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7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8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9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10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11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12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13.xml" ContentType="application/vnd.openxmlformats-officedocument.drawing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14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drawings/drawing15.xml" ContentType="application/vnd.openxmlformats-officedocument.drawing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drawings/drawing16.xml" ContentType="application/vnd.openxmlformats-officedocument.drawing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17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drawings/drawing18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drawings/drawing19.xml" ContentType="application/vnd.openxmlformats-officedocument.drawing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drawings/drawing20.xml" ContentType="application/vnd.openxmlformats-officedocument.drawing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drawings/drawing21.xml" ContentType="application/vnd.openxmlformats-officedocument.drawing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drawings/drawing22.xml" ContentType="application/vnd.openxmlformats-officedocument.drawing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drawings/drawing23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24.xml" ContentType="application/vnd.openxmlformats-officedocument.drawing+xml"/>
  <Override PartName="/xl/charts/chart4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autoCompressPictures="0" defaultThemeVersion="124226"/>
  <bookViews>
    <workbookView xWindow="0" yWindow="120" windowWidth="12735" windowHeight="11640" tabRatio="938"/>
  </bookViews>
  <sheets>
    <sheet name="Instructions" sheetId="116" r:id="rId1"/>
    <sheet name="Class Results" sheetId="7" r:id="rId2"/>
    <sheet name="% class results " sheetId="6" r:id="rId3"/>
    <sheet name="Class Summary" sheetId="115" r:id="rId4"/>
    <sheet name="EQUAT" sheetId="2" r:id="rId5"/>
    <sheet name="KKD" sheetId="5" r:id="rId6"/>
    <sheet name="ST1" sheetId="55" r:id="rId7"/>
    <sheet name="ST2" sheetId="76" r:id="rId8"/>
    <sheet name="ST3" sheetId="78" r:id="rId9"/>
    <sheet name="ST4" sheetId="80" r:id="rId10"/>
    <sheet name="ST5" sheetId="82" r:id="rId11"/>
    <sheet name="ST6" sheetId="84" r:id="rId12"/>
    <sheet name="ST7" sheetId="86" r:id="rId13"/>
    <sheet name="ST8" sheetId="89" r:id="rId14"/>
    <sheet name="ST9" sheetId="91" r:id="rId15"/>
    <sheet name="ST10" sheetId="93" r:id="rId16"/>
    <sheet name="ST11" sheetId="95" r:id="rId17"/>
    <sheet name="ST12" sheetId="97" r:id="rId18"/>
    <sheet name="ST13" sheetId="100" r:id="rId19"/>
    <sheet name="ST14" sheetId="102" r:id="rId20"/>
    <sheet name="ST15" sheetId="104" r:id="rId21"/>
    <sheet name="ST16" sheetId="106" r:id="rId22"/>
    <sheet name="ST17" sheetId="107" r:id="rId23"/>
    <sheet name="ST18" sheetId="109" r:id="rId24"/>
    <sheet name="ST19" sheetId="111" r:id="rId25"/>
    <sheet name="ST20" sheetId="113" r:id="rId26"/>
    <sheet name="ST1C" sheetId="8" r:id="rId27"/>
    <sheet name="ST2C" sheetId="75" r:id="rId28"/>
    <sheet name="ST3C" sheetId="77" r:id="rId29"/>
    <sheet name="ST4C" sheetId="79" r:id="rId30"/>
    <sheet name="ST5C" sheetId="81" r:id="rId31"/>
    <sheet name="ST6C" sheetId="83" r:id="rId32"/>
    <sheet name="ST7C" sheetId="85" r:id="rId33"/>
    <sheet name="ST8C" sheetId="87" r:id="rId34"/>
    <sheet name="ST9C" sheetId="90" r:id="rId35"/>
    <sheet name="ST10C" sheetId="92" r:id="rId36"/>
    <sheet name="ST11C" sheetId="94" r:id="rId37"/>
    <sheet name="ST12C" sheetId="96" r:id="rId38"/>
    <sheet name="ST13C" sheetId="98" r:id="rId39"/>
    <sheet name="ST14C" sheetId="101" r:id="rId40"/>
    <sheet name="ST15C" sheetId="103" r:id="rId41"/>
    <sheet name="ST16C" sheetId="105" r:id="rId42"/>
    <sheet name="ST17C" sheetId="108" r:id="rId43"/>
    <sheet name="ST18C" sheetId="110" r:id="rId44"/>
    <sheet name="ST19C" sheetId="112" r:id="rId45"/>
    <sheet name="ST20C" sheetId="114" r:id="rId46"/>
  </sheet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96" i="113" l="1"/>
  <c r="O96" i="113"/>
  <c r="R96" i="113"/>
  <c r="S96" i="113"/>
  <c r="T96" i="113"/>
  <c r="N97" i="113"/>
  <c r="O97" i="113"/>
  <c r="R97" i="113"/>
  <c r="S97" i="113"/>
  <c r="T97" i="113"/>
  <c r="N98" i="113"/>
  <c r="O98" i="113"/>
  <c r="Q98" i="113" s="1"/>
  <c r="R98" i="113"/>
  <c r="S98" i="113"/>
  <c r="T98" i="113"/>
  <c r="N99" i="113"/>
  <c r="O99" i="113"/>
  <c r="R99" i="113"/>
  <c r="S99" i="113"/>
  <c r="T99" i="113"/>
  <c r="N100" i="113"/>
  <c r="O100" i="113"/>
  <c r="R100" i="113"/>
  <c r="S100" i="113"/>
  <c r="T100" i="113"/>
  <c r="N101" i="113"/>
  <c r="O101" i="113"/>
  <c r="R101" i="113"/>
  <c r="S101" i="113"/>
  <c r="T101" i="113"/>
  <c r="N102" i="113"/>
  <c r="O102" i="113"/>
  <c r="R102" i="113"/>
  <c r="S102" i="113"/>
  <c r="T102" i="113"/>
  <c r="N103" i="113"/>
  <c r="O103" i="113"/>
  <c r="P103" i="113"/>
  <c r="R103" i="113"/>
  <c r="S103" i="113"/>
  <c r="T103" i="113"/>
  <c r="N104" i="113"/>
  <c r="O104" i="113"/>
  <c r="R104" i="113"/>
  <c r="S104" i="113"/>
  <c r="T104" i="113"/>
  <c r="N105" i="113"/>
  <c r="O105" i="113"/>
  <c r="R105" i="113"/>
  <c r="S105" i="113"/>
  <c r="T105" i="113"/>
  <c r="R106" i="113"/>
  <c r="S106" i="113"/>
  <c r="T106" i="113"/>
  <c r="N105" i="111"/>
  <c r="O105" i="111"/>
  <c r="R105" i="111"/>
  <c r="S105" i="111"/>
  <c r="T105" i="111"/>
  <c r="N96" i="111"/>
  <c r="O96" i="111"/>
  <c r="R96" i="111"/>
  <c r="S96" i="111"/>
  <c r="T96" i="111"/>
  <c r="N97" i="111"/>
  <c r="O97" i="111"/>
  <c r="R97" i="111"/>
  <c r="S97" i="111"/>
  <c r="T97" i="111"/>
  <c r="N98" i="111"/>
  <c r="O98" i="111"/>
  <c r="R98" i="111"/>
  <c r="S98" i="111"/>
  <c r="T98" i="111"/>
  <c r="N99" i="111"/>
  <c r="O99" i="111"/>
  <c r="R99" i="111"/>
  <c r="S99" i="111"/>
  <c r="T99" i="111"/>
  <c r="N100" i="111"/>
  <c r="O100" i="111"/>
  <c r="R100" i="111"/>
  <c r="S100" i="111"/>
  <c r="T100" i="111"/>
  <c r="N101" i="111"/>
  <c r="O101" i="111"/>
  <c r="R101" i="111"/>
  <c r="S101" i="111"/>
  <c r="T101" i="111"/>
  <c r="N102" i="111"/>
  <c r="O102" i="111"/>
  <c r="R102" i="111"/>
  <c r="S102" i="111"/>
  <c r="T102" i="111"/>
  <c r="N103" i="111"/>
  <c r="O103" i="111"/>
  <c r="R103" i="111"/>
  <c r="S103" i="111"/>
  <c r="T103" i="111"/>
  <c r="N104" i="111"/>
  <c r="O104" i="111"/>
  <c r="R104" i="111"/>
  <c r="S104" i="111"/>
  <c r="T104" i="111"/>
  <c r="N104" i="109"/>
  <c r="O104" i="109"/>
  <c r="R104" i="109"/>
  <c r="S104" i="109"/>
  <c r="T104" i="109"/>
  <c r="N105" i="109"/>
  <c r="O105" i="109"/>
  <c r="R105" i="109"/>
  <c r="S105" i="109"/>
  <c r="T105" i="109"/>
  <c r="N96" i="109"/>
  <c r="O96" i="109"/>
  <c r="R96" i="109"/>
  <c r="S96" i="109"/>
  <c r="T96" i="109"/>
  <c r="N97" i="109"/>
  <c r="O97" i="109"/>
  <c r="R97" i="109"/>
  <c r="S97" i="109"/>
  <c r="T97" i="109"/>
  <c r="N98" i="109"/>
  <c r="O98" i="109"/>
  <c r="R98" i="109"/>
  <c r="S98" i="109"/>
  <c r="T98" i="109"/>
  <c r="N99" i="109"/>
  <c r="O99" i="109"/>
  <c r="R99" i="109"/>
  <c r="S99" i="109"/>
  <c r="T99" i="109"/>
  <c r="N100" i="109"/>
  <c r="O100" i="109"/>
  <c r="R100" i="109"/>
  <c r="S100" i="109"/>
  <c r="T100" i="109"/>
  <c r="N101" i="109"/>
  <c r="O101" i="109"/>
  <c r="R101" i="109"/>
  <c r="S101" i="109"/>
  <c r="T101" i="109"/>
  <c r="N102" i="109"/>
  <c r="O102" i="109"/>
  <c r="R102" i="109"/>
  <c r="S102" i="109"/>
  <c r="T102" i="109"/>
  <c r="N103" i="109"/>
  <c r="O103" i="109"/>
  <c r="R103" i="109"/>
  <c r="S103" i="109"/>
  <c r="T103" i="109"/>
  <c r="N96" i="107"/>
  <c r="O96" i="107"/>
  <c r="R96" i="107"/>
  <c r="S96" i="107"/>
  <c r="T96" i="107"/>
  <c r="N97" i="107"/>
  <c r="O97" i="107"/>
  <c r="R97" i="107"/>
  <c r="S97" i="107"/>
  <c r="T97" i="107"/>
  <c r="N98" i="107"/>
  <c r="O98" i="107"/>
  <c r="R98" i="107"/>
  <c r="S98" i="107"/>
  <c r="T98" i="107"/>
  <c r="N99" i="107"/>
  <c r="O99" i="107"/>
  <c r="R99" i="107"/>
  <c r="S99" i="107"/>
  <c r="T99" i="107"/>
  <c r="N100" i="107"/>
  <c r="O100" i="107"/>
  <c r="R100" i="107"/>
  <c r="S100" i="107"/>
  <c r="T100" i="107"/>
  <c r="N101" i="107"/>
  <c r="O101" i="107"/>
  <c r="R101" i="107"/>
  <c r="S101" i="107"/>
  <c r="T101" i="107"/>
  <c r="N102" i="107"/>
  <c r="O102" i="107"/>
  <c r="R102" i="107"/>
  <c r="S102" i="107"/>
  <c r="T102" i="107"/>
  <c r="N103" i="107"/>
  <c r="O103" i="107"/>
  <c r="R103" i="107"/>
  <c r="S103" i="107"/>
  <c r="T103" i="107"/>
  <c r="N104" i="107"/>
  <c r="O104" i="107"/>
  <c r="R104" i="107"/>
  <c r="S104" i="107"/>
  <c r="T104" i="107"/>
  <c r="N105" i="107"/>
  <c r="O105" i="107"/>
  <c r="R105" i="107"/>
  <c r="S105" i="107"/>
  <c r="T105" i="107"/>
  <c r="R106" i="107"/>
  <c r="S106" i="107"/>
  <c r="T106" i="107"/>
  <c r="N96" i="106"/>
  <c r="O96" i="106"/>
  <c r="R96" i="106"/>
  <c r="S96" i="106"/>
  <c r="T96" i="106"/>
  <c r="N97" i="106"/>
  <c r="O97" i="106"/>
  <c r="R97" i="106"/>
  <c r="S97" i="106"/>
  <c r="T97" i="106"/>
  <c r="N98" i="106"/>
  <c r="O98" i="106"/>
  <c r="R98" i="106"/>
  <c r="S98" i="106"/>
  <c r="T98" i="106"/>
  <c r="N99" i="106"/>
  <c r="O99" i="106"/>
  <c r="R99" i="106"/>
  <c r="S99" i="106"/>
  <c r="T99" i="106"/>
  <c r="N100" i="106"/>
  <c r="O100" i="106"/>
  <c r="R100" i="106"/>
  <c r="S100" i="106"/>
  <c r="T100" i="106"/>
  <c r="N101" i="106"/>
  <c r="O101" i="106"/>
  <c r="R101" i="106"/>
  <c r="S101" i="106"/>
  <c r="T101" i="106"/>
  <c r="N102" i="106"/>
  <c r="O102" i="106"/>
  <c r="R102" i="106"/>
  <c r="S102" i="106"/>
  <c r="T102" i="106"/>
  <c r="N103" i="106"/>
  <c r="O103" i="106"/>
  <c r="R103" i="106"/>
  <c r="S103" i="106"/>
  <c r="T103" i="106"/>
  <c r="N104" i="106"/>
  <c r="O104" i="106"/>
  <c r="R104" i="106"/>
  <c r="S104" i="106"/>
  <c r="T104" i="106"/>
  <c r="N105" i="106"/>
  <c r="O105" i="106"/>
  <c r="R105" i="106"/>
  <c r="S105" i="106"/>
  <c r="T105" i="106"/>
  <c r="N96" i="104"/>
  <c r="O96" i="104"/>
  <c r="R96" i="104"/>
  <c r="S96" i="104"/>
  <c r="T96" i="104"/>
  <c r="N97" i="104"/>
  <c r="O97" i="104"/>
  <c r="R97" i="104"/>
  <c r="S97" i="104"/>
  <c r="T97" i="104"/>
  <c r="N98" i="104"/>
  <c r="O98" i="104"/>
  <c r="R98" i="104"/>
  <c r="S98" i="104"/>
  <c r="T98" i="104"/>
  <c r="N99" i="104"/>
  <c r="O99" i="104"/>
  <c r="R99" i="104"/>
  <c r="S99" i="104"/>
  <c r="T99" i="104"/>
  <c r="N100" i="104"/>
  <c r="O100" i="104"/>
  <c r="R100" i="104"/>
  <c r="S100" i="104"/>
  <c r="T100" i="104"/>
  <c r="N101" i="104"/>
  <c r="O101" i="104"/>
  <c r="R101" i="104"/>
  <c r="S101" i="104"/>
  <c r="T101" i="104"/>
  <c r="N102" i="104"/>
  <c r="O102" i="104"/>
  <c r="R102" i="104"/>
  <c r="S102" i="104"/>
  <c r="T102" i="104"/>
  <c r="N103" i="104"/>
  <c r="O103" i="104"/>
  <c r="R103" i="104"/>
  <c r="S103" i="104"/>
  <c r="T103" i="104"/>
  <c r="N104" i="104"/>
  <c r="O104" i="104"/>
  <c r="R104" i="104"/>
  <c r="S104" i="104"/>
  <c r="T104" i="104"/>
  <c r="N105" i="104"/>
  <c r="O105" i="104"/>
  <c r="R105" i="104"/>
  <c r="S105" i="104"/>
  <c r="T105" i="104"/>
  <c r="R106" i="104"/>
  <c r="S106" i="104"/>
  <c r="T106" i="104"/>
  <c r="N96" i="102"/>
  <c r="O96" i="102"/>
  <c r="R96" i="102"/>
  <c r="S96" i="102"/>
  <c r="T96" i="102"/>
  <c r="N97" i="102"/>
  <c r="O97" i="102"/>
  <c r="R97" i="102"/>
  <c r="S97" i="102"/>
  <c r="T97" i="102"/>
  <c r="N98" i="102"/>
  <c r="O98" i="102"/>
  <c r="R98" i="102"/>
  <c r="S98" i="102"/>
  <c r="T98" i="102"/>
  <c r="N99" i="102"/>
  <c r="O99" i="102"/>
  <c r="R99" i="102"/>
  <c r="S99" i="102"/>
  <c r="T99" i="102"/>
  <c r="N100" i="102"/>
  <c r="O100" i="102"/>
  <c r="R100" i="102"/>
  <c r="S100" i="102"/>
  <c r="T100" i="102"/>
  <c r="N101" i="102"/>
  <c r="O101" i="102"/>
  <c r="R101" i="102"/>
  <c r="S101" i="102"/>
  <c r="T101" i="102"/>
  <c r="N102" i="102"/>
  <c r="O102" i="102"/>
  <c r="R102" i="102"/>
  <c r="S102" i="102"/>
  <c r="T102" i="102"/>
  <c r="N103" i="102"/>
  <c r="O103" i="102"/>
  <c r="R103" i="102"/>
  <c r="S103" i="102"/>
  <c r="T103" i="102"/>
  <c r="N104" i="102"/>
  <c r="O104" i="102"/>
  <c r="R104" i="102"/>
  <c r="S104" i="102"/>
  <c r="T104" i="102"/>
  <c r="N105" i="102"/>
  <c r="O105" i="102"/>
  <c r="R105" i="102"/>
  <c r="S105" i="102"/>
  <c r="T105" i="102"/>
  <c r="R106" i="102"/>
  <c r="S106" i="102"/>
  <c r="T106" i="102"/>
  <c r="N96" i="100"/>
  <c r="O96" i="100"/>
  <c r="R96" i="100"/>
  <c r="S96" i="100"/>
  <c r="T96" i="100"/>
  <c r="N97" i="100"/>
  <c r="O97" i="100"/>
  <c r="R97" i="100"/>
  <c r="S97" i="100"/>
  <c r="T97" i="100"/>
  <c r="N98" i="100"/>
  <c r="O98" i="100"/>
  <c r="R98" i="100"/>
  <c r="S98" i="100"/>
  <c r="T98" i="100"/>
  <c r="N99" i="100"/>
  <c r="O99" i="100"/>
  <c r="R99" i="100"/>
  <c r="S99" i="100"/>
  <c r="T99" i="100"/>
  <c r="N100" i="100"/>
  <c r="O100" i="100"/>
  <c r="R100" i="100"/>
  <c r="S100" i="100"/>
  <c r="T100" i="100"/>
  <c r="N101" i="100"/>
  <c r="O101" i="100"/>
  <c r="R101" i="100"/>
  <c r="S101" i="100"/>
  <c r="T101" i="100"/>
  <c r="N102" i="100"/>
  <c r="O102" i="100"/>
  <c r="R102" i="100"/>
  <c r="S102" i="100"/>
  <c r="T102" i="100"/>
  <c r="N103" i="100"/>
  <c r="O103" i="100"/>
  <c r="R103" i="100"/>
  <c r="S103" i="100"/>
  <c r="T103" i="100"/>
  <c r="N104" i="100"/>
  <c r="O104" i="100"/>
  <c r="R104" i="100"/>
  <c r="S104" i="100"/>
  <c r="T104" i="100"/>
  <c r="N105" i="100"/>
  <c r="O105" i="100"/>
  <c r="R105" i="100"/>
  <c r="S105" i="100"/>
  <c r="T105" i="100"/>
  <c r="N96" i="97"/>
  <c r="O96" i="97"/>
  <c r="R96" i="97"/>
  <c r="S96" i="97"/>
  <c r="T96" i="97"/>
  <c r="N97" i="97"/>
  <c r="O97" i="97"/>
  <c r="R97" i="97"/>
  <c r="S97" i="97"/>
  <c r="T97" i="97"/>
  <c r="N98" i="97"/>
  <c r="O98" i="97"/>
  <c r="R98" i="97"/>
  <c r="S98" i="97"/>
  <c r="T98" i="97"/>
  <c r="N99" i="97"/>
  <c r="O99" i="97"/>
  <c r="R99" i="97"/>
  <c r="S99" i="97"/>
  <c r="T99" i="97"/>
  <c r="N100" i="97"/>
  <c r="O100" i="97"/>
  <c r="R100" i="97"/>
  <c r="S100" i="97"/>
  <c r="T100" i="97"/>
  <c r="N101" i="97"/>
  <c r="O101" i="97"/>
  <c r="R101" i="97"/>
  <c r="S101" i="97"/>
  <c r="T101" i="97"/>
  <c r="N102" i="97"/>
  <c r="O102" i="97"/>
  <c r="R102" i="97"/>
  <c r="S102" i="97"/>
  <c r="T102" i="97"/>
  <c r="N103" i="97"/>
  <c r="O103" i="97"/>
  <c r="R103" i="97"/>
  <c r="S103" i="97"/>
  <c r="T103" i="97"/>
  <c r="N104" i="97"/>
  <c r="O104" i="97"/>
  <c r="R104" i="97"/>
  <c r="S104" i="97"/>
  <c r="T104" i="97"/>
  <c r="N105" i="97"/>
  <c r="O105" i="97"/>
  <c r="R105" i="97"/>
  <c r="S105" i="97"/>
  <c r="T105" i="97"/>
  <c r="N96" i="95"/>
  <c r="O96" i="95"/>
  <c r="R96" i="95"/>
  <c r="S96" i="95"/>
  <c r="T96" i="95"/>
  <c r="N97" i="95"/>
  <c r="O97" i="95"/>
  <c r="R97" i="95"/>
  <c r="S97" i="95"/>
  <c r="T97" i="95"/>
  <c r="N98" i="95"/>
  <c r="O98" i="95"/>
  <c r="R98" i="95"/>
  <c r="S98" i="95"/>
  <c r="T98" i="95"/>
  <c r="N99" i="95"/>
  <c r="O99" i="95"/>
  <c r="R99" i="95"/>
  <c r="S99" i="95"/>
  <c r="T99" i="95"/>
  <c r="N100" i="95"/>
  <c r="O100" i="95"/>
  <c r="R100" i="95"/>
  <c r="S100" i="95"/>
  <c r="T100" i="95"/>
  <c r="N101" i="95"/>
  <c r="O101" i="95"/>
  <c r="R101" i="95"/>
  <c r="S101" i="95"/>
  <c r="T101" i="95"/>
  <c r="N102" i="95"/>
  <c r="O102" i="95"/>
  <c r="R102" i="95"/>
  <c r="S102" i="95"/>
  <c r="T102" i="95"/>
  <c r="N103" i="95"/>
  <c r="O103" i="95"/>
  <c r="R103" i="95"/>
  <c r="S103" i="95"/>
  <c r="T103" i="95"/>
  <c r="N104" i="95"/>
  <c r="O104" i="95"/>
  <c r="R104" i="95"/>
  <c r="S104" i="95"/>
  <c r="T104" i="95"/>
  <c r="N105" i="95"/>
  <c r="O105" i="95"/>
  <c r="R105" i="95"/>
  <c r="S105" i="95"/>
  <c r="T105" i="95"/>
  <c r="N96" i="93"/>
  <c r="O96" i="93"/>
  <c r="R96" i="93"/>
  <c r="S96" i="93"/>
  <c r="T96" i="93"/>
  <c r="N97" i="93"/>
  <c r="O97" i="93"/>
  <c r="R97" i="93"/>
  <c r="S97" i="93"/>
  <c r="T97" i="93"/>
  <c r="N98" i="93"/>
  <c r="O98" i="93"/>
  <c r="R98" i="93"/>
  <c r="S98" i="93"/>
  <c r="T98" i="93"/>
  <c r="N99" i="93"/>
  <c r="O99" i="93"/>
  <c r="R99" i="93"/>
  <c r="S99" i="93"/>
  <c r="T99" i="93"/>
  <c r="N100" i="93"/>
  <c r="O100" i="93"/>
  <c r="R100" i="93"/>
  <c r="S100" i="93"/>
  <c r="T100" i="93"/>
  <c r="N101" i="93"/>
  <c r="O101" i="93"/>
  <c r="R101" i="93"/>
  <c r="S101" i="93"/>
  <c r="T101" i="93"/>
  <c r="N102" i="93"/>
  <c r="O102" i="93"/>
  <c r="R102" i="93"/>
  <c r="S102" i="93"/>
  <c r="T102" i="93"/>
  <c r="N103" i="93"/>
  <c r="O103" i="93"/>
  <c r="R103" i="93"/>
  <c r="S103" i="93"/>
  <c r="T103" i="93"/>
  <c r="N104" i="93"/>
  <c r="O104" i="93"/>
  <c r="R104" i="93"/>
  <c r="S104" i="93"/>
  <c r="T104" i="93"/>
  <c r="N105" i="93"/>
  <c r="O105" i="93"/>
  <c r="R105" i="93"/>
  <c r="S105" i="93"/>
  <c r="T105" i="93"/>
  <c r="R106" i="93"/>
  <c r="S106" i="93"/>
  <c r="T106" i="93"/>
  <c r="N96" i="91"/>
  <c r="O96" i="91"/>
  <c r="R96" i="91"/>
  <c r="S96" i="91"/>
  <c r="T96" i="91"/>
  <c r="N97" i="91"/>
  <c r="O97" i="91"/>
  <c r="R97" i="91"/>
  <c r="S97" i="91"/>
  <c r="T97" i="91"/>
  <c r="N98" i="91"/>
  <c r="O98" i="91"/>
  <c r="R98" i="91"/>
  <c r="S98" i="91"/>
  <c r="T98" i="91"/>
  <c r="N99" i="91"/>
  <c r="O99" i="91"/>
  <c r="R99" i="91"/>
  <c r="S99" i="91"/>
  <c r="T99" i="91"/>
  <c r="N100" i="91"/>
  <c r="O100" i="91"/>
  <c r="R100" i="91"/>
  <c r="S100" i="91"/>
  <c r="T100" i="91"/>
  <c r="N101" i="91"/>
  <c r="O101" i="91"/>
  <c r="R101" i="91"/>
  <c r="S101" i="91"/>
  <c r="T101" i="91"/>
  <c r="N102" i="91"/>
  <c r="O102" i="91"/>
  <c r="R102" i="91"/>
  <c r="S102" i="91"/>
  <c r="T102" i="91"/>
  <c r="N103" i="91"/>
  <c r="O103" i="91"/>
  <c r="R103" i="91"/>
  <c r="S103" i="91"/>
  <c r="T103" i="91"/>
  <c r="N104" i="91"/>
  <c r="O104" i="91"/>
  <c r="R104" i="91"/>
  <c r="S104" i="91"/>
  <c r="T104" i="91"/>
  <c r="N105" i="91"/>
  <c r="O105" i="91"/>
  <c r="R105" i="91"/>
  <c r="S105" i="91"/>
  <c r="T105" i="91"/>
  <c r="N96" i="89"/>
  <c r="O96" i="89"/>
  <c r="R96" i="89"/>
  <c r="S96" i="89"/>
  <c r="T96" i="89"/>
  <c r="N97" i="89"/>
  <c r="O97" i="89"/>
  <c r="R97" i="89"/>
  <c r="S97" i="89"/>
  <c r="T97" i="89"/>
  <c r="N98" i="89"/>
  <c r="O98" i="89"/>
  <c r="R98" i="89"/>
  <c r="S98" i="89"/>
  <c r="T98" i="89"/>
  <c r="N99" i="89"/>
  <c r="O99" i="89"/>
  <c r="R99" i="89"/>
  <c r="S99" i="89"/>
  <c r="T99" i="89"/>
  <c r="N100" i="89"/>
  <c r="O100" i="89"/>
  <c r="R100" i="89"/>
  <c r="S100" i="89"/>
  <c r="T100" i="89"/>
  <c r="N101" i="89"/>
  <c r="O101" i="89"/>
  <c r="R101" i="89"/>
  <c r="S101" i="89"/>
  <c r="T101" i="89"/>
  <c r="N102" i="89"/>
  <c r="O102" i="89"/>
  <c r="R102" i="89"/>
  <c r="S102" i="89"/>
  <c r="T102" i="89"/>
  <c r="N103" i="89"/>
  <c r="O103" i="89"/>
  <c r="R103" i="89"/>
  <c r="S103" i="89"/>
  <c r="T103" i="89"/>
  <c r="N104" i="89"/>
  <c r="O104" i="89"/>
  <c r="R104" i="89"/>
  <c r="S104" i="89"/>
  <c r="T104" i="89"/>
  <c r="N105" i="89"/>
  <c r="O105" i="89"/>
  <c r="R105" i="89"/>
  <c r="S105" i="89"/>
  <c r="T105" i="89"/>
  <c r="N96" i="86"/>
  <c r="O96" i="86"/>
  <c r="R96" i="86"/>
  <c r="S96" i="86"/>
  <c r="T96" i="86"/>
  <c r="N97" i="86"/>
  <c r="O97" i="86"/>
  <c r="R97" i="86"/>
  <c r="S97" i="86"/>
  <c r="T97" i="86"/>
  <c r="N98" i="86"/>
  <c r="O98" i="86"/>
  <c r="R98" i="86"/>
  <c r="S98" i="86"/>
  <c r="T98" i="86"/>
  <c r="N99" i="86"/>
  <c r="O99" i="86"/>
  <c r="R99" i="86"/>
  <c r="S99" i="86"/>
  <c r="T99" i="86"/>
  <c r="N100" i="86"/>
  <c r="O100" i="86"/>
  <c r="R100" i="86"/>
  <c r="S100" i="86"/>
  <c r="T100" i="86"/>
  <c r="N101" i="86"/>
  <c r="O101" i="86"/>
  <c r="R101" i="86"/>
  <c r="S101" i="86"/>
  <c r="T101" i="86"/>
  <c r="N102" i="86"/>
  <c r="O102" i="86"/>
  <c r="R102" i="86"/>
  <c r="S102" i="86"/>
  <c r="T102" i="86"/>
  <c r="N103" i="86"/>
  <c r="O103" i="86"/>
  <c r="R103" i="86"/>
  <c r="S103" i="86"/>
  <c r="T103" i="86"/>
  <c r="N104" i="86"/>
  <c r="O104" i="86"/>
  <c r="R104" i="86"/>
  <c r="S104" i="86"/>
  <c r="T104" i="86"/>
  <c r="N105" i="86"/>
  <c r="O105" i="86"/>
  <c r="R105" i="86"/>
  <c r="S105" i="86"/>
  <c r="T105" i="86"/>
  <c r="R106" i="86"/>
  <c r="S106" i="86"/>
  <c r="T106" i="86"/>
  <c r="N96" i="84"/>
  <c r="O96" i="84"/>
  <c r="R96" i="84"/>
  <c r="S96" i="84"/>
  <c r="T96" i="84"/>
  <c r="N97" i="84"/>
  <c r="O97" i="84"/>
  <c r="R97" i="84"/>
  <c r="S97" i="84"/>
  <c r="T97" i="84"/>
  <c r="N98" i="84"/>
  <c r="O98" i="84"/>
  <c r="R98" i="84"/>
  <c r="S98" i="84"/>
  <c r="T98" i="84"/>
  <c r="N99" i="84"/>
  <c r="O99" i="84"/>
  <c r="R99" i="84"/>
  <c r="S99" i="84"/>
  <c r="T99" i="84"/>
  <c r="N100" i="84"/>
  <c r="O100" i="84"/>
  <c r="R100" i="84"/>
  <c r="S100" i="84"/>
  <c r="T100" i="84"/>
  <c r="N101" i="84"/>
  <c r="O101" i="84"/>
  <c r="R101" i="84"/>
  <c r="S101" i="84"/>
  <c r="T101" i="84"/>
  <c r="N102" i="84"/>
  <c r="O102" i="84"/>
  <c r="R102" i="84"/>
  <c r="S102" i="84"/>
  <c r="T102" i="84"/>
  <c r="N103" i="84"/>
  <c r="O103" i="84"/>
  <c r="R103" i="84"/>
  <c r="S103" i="84"/>
  <c r="T103" i="84"/>
  <c r="N104" i="84"/>
  <c r="O104" i="84"/>
  <c r="R104" i="84"/>
  <c r="S104" i="84"/>
  <c r="T104" i="84"/>
  <c r="N105" i="84"/>
  <c r="O105" i="84"/>
  <c r="R105" i="84"/>
  <c r="S105" i="84"/>
  <c r="T105" i="84"/>
  <c r="R106" i="84"/>
  <c r="S106" i="84"/>
  <c r="T106" i="84"/>
  <c r="N105" i="82"/>
  <c r="O105" i="82"/>
  <c r="R105" i="82"/>
  <c r="S105" i="82"/>
  <c r="T105" i="82"/>
  <c r="N104" i="82"/>
  <c r="O104" i="82"/>
  <c r="R104" i="82"/>
  <c r="S104" i="82"/>
  <c r="T104" i="82"/>
  <c r="N96" i="82"/>
  <c r="O96" i="82"/>
  <c r="R96" i="82"/>
  <c r="S96" i="82"/>
  <c r="T96" i="82"/>
  <c r="N97" i="82"/>
  <c r="O97" i="82"/>
  <c r="R97" i="82"/>
  <c r="S97" i="82"/>
  <c r="T97" i="82"/>
  <c r="N98" i="82"/>
  <c r="O98" i="82"/>
  <c r="R98" i="82"/>
  <c r="S98" i="82"/>
  <c r="T98" i="82"/>
  <c r="N99" i="82"/>
  <c r="O99" i="82"/>
  <c r="R99" i="82"/>
  <c r="S99" i="82"/>
  <c r="T99" i="82"/>
  <c r="N100" i="82"/>
  <c r="O100" i="82"/>
  <c r="R100" i="82"/>
  <c r="S100" i="82"/>
  <c r="T100" i="82"/>
  <c r="N101" i="82"/>
  <c r="O101" i="82"/>
  <c r="R101" i="82"/>
  <c r="S101" i="82"/>
  <c r="T101" i="82"/>
  <c r="N102" i="82"/>
  <c r="O102" i="82"/>
  <c r="R102" i="82"/>
  <c r="S102" i="82"/>
  <c r="T102" i="82"/>
  <c r="N103" i="82"/>
  <c r="O103" i="82"/>
  <c r="R103" i="82"/>
  <c r="S103" i="82"/>
  <c r="T103" i="82"/>
  <c r="N96" i="80"/>
  <c r="O96" i="80"/>
  <c r="R96" i="80"/>
  <c r="S96" i="80"/>
  <c r="T96" i="80"/>
  <c r="N97" i="80"/>
  <c r="O97" i="80"/>
  <c r="R97" i="80"/>
  <c r="S97" i="80"/>
  <c r="T97" i="80"/>
  <c r="N98" i="80"/>
  <c r="O98" i="80"/>
  <c r="R98" i="80"/>
  <c r="S98" i="80"/>
  <c r="T98" i="80"/>
  <c r="N99" i="80"/>
  <c r="O99" i="80"/>
  <c r="R99" i="80"/>
  <c r="S99" i="80"/>
  <c r="T99" i="80"/>
  <c r="N100" i="80"/>
  <c r="O100" i="80"/>
  <c r="R100" i="80"/>
  <c r="S100" i="80"/>
  <c r="T100" i="80"/>
  <c r="N101" i="80"/>
  <c r="O101" i="80"/>
  <c r="R101" i="80"/>
  <c r="S101" i="80"/>
  <c r="T101" i="80"/>
  <c r="N102" i="80"/>
  <c r="O102" i="80"/>
  <c r="R102" i="80"/>
  <c r="S102" i="80"/>
  <c r="T102" i="80"/>
  <c r="N103" i="80"/>
  <c r="O103" i="80"/>
  <c r="R103" i="80"/>
  <c r="S103" i="80"/>
  <c r="T103" i="80"/>
  <c r="N104" i="80"/>
  <c r="O104" i="80"/>
  <c r="R104" i="80"/>
  <c r="S104" i="80"/>
  <c r="T104" i="80"/>
  <c r="N105" i="80"/>
  <c r="O105" i="80"/>
  <c r="R105" i="80"/>
  <c r="S105" i="80"/>
  <c r="T105" i="80"/>
  <c r="N96" i="78"/>
  <c r="O96" i="78"/>
  <c r="R96" i="78"/>
  <c r="S96" i="78"/>
  <c r="T96" i="78"/>
  <c r="N97" i="78"/>
  <c r="O97" i="78"/>
  <c r="R97" i="78"/>
  <c r="S97" i="78"/>
  <c r="T97" i="78"/>
  <c r="N98" i="78"/>
  <c r="O98" i="78"/>
  <c r="R98" i="78"/>
  <c r="S98" i="78"/>
  <c r="T98" i="78"/>
  <c r="N99" i="78"/>
  <c r="O99" i="78"/>
  <c r="R99" i="78"/>
  <c r="S99" i="78"/>
  <c r="T99" i="78"/>
  <c r="N100" i="78"/>
  <c r="O100" i="78"/>
  <c r="R100" i="78"/>
  <c r="S100" i="78"/>
  <c r="T100" i="78"/>
  <c r="N101" i="78"/>
  <c r="O101" i="78"/>
  <c r="R101" i="78"/>
  <c r="S101" i="78"/>
  <c r="T101" i="78"/>
  <c r="N102" i="78"/>
  <c r="O102" i="78"/>
  <c r="R102" i="78"/>
  <c r="S102" i="78"/>
  <c r="T102" i="78"/>
  <c r="N103" i="78"/>
  <c r="O103" i="78"/>
  <c r="R103" i="78"/>
  <c r="S103" i="78"/>
  <c r="T103" i="78"/>
  <c r="N104" i="78"/>
  <c r="O104" i="78"/>
  <c r="R104" i="78"/>
  <c r="S104" i="78"/>
  <c r="T104" i="78"/>
  <c r="N105" i="78"/>
  <c r="O105" i="78"/>
  <c r="R105" i="78"/>
  <c r="S105" i="78"/>
  <c r="T105" i="78"/>
  <c r="N96" i="76"/>
  <c r="O96" i="76"/>
  <c r="R96" i="76"/>
  <c r="S96" i="76"/>
  <c r="T96" i="76"/>
  <c r="N97" i="76"/>
  <c r="O97" i="76"/>
  <c r="R97" i="76"/>
  <c r="S97" i="76"/>
  <c r="T97" i="76"/>
  <c r="N98" i="76"/>
  <c r="O98" i="76"/>
  <c r="R98" i="76"/>
  <c r="S98" i="76"/>
  <c r="T98" i="76"/>
  <c r="N99" i="76"/>
  <c r="O99" i="76"/>
  <c r="R99" i="76"/>
  <c r="S99" i="76"/>
  <c r="T99" i="76"/>
  <c r="N100" i="76"/>
  <c r="O100" i="76"/>
  <c r="R100" i="76"/>
  <c r="S100" i="76"/>
  <c r="T100" i="76"/>
  <c r="N101" i="76"/>
  <c r="O101" i="76"/>
  <c r="R101" i="76"/>
  <c r="S101" i="76"/>
  <c r="T101" i="76"/>
  <c r="N102" i="76"/>
  <c r="O102" i="76"/>
  <c r="R102" i="76"/>
  <c r="S102" i="76"/>
  <c r="T102" i="76"/>
  <c r="N103" i="76"/>
  <c r="O103" i="76"/>
  <c r="R103" i="76"/>
  <c r="S103" i="76"/>
  <c r="T103" i="76"/>
  <c r="N104" i="76"/>
  <c r="O104" i="76"/>
  <c r="R104" i="76"/>
  <c r="S104" i="76"/>
  <c r="T104" i="76"/>
  <c r="N105" i="76"/>
  <c r="O105" i="76"/>
  <c r="R105" i="76"/>
  <c r="S105" i="76"/>
  <c r="T105" i="76"/>
  <c r="B96" i="8"/>
  <c r="P102" i="55" s="1"/>
  <c r="B97" i="8"/>
  <c r="B98" i="8"/>
  <c r="P104" i="55" s="1"/>
  <c r="B99" i="8"/>
  <c r="B100" i="8"/>
  <c r="B101" i="8"/>
  <c r="B102" i="8"/>
  <c r="B91" i="8"/>
  <c r="B92" i="8"/>
  <c r="P98" i="55" s="1"/>
  <c r="B93" i="8"/>
  <c r="B94" i="8"/>
  <c r="P100" i="55" s="1"/>
  <c r="B95" i="8"/>
  <c r="P101" i="55" s="1"/>
  <c r="N103" i="55"/>
  <c r="O103" i="55"/>
  <c r="R103" i="55"/>
  <c r="S103" i="55"/>
  <c r="T103" i="55"/>
  <c r="N104" i="55"/>
  <c r="O104" i="55"/>
  <c r="R104" i="55"/>
  <c r="S104" i="55"/>
  <c r="T104" i="55"/>
  <c r="N102" i="55"/>
  <c r="O102" i="55"/>
  <c r="R102" i="55"/>
  <c r="S102" i="55"/>
  <c r="T102" i="55"/>
  <c r="N95" i="55"/>
  <c r="O95" i="55"/>
  <c r="R95" i="55"/>
  <c r="S95" i="55"/>
  <c r="T95" i="55"/>
  <c r="N96" i="55"/>
  <c r="O96" i="55"/>
  <c r="R96" i="55"/>
  <c r="S96" i="55"/>
  <c r="T96" i="55"/>
  <c r="N97" i="55"/>
  <c r="O97" i="55"/>
  <c r="P97" i="55"/>
  <c r="R97" i="55"/>
  <c r="S97" i="55"/>
  <c r="T97" i="55"/>
  <c r="N98" i="55"/>
  <c r="O98" i="55"/>
  <c r="R98" i="55"/>
  <c r="S98" i="55"/>
  <c r="T98" i="55"/>
  <c r="N99" i="55"/>
  <c r="O99" i="55"/>
  <c r="P99" i="55"/>
  <c r="R99" i="55"/>
  <c r="S99" i="55"/>
  <c r="T99" i="55"/>
  <c r="N100" i="55"/>
  <c r="O100" i="55"/>
  <c r="R100" i="55"/>
  <c r="S100" i="55"/>
  <c r="T100" i="55"/>
  <c r="N101" i="55"/>
  <c r="O101" i="55"/>
  <c r="R101" i="55"/>
  <c r="S101" i="55"/>
  <c r="T101" i="55"/>
  <c r="L70" i="6"/>
  <c r="M70" i="6"/>
  <c r="N70" i="6"/>
  <c r="O70" i="6"/>
  <c r="P70" i="6"/>
  <c r="Q70" i="6"/>
  <c r="R70" i="6"/>
  <c r="L71" i="6"/>
  <c r="M71" i="6"/>
  <c r="N71" i="6"/>
  <c r="O71" i="6"/>
  <c r="P71" i="6"/>
  <c r="Q71" i="6"/>
  <c r="R71" i="6"/>
  <c r="L72" i="6"/>
  <c r="M72" i="6"/>
  <c r="N72" i="6"/>
  <c r="O72" i="6"/>
  <c r="P72" i="6"/>
  <c r="Q72" i="6"/>
  <c r="R72" i="6"/>
  <c r="L73" i="6"/>
  <c r="M73" i="6"/>
  <c r="N73" i="6"/>
  <c r="O73" i="6"/>
  <c r="P73" i="6"/>
  <c r="Q73" i="6"/>
  <c r="R73" i="6"/>
  <c r="B101" i="7"/>
  <c r="B102" i="7"/>
  <c r="B103" i="7"/>
  <c r="B104" i="7"/>
  <c r="B105" i="7"/>
  <c r="B97" i="7"/>
  <c r="B98" i="7"/>
  <c r="B99" i="7"/>
  <c r="B100" i="7"/>
  <c r="AC160" i="114"/>
  <c r="AD160" i="114" s="1"/>
  <c r="AC159" i="114"/>
  <c r="AD159" i="114" s="1"/>
  <c r="AC158" i="114"/>
  <c r="AD158" i="114" s="1"/>
  <c r="AC157" i="114"/>
  <c r="AD157" i="114" s="1"/>
  <c r="AC156" i="114"/>
  <c r="AD156" i="114" s="1"/>
  <c r="AC155" i="114"/>
  <c r="AD155" i="114" s="1"/>
  <c r="AC154" i="114"/>
  <c r="AD154" i="114" s="1"/>
  <c r="AC153" i="114"/>
  <c r="AD153" i="114" s="1"/>
  <c r="AC152" i="114"/>
  <c r="AD152" i="114" s="1"/>
  <c r="AC151" i="114"/>
  <c r="AD151" i="114" s="1"/>
  <c r="AC150" i="114"/>
  <c r="AD150" i="114" s="1"/>
  <c r="AC149" i="114"/>
  <c r="AD149" i="114" s="1"/>
  <c r="AC148" i="114"/>
  <c r="AD148" i="114" s="1"/>
  <c r="AC147" i="114"/>
  <c r="AD147" i="114" s="1"/>
  <c r="AC146" i="114"/>
  <c r="AD146" i="114" s="1"/>
  <c r="AC145" i="114"/>
  <c r="AD145" i="114" s="1"/>
  <c r="AC144" i="114"/>
  <c r="AD144" i="114" s="1"/>
  <c r="AC143" i="114"/>
  <c r="AD143" i="114" s="1"/>
  <c r="AC142" i="114"/>
  <c r="AD142" i="114" s="1"/>
  <c r="AC141" i="114"/>
  <c r="AD141" i="114" s="1"/>
  <c r="AC140" i="114"/>
  <c r="AD140" i="114" s="1"/>
  <c r="AC139" i="114"/>
  <c r="AD139" i="114" s="1"/>
  <c r="AC138" i="114"/>
  <c r="AD138" i="114" s="1"/>
  <c r="AC137" i="114"/>
  <c r="AD137" i="114" s="1"/>
  <c r="AC136" i="114"/>
  <c r="AD136" i="114" s="1"/>
  <c r="AC135" i="114"/>
  <c r="AD135" i="114" s="1"/>
  <c r="AC134" i="114"/>
  <c r="AD134" i="114" s="1"/>
  <c r="AC133" i="114"/>
  <c r="AD133" i="114" s="1"/>
  <c r="AC132" i="114"/>
  <c r="AD132" i="114" s="1"/>
  <c r="AC131" i="114"/>
  <c r="AD131" i="114" s="1"/>
  <c r="AC130" i="114"/>
  <c r="AD130" i="114" s="1"/>
  <c r="AC129" i="114"/>
  <c r="AD129" i="114" s="1"/>
  <c r="AC128" i="114"/>
  <c r="AD128" i="114" s="1"/>
  <c r="AC127" i="114"/>
  <c r="AD127" i="114" s="1"/>
  <c r="AC126" i="114"/>
  <c r="AD126" i="114" s="1"/>
  <c r="AC125" i="114"/>
  <c r="AD125" i="114" s="1"/>
  <c r="AC124" i="114"/>
  <c r="AD124" i="114" s="1"/>
  <c r="AC123" i="114"/>
  <c r="AD123" i="114" s="1"/>
  <c r="AC122" i="114"/>
  <c r="AD122" i="114" s="1"/>
  <c r="AC121" i="114"/>
  <c r="AD121" i="114" s="1"/>
  <c r="AC120" i="114"/>
  <c r="AD120" i="114" s="1"/>
  <c r="AC119" i="114"/>
  <c r="AD119" i="114" s="1"/>
  <c r="AC118" i="114"/>
  <c r="AD118" i="114" s="1"/>
  <c r="AC117" i="114"/>
  <c r="AD117" i="114" s="1"/>
  <c r="AC116" i="114"/>
  <c r="AD116" i="114" s="1"/>
  <c r="AC115" i="114"/>
  <c r="AD115" i="114" s="1"/>
  <c r="AC114" i="114"/>
  <c r="AD114" i="114" s="1"/>
  <c r="AC113" i="114"/>
  <c r="AD113" i="114" s="1"/>
  <c r="AC112" i="114"/>
  <c r="AD112" i="114" s="1"/>
  <c r="AC111" i="114"/>
  <c r="AD111" i="114" s="1"/>
  <c r="AC110" i="114"/>
  <c r="AD110" i="114" s="1"/>
  <c r="AC109" i="114"/>
  <c r="AD109" i="114" s="1"/>
  <c r="AC108" i="114"/>
  <c r="AD108" i="114" s="1"/>
  <c r="AC107" i="114"/>
  <c r="AD107" i="114" s="1"/>
  <c r="AD106" i="114"/>
  <c r="AC106" i="114"/>
  <c r="AC105" i="114"/>
  <c r="AD105" i="114" s="1"/>
  <c r="AC104" i="114"/>
  <c r="AD104" i="114" s="1"/>
  <c r="AC103" i="114"/>
  <c r="AD103" i="114" s="1"/>
  <c r="AC102" i="114"/>
  <c r="AD102" i="114" s="1"/>
  <c r="AD101" i="114"/>
  <c r="AC101" i="114"/>
  <c r="AC100" i="114"/>
  <c r="AD100" i="114" s="1"/>
  <c r="AC99" i="114"/>
  <c r="AD99" i="114" s="1"/>
  <c r="AC98" i="114"/>
  <c r="AD98" i="114" s="1"/>
  <c r="AC97" i="114"/>
  <c r="AD97" i="114" s="1"/>
  <c r="AC96" i="114"/>
  <c r="AD96" i="114" s="1"/>
  <c r="AD95" i="114"/>
  <c r="AC95" i="114"/>
  <c r="AC94" i="114"/>
  <c r="AD94" i="114" s="1"/>
  <c r="AD93" i="114"/>
  <c r="AC93" i="114"/>
  <c r="AC92" i="114"/>
  <c r="AD92" i="114" s="1"/>
  <c r="AC91" i="114"/>
  <c r="AD91" i="114" s="1"/>
  <c r="AC90" i="114"/>
  <c r="AD90" i="114" s="1"/>
  <c r="AD89" i="114"/>
  <c r="AC89" i="114"/>
  <c r="AC88" i="114"/>
  <c r="AD88" i="114" s="1"/>
  <c r="AC87" i="114"/>
  <c r="AD87" i="114" s="1"/>
  <c r="AC86" i="114"/>
  <c r="AD86" i="114" s="1"/>
  <c r="AD85" i="114"/>
  <c r="AC85" i="114"/>
  <c r="AC84" i="114"/>
  <c r="AD84" i="114" s="1"/>
  <c r="AC83" i="114"/>
  <c r="AD83" i="114" s="1"/>
  <c r="AC82" i="114"/>
  <c r="AD82" i="114" s="1"/>
  <c r="AC81" i="114"/>
  <c r="AD81" i="114" s="1"/>
  <c r="AC80" i="114"/>
  <c r="AD80" i="114" s="1"/>
  <c r="AD79" i="114"/>
  <c r="AC79" i="114"/>
  <c r="AC78" i="114"/>
  <c r="AD78" i="114" s="1"/>
  <c r="AD77" i="114"/>
  <c r="AC77" i="114"/>
  <c r="AC76" i="114"/>
  <c r="AD76" i="114" s="1"/>
  <c r="AC75" i="114"/>
  <c r="AD75" i="114" s="1"/>
  <c r="AC74" i="114"/>
  <c r="AD74" i="114" s="1"/>
  <c r="AD73" i="114"/>
  <c r="AC73" i="114"/>
  <c r="AC72" i="114"/>
  <c r="AD72" i="114" s="1"/>
  <c r="AC71" i="114"/>
  <c r="AD71" i="114" s="1"/>
  <c r="AC70" i="114"/>
  <c r="AD70" i="114" s="1"/>
  <c r="AD69" i="114"/>
  <c r="AC69" i="114"/>
  <c r="AC68" i="114"/>
  <c r="AD68" i="114" s="1"/>
  <c r="AC67" i="114"/>
  <c r="AD67" i="114" s="1"/>
  <c r="AC66" i="114"/>
  <c r="AD66" i="114" s="1"/>
  <c r="AC65" i="114"/>
  <c r="AD65" i="114" s="1"/>
  <c r="AC64" i="114"/>
  <c r="AD64" i="114" s="1"/>
  <c r="AD63" i="114"/>
  <c r="AC63" i="114"/>
  <c r="AC62" i="114"/>
  <c r="AD62" i="114" s="1"/>
  <c r="AD61" i="114"/>
  <c r="AC61" i="114"/>
  <c r="AC60" i="114"/>
  <c r="AD60" i="114" s="1"/>
  <c r="AC59" i="114"/>
  <c r="AD59" i="114" s="1"/>
  <c r="AC58" i="114"/>
  <c r="AD58" i="114" s="1"/>
  <c r="AD57" i="114"/>
  <c r="AC57" i="114"/>
  <c r="AC56" i="114"/>
  <c r="AD56" i="114" s="1"/>
  <c r="AC55" i="114"/>
  <c r="AD55" i="114" s="1"/>
  <c r="AC54" i="114"/>
  <c r="AD54" i="114" s="1"/>
  <c r="AD53" i="114"/>
  <c r="AC53" i="114"/>
  <c r="AC52" i="114"/>
  <c r="AD52" i="114" s="1"/>
  <c r="AC51" i="114"/>
  <c r="AD51" i="114" s="1"/>
  <c r="AC50" i="114"/>
  <c r="AD50" i="114" s="1"/>
  <c r="AC49" i="114"/>
  <c r="AD49" i="114" s="1"/>
  <c r="AC48" i="114"/>
  <c r="AD48" i="114" s="1"/>
  <c r="AD47" i="114"/>
  <c r="AC47" i="114"/>
  <c r="AC46" i="114"/>
  <c r="AD46" i="114" s="1"/>
  <c r="AD45" i="114"/>
  <c r="AC45" i="114"/>
  <c r="AC44" i="114"/>
  <c r="AD44" i="114" s="1"/>
  <c r="AC43" i="114"/>
  <c r="AD43" i="114" s="1"/>
  <c r="AC42" i="114"/>
  <c r="AD42" i="114" s="1"/>
  <c r="AD41" i="114"/>
  <c r="AC41" i="114"/>
  <c r="AC40" i="114"/>
  <c r="AD40" i="114" s="1"/>
  <c r="AD39" i="114"/>
  <c r="AC39" i="114"/>
  <c r="AC38" i="114"/>
  <c r="AD38" i="114" s="1"/>
  <c r="AC37" i="114"/>
  <c r="AD37" i="114" s="1"/>
  <c r="AD36" i="114"/>
  <c r="AC36" i="114"/>
  <c r="AC35" i="114"/>
  <c r="AD35" i="114" s="1"/>
  <c r="AD34" i="114"/>
  <c r="AC34" i="114"/>
  <c r="AC33" i="114"/>
  <c r="AD33" i="114" s="1"/>
  <c r="AC32" i="114"/>
  <c r="AD32" i="114" s="1"/>
  <c r="AC31" i="114"/>
  <c r="AD31" i="114" s="1"/>
  <c r="AD30" i="114"/>
  <c r="AC30" i="114"/>
  <c r="AC29" i="114"/>
  <c r="AD29" i="114" s="1"/>
  <c r="AC28" i="114"/>
  <c r="AD28" i="114" s="1"/>
  <c r="AC27" i="114"/>
  <c r="AD27" i="114" s="1"/>
  <c r="AD26" i="114"/>
  <c r="AC26" i="114"/>
  <c r="AC25" i="114"/>
  <c r="AD25" i="114" s="1"/>
  <c r="AC24" i="114"/>
  <c r="AD24" i="114" s="1"/>
  <c r="AC23" i="114"/>
  <c r="AD23" i="114" s="1"/>
  <c r="AD22" i="114"/>
  <c r="AC22" i="114"/>
  <c r="AC21" i="114"/>
  <c r="AD21" i="114" s="1"/>
  <c r="AC20" i="114"/>
  <c r="AD20" i="114" s="1"/>
  <c r="AC19" i="114"/>
  <c r="AD19" i="114" s="1"/>
  <c r="AC18" i="114"/>
  <c r="AD18" i="114" s="1"/>
  <c r="AC17" i="114"/>
  <c r="AD17" i="114" s="1"/>
  <c r="AC16" i="114"/>
  <c r="AD16" i="114" s="1"/>
  <c r="AC15" i="114"/>
  <c r="AD15" i="114" s="1"/>
  <c r="AC14" i="114"/>
  <c r="AD14" i="114" s="1"/>
  <c r="AC13" i="114"/>
  <c r="AD13" i="114" s="1"/>
  <c r="AC12" i="114"/>
  <c r="AD12" i="114" s="1"/>
  <c r="AC11" i="114"/>
  <c r="AD11" i="114" s="1"/>
  <c r="AC10" i="114"/>
  <c r="AD10" i="114" s="1"/>
  <c r="AC9" i="114"/>
  <c r="AD9" i="114" s="1"/>
  <c r="AD8" i="114"/>
  <c r="AC8" i="114"/>
  <c r="AC7" i="114"/>
  <c r="AD7" i="114" s="1"/>
  <c r="AC6" i="114"/>
  <c r="AD6" i="114" s="1"/>
  <c r="AC5" i="114"/>
  <c r="AD5" i="114" s="1"/>
  <c r="AD4" i="114"/>
  <c r="AC4" i="114"/>
  <c r="AC3" i="114"/>
  <c r="AD3" i="114" s="1"/>
  <c r="AC160" i="112"/>
  <c r="AD160" i="112" s="1"/>
  <c r="AC159" i="112"/>
  <c r="AD159" i="112" s="1"/>
  <c r="AC158" i="112"/>
  <c r="AD158" i="112" s="1"/>
  <c r="AC157" i="112"/>
  <c r="AD157" i="112" s="1"/>
  <c r="AC156" i="112"/>
  <c r="AD156" i="112" s="1"/>
  <c r="AC155" i="112"/>
  <c r="AD155" i="112" s="1"/>
  <c r="AC154" i="112"/>
  <c r="AD154" i="112" s="1"/>
  <c r="AC153" i="112"/>
  <c r="AD153" i="112" s="1"/>
  <c r="AC152" i="112"/>
  <c r="AD152" i="112" s="1"/>
  <c r="AC151" i="112"/>
  <c r="AD151" i="112" s="1"/>
  <c r="AC150" i="112"/>
  <c r="AD150" i="112" s="1"/>
  <c r="AC149" i="112"/>
  <c r="AD149" i="112" s="1"/>
  <c r="AC148" i="112"/>
  <c r="AD148" i="112" s="1"/>
  <c r="AC147" i="112"/>
  <c r="AD147" i="112" s="1"/>
  <c r="AC146" i="112"/>
  <c r="AD146" i="112" s="1"/>
  <c r="AC145" i="112"/>
  <c r="AD145" i="112" s="1"/>
  <c r="AC144" i="112"/>
  <c r="AD144" i="112" s="1"/>
  <c r="AC143" i="112"/>
  <c r="AD143" i="112" s="1"/>
  <c r="AC142" i="112"/>
  <c r="AD142" i="112" s="1"/>
  <c r="AC141" i="112"/>
  <c r="AD141" i="112" s="1"/>
  <c r="AC140" i="112"/>
  <c r="AD140" i="112" s="1"/>
  <c r="AC139" i="112"/>
  <c r="AD139" i="112" s="1"/>
  <c r="AC138" i="112"/>
  <c r="AD138" i="112" s="1"/>
  <c r="AC137" i="112"/>
  <c r="AD137" i="112" s="1"/>
  <c r="AC136" i="112"/>
  <c r="AD136" i="112" s="1"/>
  <c r="AC135" i="112"/>
  <c r="AD135" i="112" s="1"/>
  <c r="AC134" i="112"/>
  <c r="AD134" i="112" s="1"/>
  <c r="AC133" i="112"/>
  <c r="AD133" i="112" s="1"/>
  <c r="AC132" i="112"/>
  <c r="AD132" i="112" s="1"/>
  <c r="AC131" i="112"/>
  <c r="AD131" i="112" s="1"/>
  <c r="AC130" i="112"/>
  <c r="AD130" i="112" s="1"/>
  <c r="AC129" i="112"/>
  <c r="AD129" i="112" s="1"/>
  <c r="AC128" i="112"/>
  <c r="AD128" i="112" s="1"/>
  <c r="AC127" i="112"/>
  <c r="AD127" i="112" s="1"/>
  <c r="AC126" i="112"/>
  <c r="AD126" i="112" s="1"/>
  <c r="AC125" i="112"/>
  <c r="AD125" i="112" s="1"/>
  <c r="AC124" i="112"/>
  <c r="AD124" i="112" s="1"/>
  <c r="AC123" i="112"/>
  <c r="AD123" i="112" s="1"/>
  <c r="AC122" i="112"/>
  <c r="AD122" i="112" s="1"/>
  <c r="AC121" i="112"/>
  <c r="AD121" i="112" s="1"/>
  <c r="AC120" i="112"/>
  <c r="AD120" i="112" s="1"/>
  <c r="AC119" i="112"/>
  <c r="AD119" i="112" s="1"/>
  <c r="AC118" i="112"/>
  <c r="AD118" i="112" s="1"/>
  <c r="AC117" i="112"/>
  <c r="AD117" i="112" s="1"/>
  <c r="AC116" i="112"/>
  <c r="AD116" i="112" s="1"/>
  <c r="AC115" i="112"/>
  <c r="AD115" i="112" s="1"/>
  <c r="AC114" i="112"/>
  <c r="AD114" i="112" s="1"/>
  <c r="AC113" i="112"/>
  <c r="AD113" i="112" s="1"/>
  <c r="AD112" i="112"/>
  <c r="AC112" i="112"/>
  <c r="AC111" i="112"/>
  <c r="AD111" i="112" s="1"/>
  <c r="AD110" i="112"/>
  <c r="AC110" i="112"/>
  <c r="AC109" i="112"/>
  <c r="AD109" i="112" s="1"/>
  <c r="AD108" i="112"/>
  <c r="AC108" i="112"/>
  <c r="AC107" i="112"/>
  <c r="AD107" i="112" s="1"/>
  <c r="AC106" i="112"/>
  <c r="AD106" i="112" s="1"/>
  <c r="AC105" i="112"/>
  <c r="AD105" i="112" s="1"/>
  <c r="AD104" i="112"/>
  <c r="AC104" i="112"/>
  <c r="AD103" i="112"/>
  <c r="AC103" i="112"/>
  <c r="AD102" i="112"/>
  <c r="AC102" i="112"/>
  <c r="AD101" i="112"/>
  <c r="AC101" i="112"/>
  <c r="AD100" i="112"/>
  <c r="AC100" i="112"/>
  <c r="AD99" i="112"/>
  <c r="AC99" i="112"/>
  <c r="AD98" i="112"/>
  <c r="AC98" i="112"/>
  <c r="AD97" i="112"/>
  <c r="AC97" i="112"/>
  <c r="AD96" i="112"/>
  <c r="AC96" i="112"/>
  <c r="AD95" i="112"/>
  <c r="AC95" i="112"/>
  <c r="AD94" i="112"/>
  <c r="AC94" i="112"/>
  <c r="AD93" i="112"/>
  <c r="AC93" i="112"/>
  <c r="AC92" i="112"/>
  <c r="AD92" i="112" s="1"/>
  <c r="AD91" i="112"/>
  <c r="AC91" i="112"/>
  <c r="AD90" i="112"/>
  <c r="AC90" i="112"/>
  <c r="AD89" i="112"/>
  <c r="AC89" i="112"/>
  <c r="AC88" i="112"/>
  <c r="AD88" i="112" s="1"/>
  <c r="AD87" i="112"/>
  <c r="AC87" i="112"/>
  <c r="AD86" i="112"/>
  <c r="AC86" i="112"/>
  <c r="AD85" i="112"/>
  <c r="AC85" i="112"/>
  <c r="AD84" i="112"/>
  <c r="AC84" i="112"/>
  <c r="AD83" i="112"/>
  <c r="AC83" i="112"/>
  <c r="AD82" i="112"/>
  <c r="AC82" i="112"/>
  <c r="AD81" i="112"/>
  <c r="AC81" i="112"/>
  <c r="AC80" i="112"/>
  <c r="AD80" i="112" s="1"/>
  <c r="AD79" i="112"/>
  <c r="AC79" i="112"/>
  <c r="AD78" i="112"/>
  <c r="AC78" i="112"/>
  <c r="AD77" i="112"/>
  <c r="AC77" i="112"/>
  <c r="AD76" i="112"/>
  <c r="AC76" i="112"/>
  <c r="AD75" i="112"/>
  <c r="AC75" i="112"/>
  <c r="AD74" i="112"/>
  <c r="AC74" i="112"/>
  <c r="AD73" i="112"/>
  <c r="AC73" i="112"/>
  <c r="AC72" i="112"/>
  <c r="AD72" i="112" s="1"/>
  <c r="AD71" i="112"/>
  <c r="AC71" i="112"/>
  <c r="AD70" i="112"/>
  <c r="AC70" i="112"/>
  <c r="AD69" i="112"/>
  <c r="AC69" i="112"/>
  <c r="AD68" i="112"/>
  <c r="AC68" i="112"/>
  <c r="AD67" i="112"/>
  <c r="AC67" i="112"/>
  <c r="AD66" i="112"/>
  <c r="AC66" i="112"/>
  <c r="AD65" i="112"/>
  <c r="AC65" i="112"/>
  <c r="AC64" i="112"/>
  <c r="AD64" i="112" s="1"/>
  <c r="AD63" i="112"/>
  <c r="AC63" i="112"/>
  <c r="AD62" i="112"/>
  <c r="AC62" i="112"/>
  <c r="AD61" i="112"/>
  <c r="AC61" i="112"/>
  <c r="AD60" i="112"/>
  <c r="AC60" i="112"/>
  <c r="AD59" i="112"/>
  <c r="AC59" i="112"/>
  <c r="AD58" i="112"/>
  <c r="AC58" i="112"/>
  <c r="AD57" i="112"/>
  <c r="AC57" i="112"/>
  <c r="AD56" i="112"/>
  <c r="AC56" i="112"/>
  <c r="AD55" i="112"/>
  <c r="AC55" i="112"/>
  <c r="AC54" i="112"/>
  <c r="AD54" i="112" s="1"/>
  <c r="AC53" i="112"/>
  <c r="AD53" i="112" s="1"/>
  <c r="AC52" i="112"/>
  <c r="AD52" i="112" s="1"/>
  <c r="AD51" i="112"/>
  <c r="AC51" i="112"/>
  <c r="AC50" i="112"/>
  <c r="AD50" i="112" s="1"/>
  <c r="AD49" i="112"/>
  <c r="AC49" i="112"/>
  <c r="AC48" i="112"/>
  <c r="AD48" i="112" s="1"/>
  <c r="AD47" i="112"/>
  <c r="AC47" i="112"/>
  <c r="AC46" i="112"/>
  <c r="AD46" i="112" s="1"/>
  <c r="AC45" i="112"/>
  <c r="AD45" i="112" s="1"/>
  <c r="AC44" i="112"/>
  <c r="AD44" i="112" s="1"/>
  <c r="AD43" i="112"/>
  <c r="AC43" i="112"/>
  <c r="AC42" i="112"/>
  <c r="AD42" i="112" s="1"/>
  <c r="AD41" i="112"/>
  <c r="AC41" i="112"/>
  <c r="AC40" i="112"/>
  <c r="AD40" i="112" s="1"/>
  <c r="AD39" i="112"/>
  <c r="AC39" i="112"/>
  <c r="AD38" i="112"/>
  <c r="AC38" i="112"/>
  <c r="AC37" i="112"/>
  <c r="AD37" i="112" s="1"/>
  <c r="AD36" i="112"/>
  <c r="AC36" i="112"/>
  <c r="AC35" i="112"/>
  <c r="AD35" i="112" s="1"/>
  <c r="AC34" i="112"/>
  <c r="AD34" i="112" s="1"/>
  <c r="AC33" i="112"/>
  <c r="AD33" i="112" s="1"/>
  <c r="AC32" i="112"/>
  <c r="AD32" i="112" s="1"/>
  <c r="AC31" i="112"/>
  <c r="AD31" i="112" s="1"/>
  <c r="AD30" i="112"/>
  <c r="AC30" i="112"/>
  <c r="AC29" i="112"/>
  <c r="AD29" i="112" s="1"/>
  <c r="AD28" i="112"/>
  <c r="AC28" i="112"/>
  <c r="AC27" i="112"/>
  <c r="AD27" i="112" s="1"/>
  <c r="AC26" i="112"/>
  <c r="AD26" i="112" s="1"/>
  <c r="AC25" i="112"/>
  <c r="AD25" i="112" s="1"/>
  <c r="AC24" i="112"/>
  <c r="AD24" i="112" s="1"/>
  <c r="AC23" i="112"/>
  <c r="AD23" i="112" s="1"/>
  <c r="AD22" i="112"/>
  <c r="AC22" i="112"/>
  <c r="AC21" i="112"/>
  <c r="AD21" i="112" s="1"/>
  <c r="AD20" i="112"/>
  <c r="AC20" i="112"/>
  <c r="AC19" i="112"/>
  <c r="AD19" i="112" s="1"/>
  <c r="AD18" i="112"/>
  <c r="AC18" i="112"/>
  <c r="AC17" i="112"/>
  <c r="AD17" i="112" s="1"/>
  <c r="AC16" i="112"/>
  <c r="AD16" i="112" s="1"/>
  <c r="AC15" i="112"/>
  <c r="AD15" i="112" s="1"/>
  <c r="AC14" i="112"/>
  <c r="AD14" i="112" s="1"/>
  <c r="AC13" i="112"/>
  <c r="AD13" i="112" s="1"/>
  <c r="AD12" i="112"/>
  <c r="AC12" i="112"/>
  <c r="AC11" i="112"/>
  <c r="AD11" i="112" s="1"/>
  <c r="AD10" i="112"/>
  <c r="AC10" i="112"/>
  <c r="AC9" i="112"/>
  <c r="AD9" i="112" s="1"/>
  <c r="AC8" i="112"/>
  <c r="AD8" i="112" s="1"/>
  <c r="AC7" i="112"/>
  <c r="AD7" i="112" s="1"/>
  <c r="AC6" i="112"/>
  <c r="AD6" i="112" s="1"/>
  <c r="AC5" i="112"/>
  <c r="AD5" i="112" s="1"/>
  <c r="AD4" i="112"/>
  <c r="AC4" i="112"/>
  <c r="AC3" i="112"/>
  <c r="AD3" i="112" s="1"/>
  <c r="AC160" i="110"/>
  <c r="AD160" i="110" s="1"/>
  <c r="AC159" i="110"/>
  <c r="AD159" i="110" s="1"/>
  <c r="AC158" i="110"/>
  <c r="AD158" i="110" s="1"/>
  <c r="AC157" i="110"/>
  <c r="AD157" i="110" s="1"/>
  <c r="AC156" i="110"/>
  <c r="AD156" i="110" s="1"/>
  <c r="AC155" i="110"/>
  <c r="AD155" i="110" s="1"/>
  <c r="AC154" i="110"/>
  <c r="AD154" i="110" s="1"/>
  <c r="AC153" i="110"/>
  <c r="AD153" i="110" s="1"/>
  <c r="AC152" i="110"/>
  <c r="AD152" i="110" s="1"/>
  <c r="AC151" i="110"/>
  <c r="AD151" i="110" s="1"/>
  <c r="AC150" i="110"/>
  <c r="AD150" i="110" s="1"/>
  <c r="AC149" i="110"/>
  <c r="AD149" i="110" s="1"/>
  <c r="AC148" i="110"/>
  <c r="AD148" i="110" s="1"/>
  <c r="AC147" i="110"/>
  <c r="AD147" i="110" s="1"/>
  <c r="AC146" i="110"/>
  <c r="AD146" i="110" s="1"/>
  <c r="AC145" i="110"/>
  <c r="AD145" i="110" s="1"/>
  <c r="AC144" i="110"/>
  <c r="AD144" i="110" s="1"/>
  <c r="AC143" i="110"/>
  <c r="AD143" i="110" s="1"/>
  <c r="AC142" i="110"/>
  <c r="AD142" i="110" s="1"/>
  <c r="AC141" i="110"/>
  <c r="AD141" i="110" s="1"/>
  <c r="AC140" i="110"/>
  <c r="AD140" i="110" s="1"/>
  <c r="AC139" i="110"/>
  <c r="AD139" i="110" s="1"/>
  <c r="AC138" i="110"/>
  <c r="AD138" i="110" s="1"/>
  <c r="AC137" i="110"/>
  <c r="AD137" i="110" s="1"/>
  <c r="AC136" i="110"/>
  <c r="AD136" i="110" s="1"/>
  <c r="AC135" i="110"/>
  <c r="AD135" i="110" s="1"/>
  <c r="AC134" i="110"/>
  <c r="AD134" i="110" s="1"/>
  <c r="AC133" i="110"/>
  <c r="AD133" i="110" s="1"/>
  <c r="AC132" i="110"/>
  <c r="AD132" i="110" s="1"/>
  <c r="AC131" i="110"/>
  <c r="AD131" i="110" s="1"/>
  <c r="AC130" i="110"/>
  <c r="AD130" i="110" s="1"/>
  <c r="AC129" i="110"/>
  <c r="AD129" i="110" s="1"/>
  <c r="AC128" i="110"/>
  <c r="AD128" i="110" s="1"/>
  <c r="AC127" i="110"/>
  <c r="AD127" i="110" s="1"/>
  <c r="AC126" i="110"/>
  <c r="AD126" i="110" s="1"/>
  <c r="AC125" i="110"/>
  <c r="AD125" i="110" s="1"/>
  <c r="AC124" i="110"/>
  <c r="AD124" i="110" s="1"/>
  <c r="AC123" i="110"/>
  <c r="AD123" i="110" s="1"/>
  <c r="AC122" i="110"/>
  <c r="AD122" i="110" s="1"/>
  <c r="AC121" i="110"/>
  <c r="AD121" i="110" s="1"/>
  <c r="AC120" i="110"/>
  <c r="AD120" i="110" s="1"/>
  <c r="AC119" i="110"/>
  <c r="AD119" i="110" s="1"/>
  <c r="AC118" i="110"/>
  <c r="AD118" i="110" s="1"/>
  <c r="AC117" i="110"/>
  <c r="AD117" i="110" s="1"/>
  <c r="AC116" i="110"/>
  <c r="AD116" i="110" s="1"/>
  <c r="AC115" i="110"/>
  <c r="AD115" i="110" s="1"/>
  <c r="AC114" i="110"/>
  <c r="AD114" i="110" s="1"/>
  <c r="AC113" i="110"/>
  <c r="AD113" i="110" s="1"/>
  <c r="AC112" i="110"/>
  <c r="AD112" i="110" s="1"/>
  <c r="AC111" i="110"/>
  <c r="AD111" i="110" s="1"/>
  <c r="AC110" i="110"/>
  <c r="AD110" i="110" s="1"/>
  <c r="AC109" i="110"/>
  <c r="AD109" i="110" s="1"/>
  <c r="AC108" i="110"/>
  <c r="AD108" i="110" s="1"/>
  <c r="AC107" i="110"/>
  <c r="AD107" i="110" s="1"/>
  <c r="AC106" i="110"/>
  <c r="AD106" i="110" s="1"/>
  <c r="AC105" i="110"/>
  <c r="AD105" i="110" s="1"/>
  <c r="AD104" i="110"/>
  <c r="AC104" i="110"/>
  <c r="AC103" i="110"/>
  <c r="AD103" i="110" s="1"/>
  <c r="AC102" i="110"/>
  <c r="AD102" i="110" s="1"/>
  <c r="AC101" i="110"/>
  <c r="AD101" i="110" s="1"/>
  <c r="AD100" i="110"/>
  <c r="AC100" i="110"/>
  <c r="AC99" i="110"/>
  <c r="AD99" i="110" s="1"/>
  <c r="AC98" i="110"/>
  <c r="AD98" i="110" s="1"/>
  <c r="AC97" i="110"/>
  <c r="AD97" i="110" s="1"/>
  <c r="AD96" i="110"/>
  <c r="AC96" i="110"/>
  <c r="AC95" i="110"/>
  <c r="AD95" i="110" s="1"/>
  <c r="AC94" i="110"/>
  <c r="AD94" i="110" s="1"/>
  <c r="AC93" i="110"/>
  <c r="AD93" i="110" s="1"/>
  <c r="AD92" i="110"/>
  <c r="AC92" i="110"/>
  <c r="AC91" i="110"/>
  <c r="AD91" i="110" s="1"/>
  <c r="AC90" i="110"/>
  <c r="AD90" i="110" s="1"/>
  <c r="AC89" i="110"/>
  <c r="AD89" i="110" s="1"/>
  <c r="AD88" i="110"/>
  <c r="AC88" i="110"/>
  <c r="AC87" i="110"/>
  <c r="AD87" i="110" s="1"/>
  <c r="AC86" i="110"/>
  <c r="AD86" i="110" s="1"/>
  <c r="AC85" i="110"/>
  <c r="AD85" i="110" s="1"/>
  <c r="AD84" i="110"/>
  <c r="AC84" i="110"/>
  <c r="AC83" i="110"/>
  <c r="AD83" i="110" s="1"/>
  <c r="AC82" i="110"/>
  <c r="AD82" i="110" s="1"/>
  <c r="AC81" i="110"/>
  <c r="AD81" i="110" s="1"/>
  <c r="AD80" i="110"/>
  <c r="AC80" i="110"/>
  <c r="AC79" i="110"/>
  <c r="AD79" i="110" s="1"/>
  <c r="AC78" i="110"/>
  <c r="AD78" i="110" s="1"/>
  <c r="AC77" i="110"/>
  <c r="AD77" i="110" s="1"/>
  <c r="AD76" i="110"/>
  <c r="AC76" i="110"/>
  <c r="AC75" i="110"/>
  <c r="AD75" i="110" s="1"/>
  <c r="AC74" i="110"/>
  <c r="AD74" i="110" s="1"/>
  <c r="AC73" i="110"/>
  <c r="AD73" i="110" s="1"/>
  <c r="AD72" i="110"/>
  <c r="AC72" i="110"/>
  <c r="AC71" i="110"/>
  <c r="AD71" i="110" s="1"/>
  <c r="AC70" i="110"/>
  <c r="AD70" i="110" s="1"/>
  <c r="AC69" i="110"/>
  <c r="AD69" i="110" s="1"/>
  <c r="AD68" i="110"/>
  <c r="AC68" i="110"/>
  <c r="AC67" i="110"/>
  <c r="AD67" i="110" s="1"/>
  <c r="AC66" i="110"/>
  <c r="AD66" i="110" s="1"/>
  <c r="AC65" i="110"/>
  <c r="AD65" i="110" s="1"/>
  <c r="AD64" i="110"/>
  <c r="AC64" i="110"/>
  <c r="AC63" i="110"/>
  <c r="AD63" i="110" s="1"/>
  <c r="AC62" i="110"/>
  <c r="AD62" i="110" s="1"/>
  <c r="AC61" i="110"/>
  <c r="AD61" i="110" s="1"/>
  <c r="AD60" i="110"/>
  <c r="AC60" i="110"/>
  <c r="AC59" i="110"/>
  <c r="AD59" i="110" s="1"/>
  <c r="AC58" i="110"/>
  <c r="AD58" i="110" s="1"/>
  <c r="AC57" i="110"/>
  <c r="AD57" i="110" s="1"/>
  <c r="AD56" i="110"/>
  <c r="AC56" i="110"/>
  <c r="AC55" i="110"/>
  <c r="AD55" i="110" s="1"/>
  <c r="AC54" i="110"/>
  <c r="AD54" i="110" s="1"/>
  <c r="AC53" i="110"/>
  <c r="AD53" i="110" s="1"/>
  <c r="AD52" i="110"/>
  <c r="AC52" i="110"/>
  <c r="AC51" i="110"/>
  <c r="AD51" i="110" s="1"/>
  <c r="AC50" i="110"/>
  <c r="AD50" i="110" s="1"/>
  <c r="AC49" i="110"/>
  <c r="AD49" i="110" s="1"/>
  <c r="AD48" i="110"/>
  <c r="AC48" i="110"/>
  <c r="AC47" i="110"/>
  <c r="AD47" i="110" s="1"/>
  <c r="AC46" i="110"/>
  <c r="AD46" i="110" s="1"/>
  <c r="AC45" i="110"/>
  <c r="AD45" i="110" s="1"/>
  <c r="AD44" i="110"/>
  <c r="AC44" i="110"/>
  <c r="AC43" i="110"/>
  <c r="AD43" i="110" s="1"/>
  <c r="AC42" i="110"/>
  <c r="AD42" i="110" s="1"/>
  <c r="AC41" i="110"/>
  <c r="AD41" i="110" s="1"/>
  <c r="AD40" i="110"/>
  <c r="AC40" i="110"/>
  <c r="AD39" i="110"/>
  <c r="AC39" i="110"/>
  <c r="AC38" i="110"/>
  <c r="AD38" i="110" s="1"/>
  <c r="AC37" i="110"/>
  <c r="AD37" i="110" s="1"/>
  <c r="AC36" i="110"/>
  <c r="AD36" i="110" s="1"/>
  <c r="AD35" i="110"/>
  <c r="AC35" i="110"/>
  <c r="AC34" i="110"/>
  <c r="AD34" i="110" s="1"/>
  <c r="AD33" i="110"/>
  <c r="AC33" i="110"/>
  <c r="AC32" i="110"/>
  <c r="AD32" i="110" s="1"/>
  <c r="AC31" i="110"/>
  <c r="AD31" i="110" s="1"/>
  <c r="AC30" i="110"/>
  <c r="AD30" i="110" s="1"/>
  <c r="AD29" i="110"/>
  <c r="AC29" i="110"/>
  <c r="AC28" i="110"/>
  <c r="AD28" i="110" s="1"/>
  <c r="AC27" i="110"/>
  <c r="AD27" i="110" s="1"/>
  <c r="AC26" i="110"/>
  <c r="AD26" i="110" s="1"/>
  <c r="AD25" i="110"/>
  <c r="AC25" i="110"/>
  <c r="AC24" i="110"/>
  <c r="AD24" i="110" s="1"/>
  <c r="AC23" i="110"/>
  <c r="AD23" i="110" s="1"/>
  <c r="AC22" i="110"/>
  <c r="AD22" i="110" s="1"/>
  <c r="AC21" i="110"/>
  <c r="AD21" i="110" s="1"/>
  <c r="AC20" i="110"/>
  <c r="AD20" i="110" s="1"/>
  <c r="AC19" i="110"/>
  <c r="AD19" i="110" s="1"/>
  <c r="AD18" i="110"/>
  <c r="AC18" i="110"/>
  <c r="AC17" i="110"/>
  <c r="AD17" i="110" s="1"/>
  <c r="AD16" i="110"/>
  <c r="AC16" i="110"/>
  <c r="AC15" i="110"/>
  <c r="AD15" i="110" s="1"/>
  <c r="AC14" i="110"/>
  <c r="AD14" i="110" s="1"/>
  <c r="AC13" i="110"/>
  <c r="AD13" i="110" s="1"/>
  <c r="AC12" i="110"/>
  <c r="AD12" i="110" s="1"/>
  <c r="AC11" i="110"/>
  <c r="AD11" i="110" s="1"/>
  <c r="AD10" i="110"/>
  <c r="AC10" i="110"/>
  <c r="AC9" i="110"/>
  <c r="AD9" i="110" s="1"/>
  <c r="AD8" i="110"/>
  <c r="AC8" i="110"/>
  <c r="AC7" i="110"/>
  <c r="AD7" i="110" s="1"/>
  <c r="AC6" i="110"/>
  <c r="AD6" i="110" s="1"/>
  <c r="AC5" i="110"/>
  <c r="AD5" i="110" s="1"/>
  <c r="AC4" i="110"/>
  <c r="AD4" i="110" s="1"/>
  <c r="AC3" i="110"/>
  <c r="AD3" i="110" s="1"/>
  <c r="AC160" i="108"/>
  <c r="AD160" i="108" s="1"/>
  <c r="AC159" i="108"/>
  <c r="AD159" i="108" s="1"/>
  <c r="AC158" i="108"/>
  <c r="AD158" i="108" s="1"/>
  <c r="AC157" i="108"/>
  <c r="AD157" i="108" s="1"/>
  <c r="AC156" i="108"/>
  <c r="AD156" i="108" s="1"/>
  <c r="AC155" i="108"/>
  <c r="AD155" i="108" s="1"/>
  <c r="AC154" i="108"/>
  <c r="AD154" i="108" s="1"/>
  <c r="AC153" i="108"/>
  <c r="AD153" i="108" s="1"/>
  <c r="AC152" i="108"/>
  <c r="AD152" i="108" s="1"/>
  <c r="AC151" i="108"/>
  <c r="AD151" i="108" s="1"/>
  <c r="AC150" i="108"/>
  <c r="AD150" i="108" s="1"/>
  <c r="AC149" i="108"/>
  <c r="AD149" i="108" s="1"/>
  <c r="AC148" i="108"/>
  <c r="AD148" i="108" s="1"/>
  <c r="AC147" i="108"/>
  <c r="AD147" i="108" s="1"/>
  <c r="AC146" i="108"/>
  <c r="AD146" i="108" s="1"/>
  <c r="AC145" i="108"/>
  <c r="AD145" i="108" s="1"/>
  <c r="AC144" i="108"/>
  <c r="AD144" i="108" s="1"/>
  <c r="AC143" i="108"/>
  <c r="AD143" i="108" s="1"/>
  <c r="AC142" i="108"/>
  <c r="AD142" i="108" s="1"/>
  <c r="AC141" i="108"/>
  <c r="AD141" i="108" s="1"/>
  <c r="AC140" i="108"/>
  <c r="AD140" i="108" s="1"/>
  <c r="AC139" i="108"/>
  <c r="AD139" i="108" s="1"/>
  <c r="AC138" i="108"/>
  <c r="AD138" i="108" s="1"/>
  <c r="AC137" i="108"/>
  <c r="AD137" i="108" s="1"/>
  <c r="AC136" i="108"/>
  <c r="AD136" i="108" s="1"/>
  <c r="AC135" i="108"/>
  <c r="AD135" i="108" s="1"/>
  <c r="AC134" i="108"/>
  <c r="AD134" i="108" s="1"/>
  <c r="AC133" i="108"/>
  <c r="AD133" i="108" s="1"/>
  <c r="AC132" i="108"/>
  <c r="AD132" i="108" s="1"/>
  <c r="AC131" i="108"/>
  <c r="AD131" i="108" s="1"/>
  <c r="AC130" i="108"/>
  <c r="AD130" i="108" s="1"/>
  <c r="AC129" i="108"/>
  <c r="AD129" i="108" s="1"/>
  <c r="AC128" i="108"/>
  <c r="AD128" i="108" s="1"/>
  <c r="AC127" i="108"/>
  <c r="AD127" i="108" s="1"/>
  <c r="AC126" i="108"/>
  <c r="AD126" i="108" s="1"/>
  <c r="AC125" i="108"/>
  <c r="AD125" i="108" s="1"/>
  <c r="AC124" i="108"/>
  <c r="AD124" i="108" s="1"/>
  <c r="AC123" i="108"/>
  <c r="AD123" i="108" s="1"/>
  <c r="AC122" i="108"/>
  <c r="AD122" i="108" s="1"/>
  <c r="AC121" i="108"/>
  <c r="AD121" i="108" s="1"/>
  <c r="AC120" i="108"/>
  <c r="AD120" i="108" s="1"/>
  <c r="AC119" i="108"/>
  <c r="AD119" i="108" s="1"/>
  <c r="AC118" i="108"/>
  <c r="AD118" i="108" s="1"/>
  <c r="AC117" i="108"/>
  <c r="AD117" i="108" s="1"/>
  <c r="AC116" i="108"/>
  <c r="AD116" i="108" s="1"/>
  <c r="AC115" i="108"/>
  <c r="AD115" i="108" s="1"/>
  <c r="AC114" i="108"/>
  <c r="AD114" i="108" s="1"/>
  <c r="AC113" i="108"/>
  <c r="AD113" i="108" s="1"/>
  <c r="AD112" i="108"/>
  <c r="AC112" i="108"/>
  <c r="AC111" i="108"/>
  <c r="AD111" i="108" s="1"/>
  <c r="AC110" i="108"/>
  <c r="AD110" i="108" s="1"/>
  <c r="AC109" i="108"/>
  <c r="AD109" i="108" s="1"/>
  <c r="AC108" i="108"/>
  <c r="AD108" i="108" s="1"/>
  <c r="AC107" i="108"/>
  <c r="AD107" i="108" s="1"/>
  <c r="AC106" i="108"/>
  <c r="AD106" i="108" s="1"/>
  <c r="AC105" i="108"/>
  <c r="AD105" i="108" s="1"/>
  <c r="AD104" i="108"/>
  <c r="AC104" i="108"/>
  <c r="AC103" i="108"/>
  <c r="AD103" i="108" s="1"/>
  <c r="AD102" i="108"/>
  <c r="AC102" i="108"/>
  <c r="AC101" i="108"/>
  <c r="AD101" i="108" s="1"/>
  <c r="AD100" i="108"/>
  <c r="AC100" i="108"/>
  <c r="AC99" i="108"/>
  <c r="AD99" i="108" s="1"/>
  <c r="AD98" i="108"/>
  <c r="AC98" i="108"/>
  <c r="AC97" i="108"/>
  <c r="AD97" i="108" s="1"/>
  <c r="AD96" i="108"/>
  <c r="AC96" i="108"/>
  <c r="AC95" i="108"/>
  <c r="AD95" i="108" s="1"/>
  <c r="AD94" i="108"/>
  <c r="AC94" i="108"/>
  <c r="AC93" i="108"/>
  <c r="AD93" i="108" s="1"/>
  <c r="AD92" i="108"/>
  <c r="AC92" i="108"/>
  <c r="AC91" i="108"/>
  <c r="AD91" i="108" s="1"/>
  <c r="AD90" i="108"/>
  <c r="AC90" i="108"/>
  <c r="AC89" i="108"/>
  <c r="AD89" i="108" s="1"/>
  <c r="AD88" i="108"/>
  <c r="AC88" i="108"/>
  <c r="AC87" i="108"/>
  <c r="AD87" i="108" s="1"/>
  <c r="AD86" i="108"/>
  <c r="AC86" i="108"/>
  <c r="AC85" i="108"/>
  <c r="AD85" i="108" s="1"/>
  <c r="AD84" i="108"/>
  <c r="AC84" i="108"/>
  <c r="AC83" i="108"/>
  <c r="AD83" i="108" s="1"/>
  <c r="AD82" i="108"/>
  <c r="AC82" i="108"/>
  <c r="AC81" i="108"/>
  <c r="AD81" i="108" s="1"/>
  <c r="AD80" i="108"/>
  <c r="AC80" i="108"/>
  <c r="AC79" i="108"/>
  <c r="AD79" i="108" s="1"/>
  <c r="AD78" i="108"/>
  <c r="AC78" i="108"/>
  <c r="AC77" i="108"/>
  <c r="AD77" i="108" s="1"/>
  <c r="AD76" i="108"/>
  <c r="AC76" i="108"/>
  <c r="AC75" i="108"/>
  <c r="AD75" i="108" s="1"/>
  <c r="AD74" i="108"/>
  <c r="AC74" i="108"/>
  <c r="AC73" i="108"/>
  <c r="AD73" i="108" s="1"/>
  <c r="AD72" i="108"/>
  <c r="AC72" i="108"/>
  <c r="AC71" i="108"/>
  <c r="AD71" i="108" s="1"/>
  <c r="AD70" i="108"/>
  <c r="AC70" i="108"/>
  <c r="AC69" i="108"/>
  <c r="AD69" i="108" s="1"/>
  <c r="AD68" i="108"/>
  <c r="AC68" i="108"/>
  <c r="AC67" i="108"/>
  <c r="AD67" i="108" s="1"/>
  <c r="AD66" i="108"/>
  <c r="AC66" i="108"/>
  <c r="AC65" i="108"/>
  <c r="AD65" i="108" s="1"/>
  <c r="AD64" i="108"/>
  <c r="AC64" i="108"/>
  <c r="AC63" i="108"/>
  <c r="AD63" i="108" s="1"/>
  <c r="AD62" i="108"/>
  <c r="AC62" i="108"/>
  <c r="AC61" i="108"/>
  <c r="AD61" i="108" s="1"/>
  <c r="AD60" i="108"/>
  <c r="AC60" i="108"/>
  <c r="AC59" i="108"/>
  <c r="AD59" i="108" s="1"/>
  <c r="AD58" i="108"/>
  <c r="AC58" i="108"/>
  <c r="AC57" i="108"/>
  <c r="AD57" i="108" s="1"/>
  <c r="AD56" i="108"/>
  <c r="AC56" i="108"/>
  <c r="AC55" i="108"/>
  <c r="AD55" i="108" s="1"/>
  <c r="AD54" i="108"/>
  <c r="AC54" i="108"/>
  <c r="AC53" i="108"/>
  <c r="AD53" i="108" s="1"/>
  <c r="AC52" i="108"/>
  <c r="AD52" i="108" s="1"/>
  <c r="AC51" i="108"/>
  <c r="AD51" i="108" s="1"/>
  <c r="AC50" i="108"/>
  <c r="AD50" i="108" s="1"/>
  <c r="AC49" i="108"/>
  <c r="AD49" i="108" s="1"/>
  <c r="AC48" i="108"/>
  <c r="AD48" i="108" s="1"/>
  <c r="AC47" i="108"/>
  <c r="AD47" i="108" s="1"/>
  <c r="AD46" i="108"/>
  <c r="AC46" i="108"/>
  <c r="AC45" i="108"/>
  <c r="AD45" i="108" s="1"/>
  <c r="AC44" i="108"/>
  <c r="AD44" i="108" s="1"/>
  <c r="AC43" i="108"/>
  <c r="AD43" i="108" s="1"/>
  <c r="AC42" i="108"/>
  <c r="AD42" i="108" s="1"/>
  <c r="AC41" i="108"/>
  <c r="AD41" i="108" s="1"/>
  <c r="AC40" i="108"/>
  <c r="AD40" i="108" s="1"/>
  <c r="AD39" i="108"/>
  <c r="AC39" i="108"/>
  <c r="AC38" i="108"/>
  <c r="AD38" i="108" s="1"/>
  <c r="AC37" i="108"/>
  <c r="AD37" i="108" s="1"/>
  <c r="AC36" i="108"/>
  <c r="AD36" i="108" s="1"/>
  <c r="AC35" i="108"/>
  <c r="AD35" i="108" s="1"/>
  <c r="AC34" i="108"/>
  <c r="AD34" i="108" s="1"/>
  <c r="AC33" i="108"/>
  <c r="AD33" i="108" s="1"/>
  <c r="AC32" i="108"/>
  <c r="AD32" i="108" s="1"/>
  <c r="AC31" i="108"/>
  <c r="AD31" i="108" s="1"/>
  <c r="AC30" i="108"/>
  <c r="AD30" i="108" s="1"/>
  <c r="AC29" i="108"/>
  <c r="AD29" i="108" s="1"/>
  <c r="AC28" i="108"/>
  <c r="AD28" i="108" s="1"/>
  <c r="AC27" i="108"/>
  <c r="AD27" i="108" s="1"/>
  <c r="AC26" i="108"/>
  <c r="AD26" i="108" s="1"/>
  <c r="AD25" i="108"/>
  <c r="AC25" i="108"/>
  <c r="AC24" i="108"/>
  <c r="AD24" i="108" s="1"/>
  <c r="AC23" i="108"/>
  <c r="AD23" i="108" s="1"/>
  <c r="AC22" i="108"/>
  <c r="AD22" i="108" s="1"/>
  <c r="AC21" i="108"/>
  <c r="AD21" i="108" s="1"/>
  <c r="AC20" i="108"/>
  <c r="AD20" i="108" s="1"/>
  <c r="AC19" i="108"/>
  <c r="AD19" i="108" s="1"/>
  <c r="AC18" i="108"/>
  <c r="AD18" i="108" s="1"/>
  <c r="AC17" i="108"/>
  <c r="AD17" i="108" s="1"/>
  <c r="AC16" i="108"/>
  <c r="AD16" i="108" s="1"/>
  <c r="AD15" i="108"/>
  <c r="AC15" i="108"/>
  <c r="AC14" i="108"/>
  <c r="AD14" i="108" s="1"/>
  <c r="AD13" i="108"/>
  <c r="AC13" i="108"/>
  <c r="AC12" i="108"/>
  <c r="AD12" i="108" s="1"/>
  <c r="AC11" i="108"/>
  <c r="AD11" i="108" s="1"/>
  <c r="AC10" i="108"/>
  <c r="AD10" i="108" s="1"/>
  <c r="AC9" i="108"/>
  <c r="AD9" i="108" s="1"/>
  <c r="AC8" i="108"/>
  <c r="AD8" i="108" s="1"/>
  <c r="AD7" i="108"/>
  <c r="AC7" i="108"/>
  <c r="AC6" i="108"/>
  <c r="AD6" i="108" s="1"/>
  <c r="AD5" i="108"/>
  <c r="AC5" i="108"/>
  <c r="AC4" i="108"/>
  <c r="AD4" i="108" s="1"/>
  <c r="AD3" i="108"/>
  <c r="AC3" i="108"/>
  <c r="AC160" i="105"/>
  <c r="AD160" i="105" s="1"/>
  <c r="AC159" i="105"/>
  <c r="AD159" i="105" s="1"/>
  <c r="AC158" i="105"/>
  <c r="AD158" i="105" s="1"/>
  <c r="AC157" i="105"/>
  <c r="AD157" i="105" s="1"/>
  <c r="AC156" i="105"/>
  <c r="AD156" i="105" s="1"/>
  <c r="AC155" i="105"/>
  <c r="AD155" i="105" s="1"/>
  <c r="AC154" i="105"/>
  <c r="AD154" i="105" s="1"/>
  <c r="AC153" i="105"/>
  <c r="AD153" i="105" s="1"/>
  <c r="AC152" i="105"/>
  <c r="AD152" i="105" s="1"/>
  <c r="AC151" i="105"/>
  <c r="AD151" i="105" s="1"/>
  <c r="AC150" i="105"/>
  <c r="AD150" i="105" s="1"/>
  <c r="AC149" i="105"/>
  <c r="AD149" i="105" s="1"/>
  <c r="AC148" i="105"/>
  <c r="AD148" i="105" s="1"/>
  <c r="AC147" i="105"/>
  <c r="AD147" i="105" s="1"/>
  <c r="AC146" i="105"/>
  <c r="AD146" i="105" s="1"/>
  <c r="AC145" i="105"/>
  <c r="AD145" i="105" s="1"/>
  <c r="AC144" i="105"/>
  <c r="AD144" i="105" s="1"/>
  <c r="AC143" i="105"/>
  <c r="AD143" i="105" s="1"/>
  <c r="AC142" i="105"/>
  <c r="AD142" i="105" s="1"/>
  <c r="AC141" i="105"/>
  <c r="AD141" i="105" s="1"/>
  <c r="AC140" i="105"/>
  <c r="AD140" i="105" s="1"/>
  <c r="AC139" i="105"/>
  <c r="AD139" i="105" s="1"/>
  <c r="AC138" i="105"/>
  <c r="AD138" i="105" s="1"/>
  <c r="AC137" i="105"/>
  <c r="AD137" i="105" s="1"/>
  <c r="AC136" i="105"/>
  <c r="AD136" i="105" s="1"/>
  <c r="AC135" i="105"/>
  <c r="AD135" i="105" s="1"/>
  <c r="AC134" i="105"/>
  <c r="AD134" i="105" s="1"/>
  <c r="AC133" i="105"/>
  <c r="AD133" i="105" s="1"/>
  <c r="AC132" i="105"/>
  <c r="AD132" i="105" s="1"/>
  <c r="AC131" i="105"/>
  <c r="AD131" i="105" s="1"/>
  <c r="AC130" i="105"/>
  <c r="AD130" i="105" s="1"/>
  <c r="AC129" i="105"/>
  <c r="AD129" i="105" s="1"/>
  <c r="AC128" i="105"/>
  <c r="AD128" i="105" s="1"/>
  <c r="AC127" i="105"/>
  <c r="AD127" i="105" s="1"/>
  <c r="AC126" i="105"/>
  <c r="AD126" i="105" s="1"/>
  <c r="AC125" i="105"/>
  <c r="AD125" i="105" s="1"/>
  <c r="AC124" i="105"/>
  <c r="AD124" i="105" s="1"/>
  <c r="AC123" i="105"/>
  <c r="AD123" i="105" s="1"/>
  <c r="AC122" i="105"/>
  <c r="AD122" i="105" s="1"/>
  <c r="AC121" i="105"/>
  <c r="AD121" i="105" s="1"/>
  <c r="AC120" i="105"/>
  <c r="AD120" i="105" s="1"/>
  <c r="AC119" i="105"/>
  <c r="AD119" i="105" s="1"/>
  <c r="AC118" i="105"/>
  <c r="AD118" i="105" s="1"/>
  <c r="AC117" i="105"/>
  <c r="AD117" i="105" s="1"/>
  <c r="AC116" i="105"/>
  <c r="AD116" i="105" s="1"/>
  <c r="AC115" i="105"/>
  <c r="AD115" i="105" s="1"/>
  <c r="AC114" i="105"/>
  <c r="AD114" i="105" s="1"/>
  <c r="AC113" i="105"/>
  <c r="AD113" i="105" s="1"/>
  <c r="AC112" i="105"/>
  <c r="AD112" i="105" s="1"/>
  <c r="AC111" i="105"/>
  <c r="AD111" i="105" s="1"/>
  <c r="AC110" i="105"/>
  <c r="AD110" i="105" s="1"/>
  <c r="AC109" i="105"/>
  <c r="AD109" i="105" s="1"/>
  <c r="AD108" i="105"/>
  <c r="AC108" i="105"/>
  <c r="AC107" i="105"/>
  <c r="AD107" i="105" s="1"/>
  <c r="AD106" i="105"/>
  <c r="AC106" i="105"/>
  <c r="AC105" i="105"/>
  <c r="AD105" i="105" s="1"/>
  <c r="AC104" i="105"/>
  <c r="AD104" i="105" s="1"/>
  <c r="AD103" i="105"/>
  <c r="AC103" i="105"/>
  <c r="AC102" i="105"/>
  <c r="AD102" i="105" s="1"/>
  <c r="AC101" i="105"/>
  <c r="AD101" i="105" s="1"/>
  <c r="AC100" i="105"/>
  <c r="AD100" i="105" s="1"/>
  <c r="AC99" i="105"/>
  <c r="AD99" i="105" s="1"/>
  <c r="AC98" i="105"/>
  <c r="AD98" i="105" s="1"/>
  <c r="AC97" i="105"/>
  <c r="AD97" i="105" s="1"/>
  <c r="AC96" i="105"/>
  <c r="AD96" i="105" s="1"/>
  <c r="AD95" i="105"/>
  <c r="AC95" i="105"/>
  <c r="AC94" i="105"/>
  <c r="AD94" i="105" s="1"/>
  <c r="AC93" i="105"/>
  <c r="AD93" i="105" s="1"/>
  <c r="AC92" i="105"/>
  <c r="AD92" i="105" s="1"/>
  <c r="AC91" i="105"/>
  <c r="AD91" i="105" s="1"/>
  <c r="AC90" i="105"/>
  <c r="AD90" i="105" s="1"/>
  <c r="AD89" i="105"/>
  <c r="AC89" i="105"/>
  <c r="AC88" i="105"/>
  <c r="AD88" i="105" s="1"/>
  <c r="AD87" i="105"/>
  <c r="AC87" i="105"/>
  <c r="AC86" i="105"/>
  <c r="AD86" i="105" s="1"/>
  <c r="AC85" i="105"/>
  <c r="AD85" i="105" s="1"/>
  <c r="AC84" i="105"/>
  <c r="AD84" i="105" s="1"/>
  <c r="AC83" i="105"/>
  <c r="AD83" i="105" s="1"/>
  <c r="AC82" i="105"/>
  <c r="AD82" i="105" s="1"/>
  <c r="AC81" i="105"/>
  <c r="AD81" i="105" s="1"/>
  <c r="AC80" i="105"/>
  <c r="AD80" i="105" s="1"/>
  <c r="AD79" i="105"/>
  <c r="AC79" i="105"/>
  <c r="AC78" i="105"/>
  <c r="AD78" i="105" s="1"/>
  <c r="AC77" i="105"/>
  <c r="AD77" i="105" s="1"/>
  <c r="AC76" i="105"/>
  <c r="AD76" i="105" s="1"/>
  <c r="AC75" i="105"/>
  <c r="AD75" i="105" s="1"/>
  <c r="AC74" i="105"/>
  <c r="AD74" i="105" s="1"/>
  <c r="AD73" i="105"/>
  <c r="AC73" i="105"/>
  <c r="AC72" i="105"/>
  <c r="AD72" i="105" s="1"/>
  <c r="AD71" i="105"/>
  <c r="AC71" i="105"/>
  <c r="AC70" i="105"/>
  <c r="AD70" i="105" s="1"/>
  <c r="AC69" i="105"/>
  <c r="AD69" i="105" s="1"/>
  <c r="AC68" i="105"/>
  <c r="AD68" i="105" s="1"/>
  <c r="AC67" i="105"/>
  <c r="AD67" i="105" s="1"/>
  <c r="AC66" i="105"/>
  <c r="AD66" i="105" s="1"/>
  <c r="AC65" i="105"/>
  <c r="AD65" i="105" s="1"/>
  <c r="AC64" i="105"/>
  <c r="AD64" i="105" s="1"/>
  <c r="AD63" i="105"/>
  <c r="AC63" i="105"/>
  <c r="AC62" i="105"/>
  <c r="AD62" i="105" s="1"/>
  <c r="AC61" i="105"/>
  <c r="AD61" i="105" s="1"/>
  <c r="AC60" i="105"/>
  <c r="AD60" i="105" s="1"/>
  <c r="AC59" i="105"/>
  <c r="AD59" i="105" s="1"/>
  <c r="AC58" i="105"/>
  <c r="AD58" i="105" s="1"/>
  <c r="AD57" i="105"/>
  <c r="AC57" i="105"/>
  <c r="AC56" i="105"/>
  <c r="AD56" i="105" s="1"/>
  <c r="AD55" i="105"/>
  <c r="AC55" i="105"/>
  <c r="AC54" i="105"/>
  <c r="AD54" i="105" s="1"/>
  <c r="AC53" i="105"/>
  <c r="AD53" i="105" s="1"/>
  <c r="AC52" i="105"/>
  <c r="AD52" i="105" s="1"/>
  <c r="AC51" i="105"/>
  <c r="AD51" i="105" s="1"/>
  <c r="AC50" i="105"/>
  <c r="AD50" i="105" s="1"/>
  <c r="AC49" i="105"/>
  <c r="AD49" i="105" s="1"/>
  <c r="AC48" i="105"/>
  <c r="AD48" i="105" s="1"/>
  <c r="AD47" i="105"/>
  <c r="AC47" i="105"/>
  <c r="AC46" i="105"/>
  <c r="AD46" i="105" s="1"/>
  <c r="AC45" i="105"/>
  <c r="AD45" i="105" s="1"/>
  <c r="AC44" i="105"/>
  <c r="AD44" i="105" s="1"/>
  <c r="AC43" i="105"/>
  <c r="AD43" i="105" s="1"/>
  <c r="AC42" i="105"/>
  <c r="AD42" i="105" s="1"/>
  <c r="AD41" i="105"/>
  <c r="AC41" i="105"/>
  <c r="AC40" i="105"/>
  <c r="AD40" i="105" s="1"/>
  <c r="AC39" i="105"/>
  <c r="AD39" i="105" s="1"/>
  <c r="AD38" i="105"/>
  <c r="AC38" i="105"/>
  <c r="AC37" i="105"/>
  <c r="AD37" i="105" s="1"/>
  <c r="AD36" i="105"/>
  <c r="AC36" i="105"/>
  <c r="AC35" i="105"/>
  <c r="AD35" i="105" s="1"/>
  <c r="AC34" i="105"/>
  <c r="AD34" i="105" s="1"/>
  <c r="AC33" i="105"/>
  <c r="AD33" i="105" s="1"/>
  <c r="AD32" i="105"/>
  <c r="AC32" i="105"/>
  <c r="AC31" i="105"/>
  <c r="AD31" i="105" s="1"/>
  <c r="AC30" i="105"/>
  <c r="AD30" i="105" s="1"/>
  <c r="AC29" i="105"/>
  <c r="AD29" i="105" s="1"/>
  <c r="AC28" i="105"/>
  <c r="AD28" i="105" s="1"/>
  <c r="AC27" i="105"/>
  <c r="AD27" i="105" s="1"/>
  <c r="AC26" i="105"/>
  <c r="AD26" i="105" s="1"/>
  <c r="AC25" i="105"/>
  <c r="AD25" i="105" s="1"/>
  <c r="AD24" i="105"/>
  <c r="AC24" i="105"/>
  <c r="AC23" i="105"/>
  <c r="AD23" i="105" s="1"/>
  <c r="AC22" i="105"/>
  <c r="AD22" i="105" s="1"/>
  <c r="AC21" i="105"/>
  <c r="AD21" i="105" s="1"/>
  <c r="AC20" i="105"/>
  <c r="AD20" i="105" s="1"/>
  <c r="AC19" i="105"/>
  <c r="AD19" i="105" s="1"/>
  <c r="AC18" i="105"/>
  <c r="AD18" i="105" s="1"/>
  <c r="AC17" i="105"/>
  <c r="AD17" i="105" s="1"/>
  <c r="AC16" i="105"/>
  <c r="AD16" i="105" s="1"/>
  <c r="AC15" i="105"/>
  <c r="AD15" i="105" s="1"/>
  <c r="AC14" i="105"/>
  <c r="AD14" i="105" s="1"/>
  <c r="AC13" i="105"/>
  <c r="AD13" i="105" s="1"/>
  <c r="AD12" i="105"/>
  <c r="AC12" i="105"/>
  <c r="AC11" i="105"/>
  <c r="AD11" i="105" s="1"/>
  <c r="AC10" i="105"/>
  <c r="AD10" i="105" s="1"/>
  <c r="AC9" i="105"/>
  <c r="AD9" i="105" s="1"/>
  <c r="AC8" i="105"/>
  <c r="AD8" i="105" s="1"/>
  <c r="AC7" i="105"/>
  <c r="AD7" i="105" s="1"/>
  <c r="AC6" i="105"/>
  <c r="AD6" i="105" s="1"/>
  <c r="AC5" i="105"/>
  <c r="AD5" i="105" s="1"/>
  <c r="AD4" i="105"/>
  <c r="AC4" i="105"/>
  <c r="AC3" i="105"/>
  <c r="AD3" i="105" s="1"/>
  <c r="AC160" i="103"/>
  <c r="AD160" i="103" s="1"/>
  <c r="AC159" i="103"/>
  <c r="AD159" i="103" s="1"/>
  <c r="AC158" i="103"/>
  <c r="AD158" i="103" s="1"/>
  <c r="AC157" i="103"/>
  <c r="AD157" i="103" s="1"/>
  <c r="AC156" i="103"/>
  <c r="AD156" i="103" s="1"/>
  <c r="AC155" i="103"/>
  <c r="AD155" i="103" s="1"/>
  <c r="AC154" i="103"/>
  <c r="AD154" i="103" s="1"/>
  <c r="AC153" i="103"/>
  <c r="AD153" i="103" s="1"/>
  <c r="AC152" i="103"/>
  <c r="AD152" i="103" s="1"/>
  <c r="AC151" i="103"/>
  <c r="AD151" i="103" s="1"/>
  <c r="AC150" i="103"/>
  <c r="AD150" i="103" s="1"/>
  <c r="AC149" i="103"/>
  <c r="AD149" i="103" s="1"/>
  <c r="AC148" i="103"/>
  <c r="AD148" i="103" s="1"/>
  <c r="AC147" i="103"/>
  <c r="AD147" i="103" s="1"/>
  <c r="AC146" i="103"/>
  <c r="AD146" i="103" s="1"/>
  <c r="AC145" i="103"/>
  <c r="AD145" i="103" s="1"/>
  <c r="AC144" i="103"/>
  <c r="AD144" i="103" s="1"/>
  <c r="AC143" i="103"/>
  <c r="AD143" i="103" s="1"/>
  <c r="AC142" i="103"/>
  <c r="AD142" i="103" s="1"/>
  <c r="AC141" i="103"/>
  <c r="AD141" i="103" s="1"/>
  <c r="AC140" i="103"/>
  <c r="AD140" i="103" s="1"/>
  <c r="AC139" i="103"/>
  <c r="AD139" i="103" s="1"/>
  <c r="AC138" i="103"/>
  <c r="AD138" i="103" s="1"/>
  <c r="AC137" i="103"/>
  <c r="AD137" i="103" s="1"/>
  <c r="AC136" i="103"/>
  <c r="AD136" i="103" s="1"/>
  <c r="AC135" i="103"/>
  <c r="AD135" i="103" s="1"/>
  <c r="AC134" i="103"/>
  <c r="AD134" i="103" s="1"/>
  <c r="AC133" i="103"/>
  <c r="AD133" i="103" s="1"/>
  <c r="AC132" i="103"/>
  <c r="AD132" i="103" s="1"/>
  <c r="AC131" i="103"/>
  <c r="AD131" i="103" s="1"/>
  <c r="AC130" i="103"/>
  <c r="AD130" i="103" s="1"/>
  <c r="AC129" i="103"/>
  <c r="AD129" i="103" s="1"/>
  <c r="AC128" i="103"/>
  <c r="AD128" i="103" s="1"/>
  <c r="AC127" i="103"/>
  <c r="AD127" i="103" s="1"/>
  <c r="AC126" i="103"/>
  <c r="AD126" i="103" s="1"/>
  <c r="AC125" i="103"/>
  <c r="AD125" i="103" s="1"/>
  <c r="AC124" i="103"/>
  <c r="AD124" i="103" s="1"/>
  <c r="AC123" i="103"/>
  <c r="AD123" i="103" s="1"/>
  <c r="AC122" i="103"/>
  <c r="AD122" i="103" s="1"/>
  <c r="AC121" i="103"/>
  <c r="AD121" i="103" s="1"/>
  <c r="AC120" i="103"/>
  <c r="AD120" i="103" s="1"/>
  <c r="AC119" i="103"/>
  <c r="AD119" i="103" s="1"/>
  <c r="AC118" i="103"/>
  <c r="AD118" i="103" s="1"/>
  <c r="AC117" i="103"/>
  <c r="AD117" i="103" s="1"/>
  <c r="AC116" i="103"/>
  <c r="AD116" i="103" s="1"/>
  <c r="AC115" i="103"/>
  <c r="AD115" i="103" s="1"/>
  <c r="AC114" i="103"/>
  <c r="AD114" i="103" s="1"/>
  <c r="AC113" i="103"/>
  <c r="AD113" i="103" s="1"/>
  <c r="AD112" i="103"/>
  <c r="AC112" i="103"/>
  <c r="AC111" i="103"/>
  <c r="AD111" i="103" s="1"/>
  <c r="AD110" i="103"/>
  <c r="AC110" i="103"/>
  <c r="AC109" i="103"/>
  <c r="AD109" i="103" s="1"/>
  <c r="AC108" i="103"/>
  <c r="AD108" i="103" s="1"/>
  <c r="AC107" i="103"/>
  <c r="AD107" i="103" s="1"/>
  <c r="AC106" i="103"/>
  <c r="AD106" i="103" s="1"/>
  <c r="AC105" i="103"/>
  <c r="AD105" i="103" s="1"/>
  <c r="AD104" i="103"/>
  <c r="AC104" i="103"/>
  <c r="AC103" i="103"/>
  <c r="AD103" i="103" s="1"/>
  <c r="AC102" i="103"/>
  <c r="AD102" i="103" s="1"/>
  <c r="AC101" i="103"/>
  <c r="AD101" i="103" s="1"/>
  <c r="AD100" i="103"/>
  <c r="AC100" i="103"/>
  <c r="AC99" i="103"/>
  <c r="AD99" i="103" s="1"/>
  <c r="AC98" i="103"/>
  <c r="AD98" i="103" s="1"/>
  <c r="AC97" i="103"/>
  <c r="AD97" i="103" s="1"/>
  <c r="AD96" i="103"/>
  <c r="AC96" i="103"/>
  <c r="AC95" i="103"/>
  <c r="AD95" i="103" s="1"/>
  <c r="AC94" i="103"/>
  <c r="AD94" i="103" s="1"/>
  <c r="AC93" i="103"/>
  <c r="AD93" i="103" s="1"/>
  <c r="AC92" i="103"/>
  <c r="AD92" i="103" s="1"/>
  <c r="AC91" i="103"/>
  <c r="AD91" i="103" s="1"/>
  <c r="AD90" i="103"/>
  <c r="AC90" i="103"/>
  <c r="AC89" i="103"/>
  <c r="AD89" i="103" s="1"/>
  <c r="AD88" i="103"/>
  <c r="AC88" i="103"/>
  <c r="AC87" i="103"/>
  <c r="AD87" i="103" s="1"/>
  <c r="AC86" i="103"/>
  <c r="AD86" i="103" s="1"/>
  <c r="AC85" i="103"/>
  <c r="AD85" i="103" s="1"/>
  <c r="AD84" i="103"/>
  <c r="AC84" i="103"/>
  <c r="AC83" i="103"/>
  <c r="AD83" i="103" s="1"/>
  <c r="AC82" i="103"/>
  <c r="AD82" i="103" s="1"/>
  <c r="AC81" i="103"/>
  <c r="AD81" i="103" s="1"/>
  <c r="AD80" i="103"/>
  <c r="AC80" i="103"/>
  <c r="AC79" i="103"/>
  <c r="AD79" i="103" s="1"/>
  <c r="AC78" i="103"/>
  <c r="AD78" i="103" s="1"/>
  <c r="AC77" i="103"/>
  <c r="AD77" i="103" s="1"/>
  <c r="AC76" i="103"/>
  <c r="AD76" i="103" s="1"/>
  <c r="AC75" i="103"/>
  <c r="AD75" i="103" s="1"/>
  <c r="AD74" i="103"/>
  <c r="AC74" i="103"/>
  <c r="AC73" i="103"/>
  <c r="AD73" i="103" s="1"/>
  <c r="AD72" i="103"/>
  <c r="AC72" i="103"/>
  <c r="AC71" i="103"/>
  <c r="AD71" i="103" s="1"/>
  <c r="AC70" i="103"/>
  <c r="AD70" i="103" s="1"/>
  <c r="AC69" i="103"/>
  <c r="AD69" i="103" s="1"/>
  <c r="AD68" i="103"/>
  <c r="AC68" i="103"/>
  <c r="AC67" i="103"/>
  <c r="AD67" i="103" s="1"/>
  <c r="AC66" i="103"/>
  <c r="AD66" i="103" s="1"/>
  <c r="AC65" i="103"/>
  <c r="AD65" i="103" s="1"/>
  <c r="AD64" i="103"/>
  <c r="AC64" i="103"/>
  <c r="AC63" i="103"/>
  <c r="AD63" i="103" s="1"/>
  <c r="AC62" i="103"/>
  <c r="AD62" i="103" s="1"/>
  <c r="AC61" i="103"/>
  <c r="AD61" i="103" s="1"/>
  <c r="AC60" i="103"/>
  <c r="AD60" i="103" s="1"/>
  <c r="AC59" i="103"/>
  <c r="AD59" i="103" s="1"/>
  <c r="AD58" i="103"/>
  <c r="AC58" i="103"/>
  <c r="AC57" i="103"/>
  <c r="AD57" i="103" s="1"/>
  <c r="AD56" i="103"/>
  <c r="AC56" i="103"/>
  <c r="AC55" i="103"/>
  <c r="AD55" i="103" s="1"/>
  <c r="AC54" i="103"/>
  <c r="AD54" i="103" s="1"/>
  <c r="AC53" i="103"/>
  <c r="AD53" i="103" s="1"/>
  <c r="AD52" i="103"/>
  <c r="AC52" i="103"/>
  <c r="AC51" i="103"/>
  <c r="AD51" i="103" s="1"/>
  <c r="AC50" i="103"/>
  <c r="AD50" i="103" s="1"/>
  <c r="AC49" i="103"/>
  <c r="AD49" i="103" s="1"/>
  <c r="AD48" i="103"/>
  <c r="AC48" i="103"/>
  <c r="AC47" i="103"/>
  <c r="AD47" i="103" s="1"/>
  <c r="AC46" i="103"/>
  <c r="AD46" i="103" s="1"/>
  <c r="AC45" i="103"/>
  <c r="AD45" i="103" s="1"/>
  <c r="AC44" i="103"/>
  <c r="AD44" i="103" s="1"/>
  <c r="AC43" i="103"/>
  <c r="AD43" i="103" s="1"/>
  <c r="AD42" i="103"/>
  <c r="AC42" i="103"/>
  <c r="AC41" i="103"/>
  <c r="AD41" i="103" s="1"/>
  <c r="AD40" i="103"/>
  <c r="AC40" i="103"/>
  <c r="AD39" i="103"/>
  <c r="AC39" i="103"/>
  <c r="AC38" i="103"/>
  <c r="AD38" i="103" s="1"/>
  <c r="AD37" i="103"/>
  <c r="AC37" i="103"/>
  <c r="AC36" i="103"/>
  <c r="AD36" i="103" s="1"/>
  <c r="AC35" i="103"/>
  <c r="AD35" i="103" s="1"/>
  <c r="AC34" i="103"/>
  <c r="AD34" i="103" s="1"/>
  <c r="AC33" i="103"/>
  <c r="AD33" i="103" s="1"/>
  <c r="AC32" i="103"/>
  <c r="AD32" i="103" s="1"/>
  <c r="AD31" i="103"/>
  <c r="AC31" i="103"/>
  <c r="AC30" i="103"/>
  <c r="AD30" i="103" s="1"/>
  <c r="AC29" i="103"/>
  <c r="AD29" i="103" s="1"/>
  <c r="AC28" i="103"/>
  <c r="AD28" i="103" s="1"/>
  <c r="AD27" i="103"/>
  <c r="AC27" i="103"/>
  <c r="AC26" i="103"/>
  <c r="AD26" i="103" s="1"/>
  <c r="AC25" i="103"/>
  <c r="AD25" i="103" s="1"/>
  <c r="AC24" i="103"/>
  <c r="AD24" i="103" s="1"/>
  <c r="AD23" i="103"/>
  <c r="AC23" i="103"/>
  <c r="AD22" i="103"/>
  <c r="AC22" i="103"/>
  <c r="AD21" i="103"/>
  <c r="AC21" i="103"/>
  <c r="AD20" i="103"/>
  <c r="AC20" i="103"/>
  <c r="AD19" i="103"/>
  <c r="AC19" i="103"/>
  <c r="AD18" i="103"/>
  <c r="AC18" i="103"/>
  <c r="AD17" i="103"/>
  <c r="AC17" i="103"/>
  <c r="AD16" i="103"/>
  <c r="AC16" i="103"/>
  <c r="AD15" i="103"/>
  <c r="AC15" i="103"/>
  <c r="AD14" i="103"/>
  <c r="AC14" i="103"/>
  <c r="AD13" i="103"/>
  <c r="AC13" i="103"/>
  <c r="AD12" i="103"/>
  <c r="AC12" i="103"/>
  <c r="AD11" i="103"/>
  <c r="AC11" i="103"/>
  <c r="AD10" i="103"/>
  <c r="AC10" i="103"/>
  <c r="AC9" i="103"/>
  <c r="AD9" i="103" s="1"/>
  <c r="AD8" i="103"/>
  <c r="AC8" i="103"/>
  <c r="AC7" i="103"/>
  <c r="AD7" i="103" s="1"/>
  <c r="AD6" i="103"/>
  <c r="AC6" i="103"/>
  <c r="AC5" i="103"/>
  <c r="AD5" i="103" s="1"/>
  <c r="AD4" i="103"/>
  <c r="AC4" i="103"/>
  <c r="AC3" i="103"/>
  <c r="AD3" i="103" s="1"/>
  <c r="AC160" i="101"/>
  <c r="AD160" i="101" s="1"/>
  <c r="AC159" i="101"/>
  <c r="AD159" i="101" s="1"/>
  <c r="AC158" i="101"/>
  <c r="AD158" i="101" s="1"/>
  <c r="AC157" i="101"/>
  <c r="AD157" i="101" s="1"/>
  <c r="AC156" i="101"/>
  <c r="AD156" i="101" s="1"/>
  <c r="AC155" i="101"/>
  <c r="AD155" i="101" s="1"/>
  <c r="AC154" i="101"/>
  <c r="AD154" i="101" s="1"/>
  <c r="AC153" i="101"/>
  <c r="AD153" i="101" s="1"/>
  <c r="AC152" i="101"/>
  <c r="AD152" i="101" s="1"/>
  <c r="AC151" i="101"/>
  <c r="AD151" i="101" s="1"/>
  <c r="AC150" i="101"/>
  <c r="AD150" i="101" s="1"/>
  <c r="AC149" i="101"/>
  <c r="AD149" i="101" s="1"/>
  <c r="AC148" i="101"/>
  <c r="AD148" i="101" s="1"/>
  <c r="AC147" i="101"/>
  <c r="AD147" i="101" s="1"/>
  <c r="AC146" i="101"/>
  <c r="AD146" i="101" s="1"/>
  <c r="AC145" i="101"/>
  <c r="AD145" i="101" s="1"/>
  <c r="AC144" i="101"/>
  <c r="AD144" i="101" s="1"/>
  <c r="AC143" i="101"/>
  <c r="AD143" i="101" s="1"/>
  <c r="AC142" i="101"/>
  <c r="AD142" i="101" s="1"/>
  <c r="AC141" i="101"/>
  <c r="AD141" i="101" s="1"/>
  <c r="AC140" i="101"/>
  <c r="AD140" i="101" s="1"/>
  <c r="AC139" i="101"/>
  <c r="AD139" i="101" s="1"/>
  <c r="AC138" i="101"/>
  <c r="AD138" i="101" s="1"/>
  <c r="AC137" i="101"/>
  <c r="AD137" i="101" s="1"/>
  <c r="AC136" i="101"/>
  <c r="AD136" i="101" s="1"/>
  <c r="AC135" i="101"/>
  <c r="AD135" i="101" s="1"/>
  <c r="AC134" i="101"/>
  <c r="AD134" i="101" s="1"/>
  <c r="AC133" i="101"/>
  <c r="AD133" i="101" s="1"/>
  <c r="AC132" i="101"/>
  <c r="AD132" i="101" s="1"/>
  <c r="AC131" i="101"/>
  <c r="AD131" i="101" s="1"/>
  <c r="AC130" i="101"/>
  <c r="AD130" i="101" s="1"/>
  <c r="AC129" i="101"/>
  <c r="AD129" i="101" s="1"/>
  <c r="AC128" i="101"/>
  <c r="AD128" i="101" s="1"/>
  <c r="AC127" i="101"/>
  <c r="AD127" i="101" s="1"/>
  <c r="AC126" i="101"/>
  <c r="AD126" i="101" s="1"/>
  <c r="AC125" i="101"/>
  <c r="AD125" i="101" s="1"/>
  <c r="AC124" i="101"/>
  <c r="AD124" i="101" s="1"/>
  <c r="AC123" i="101"/>
  <c r="AD123" i="101" s="1"/>
  <c r="AC122" i="101"/>
  <c r="AD122" i="101" s="1"/>
  <c r="AC121" i="101"/>
  <c r="AD121" i="101" s="1"/>
  <c r="AC120" i="101"/>
  <c r="AD120" i="101" s="1"/>
  <c r="AC119" i="101"/>
  <c r="AD119" i="101" s="1"/>
  <c r="AC118" i="101"/>
  <c r="AD118" i="101" s="1"/>
  <c r="AC117" i="101"/>
  <c r="AD117" i="101" s="1"/>
  <c r="AC116" i="101"/>
  <c r="AD116" i="101" s="1"/>
  <c r="AC115" i="101"/>
  <c r="AD115" i="101" s="1"/>
  <c r="AC114" i="101"/>
  <c r="AD114" i="101" s="1"/>
  <c r="AC113" i="101"/>
  <c r="AD113" i="101" s="1"/>
  <c r="AD112" i="101"/>
  <c r="AC112" i="101"/>
  <c r="AC111" i="101"/>
  <c r="AD111" i="101" s="1"/>
  <c r="AD110" i="101"/>
  <c r="AC110" i="101"/>
  <c r="AC109" i="101"/>
  <c r="AD109" i="101" s="1"/>
  <c r="AC108" i="101"/>
  <c r="AD108" i="101" s="1"/>
  <c r="AC107" i="101"/>
  <c r="AD107" i="101" s="1"/>
  <c r="AD106" i="101"/>
  <c r="AC106" i="101"/>
  <c r="AC105" i="101"/>
  <c r="AD105" i="101" s="1"/>
  <c r="AC104" i="101"/>
  <c r="AD104" i="101" s="1"/>
  <c r="AC103" i="101"/>
  <c r="AD103" i="101" s="1"/>
  <c r="AD102" i="101"/>
  <c r="AC102" i="101"/>
  <c r="AC101" i="101"/>
  <c r="AD101" i="101" s="1"/>
  <c r="AD100" i="101"/>
  <c r="AC100" i="101"/>
  <c r="AC99" i="101"/>
  <c r="AD99" i="101" s="1"/>
  <c r="AD98" i="101"/>
  <c r="AC98" i="101"/>
  <c r="AC97" i="101"/>
  <c r="AD97" i="101" s="1"/>
  <c r="AC96" i="101"/>
  <c r="AD96" i="101" s="1"/>
  <c r="AC95" i="101"/>
  <c r="AD95" i="101" s="1"/>
  <c r="AC94" i="101"/>
  <c r="AD94" i="101" s="1"/>
  <c r="AC93" i="101"/>
  <c r="AD93" i="101" s="1"/>
  <c r="AD92" i="101"/>
  <c r="AC92" i="101"/>
  <c r="AC91" i="101"/>
  <c r="AD91" i="101" s="1"/>
  <c r="AD90" i="101"/>
  <c r="AC90" i="101"/>
  <c r="AC89" i="101"/>
  <c r="AD89" i="101" s="1"/>
  <c r="AC88" i="101"/>
  <c r="AD88" i="101" s="1"/>
  <c r="AC87" i="101"/>
  <c r="AD87" i="101" s="1"/>
  <c r="AC86" i="101"/>
  <c r="AD86" i="101" s="1"/>
  <c r="AC85" i="101"/>
  <c r="AD85" i="101" s="1"/>
  <c r="AD84" i="101"/>
  <c r="AC84" i="101"/>
  <c r="AC83" i="101"/>
  <c r="AD83" i="101" s="1"/>
  <c r="AD82" i="101"/>
  <c r="AC82" i="101"/>
  <c r="AC81" i="101"/>
  <c r="AD81" i="101" s="1"/>
  <c r="AC80" i="101"/>
  <c r="AD80" i="101" s="1"/>
  <c r="AC79" i="101"/>
  <c r="AD79" i="101" s="1"/>
  <c r="AC78" i="101"/>
  <c r="AD78" i="101" s="1"/>
  <c r="AC77" i="101"/>
  <c r="AD77" i="101" s="1"/>
  <c r="AD76" i="101"/>
  <c r="AC76" i="101"/>
  <c r="AC75" i="101"/>
  <c r="AD75" i="101" s="1"/>
  <c r="AD74" i="101"/>
  <c r="AC74" i="101"/>
  <c r="AC73" i="101"/>
  <c r="AD73" i="101" s="1"/>
  <c r="AC72" i="101"/>
  <c r="AD72" i="101" s="1"/>
  <c r="AC71" i="101"/>
  <c r="AD71" i="101" s="1"/>
  <c r="AD70" i="101"/>
  <c r="AC70" i="101"/>
  <c r="AC69" i="101"/>
  <c r="AD69" i="101" s="1"/>
  <c r="AD68" i="101"/>
  <c r="AC68" i="101"/>
  <c r="AC67" i="101"/>
  <c r="AD67" i="101" s="1"/>
  <c r="AD66" i="101"/>
  <c r="AC66" i="101"/>
  <c r="AC65" i="101"/>
  <c r="AD65" i="101" s="1"/>
  <c r="AD64" i="101"/>
  <c r="AC64" i="101"/>
  <c r="AC63" i="101"/>
  <c r="AD63" i="101" s="1"/>
  <c r="AD62" i="101"/>
  <c r="AC62" i="101"/>
  <c r="AC61" i="101"/>
  <c r="AD61" i="101" s="1"/>
  <c r="AD60" i="101"/>
  <c r="AC60" i="101"/>
  <c r="AC59" i="101"/>
  <c r="AD59" i="101" s="1"/>
  <c r="AD58" i="101"/>
  <c r="AC58" i="101"/>
  <c r="AC57" i="101"/>
  <c r="AD57" i="101" s="1"/>
  <c r="AD56" i="101"/>
  <c r="AC56" i="101"/>
  <c r="AC55" i="101"/>
  <c r="AD55" i="101" s="1"/>
  <c r="AD54" i="101"/>
  <c r="AC54" i="101"/>
  <c r="AC53" i="101"/>
  <c r="AD53" i="101" s="1"/>
  <c r="AD52" i="101"/>
  <c r="AC52" i="101"/>
  <c r="AC51" i="101"/>
  <c r="AD51" i="101" s="1"/>
  <c r="AD50" i="101"/>
  <c r="AC50" i="101"/>
  <c r="AC49" i="101"/>
  <c r="AD49" i="101" s="1"/>
  <c r="AD48" i="101"/>
  <c r="AC48" i="101"/>
  <c r="AC47" i="101"/>
  <c r="AD47" i="101" s="1"/>
  <c r="AD46" i="101"/>
  <c r="AC46" i="101"/>
  <c r="AC45" i="101"/>
  <c r="AD45" i="101" s="1"/>
  <c r="AD44" i="101"/>
  <c r="AC44" i="101"/>
  <c r="AC43" i="101"/>
  <c r="AD43" i="101" s="1"/>
  <c r="AD42" i="101"/>
  <c r="AC42" i="101"/>
  <c r="AC41" i="101"/>
  <c r="AD41" i="101" s="1"/>
  <c r="AD40" i="101"/>
  <c r="AC40" i="101"/>
  <c r="AC39" i="101"/>
  <c r="AD39" i="101" s="1"/>
  <c r="AC38" i="101"/>
  <c r="AD38" i="101" s="1"/>
  <c r="AD37" i="101"/>
  <c r="AC37" i="101"/>
  <c r="AC36" i="101"/>
  <c r="AD36" i="101" s="1"/>
  <c r="AD35" i="101"/>
  <c r="AC35" i="101"/>
  <c r="AC34" i="101"/>
  <c r="AD34" i="101" s="1"/>
  <c r="AD33" i="101"/>
  <c r="AC33" i="101"/>
  <c r="AD32" i="101"/>
  <c r="AC32" i="101"/>
  <c r="AD31" i="101"/>
  <c r="AC31" i="101"/>
  <c r="AD30" i="101"/>
  <c r="AC30" i="101"/>
  <c r="AD29" i="101"/>
  <c r="AC29" i="101"/>
  <c r="AD28" i="101"/>
  <c r="AC28" i="101"/>
  <c r="AD27" i="101"/>
  <c r="AC27" i="101"/>
  <c r="AD26" i="101"/>
  <c r="AC26" i="101"/>
  <c r="AD25" i="101"/>
  <c r="AC25" i="101"/>
  <c r="AD24" i="101"/>
  <c r="AC24" i="101"/>
  <c r="AD23" i="101"/>
  <c r="AC23" i="101"/>
  <c r="AD22" i="101"/>
  <c r="AC22" i="101"/>
  <c r="AD21" i="101"/>
  <c r="AC21" i="101"/>
  <c r="AD20" i="101"/>
  <c r="AC20" i="101"/>
  <c r="AD19" i="101"/>
  <c r="AC19" i="101"/>
  <c r="AD18" i="101"/>
  <c r="AC18" i="101"/>
  <c r="AD17" i="101"/>
  <c r="AC17" i="101"/>
  <c r="AD16" i="101"/>
  <c r="AC16" i="101"/>
  <c r="AD15" i="101"/>
  <c r="AC15" i="101"/>
  <c r="AD14" i="101"/>
  <c r="AC14" i="101"/>
  <c r="AD13" i="101"/>
  <c r="AC13" i="101"/>
  <c r="AD12" i="101"/>
  <c r="AC12" i="101"/>
  <c r="AD11" i="101"/>
  <c r="AC11" i="101"/>
  <c r="AD10" i="101"/>
  <c r="AC10" i="101"/>
  <c r="AD9" i="101"/>
  <c r="AC9" i="101"/>
  <c r="AD8" i="101"/>
  <c r="AC8" i="101"/>
  <c r="AD7" i="101"/>
  <c r="AC7" i="101"/>
  <c r="AD6" i="101"/>
  <c r="AC6" i="101"/>
  <c r="AD5" i="101"/>
  <c r="AC5" i="101"/>
  <c r="AD4" i="101"/>
  <c r="AC4" i="101"/>
  <c r="AD3" i="101"/>
  <c r="AC3" i="101"/>
  <c r="AC160" i="98"/>
  <c r="AD160" i="98" s="1"/>
  <c r="AC159" i="98"/>
  <c r="AD159" i="98" s="1"/>
  <c r="AC158" i="98"/>
  <c r="AD158" i="98" s="1"/>
  <c r="AC157" i="98"/>
  <c r="AD157" i="98" s="1"/>
  <c r="AC156" i="98"/>
  <c r="AD156" i="98" s="1"/>
  <c r="AC155" i="98"/>
  <c r="AD155" i="98" s="1"/>
  <c r="AC154" i="98"/>
  <c r="AD154" i="98" s="1"/>
  <c r="AC153" i="98"/>
  <c r="AD153" i="98" s="1"/>
  <c r="AC152" i="98"/>
  <c r="AD152" i="98" s="1"/>
  <c r="AC151" i="98"/>
  <c r="AD151" i="98" s="1"/>
  <c r="AC150" i="98"/>
  <c r="AD150" i="98" s="1"/>
  <c r="AC149" i="98"/>
  <c r="AD149" i="98" s="1"/>
  <c r="AC148" i="98"/>
  <c r="AD148" i="98" s="1"/>
  <c r="AC147" i="98"/>
  <c r="AD147" i="98" s="1"/>
  <c r="AC146" i="98"/>
  <c r="AD146" i="98" s="1"/>
  <c r="AC145" i="98"/>
  <c r="AD145" i="98" s="1"/>
  <c r="AC144" i="98"/>
  <c r="AD144" i="98" s="1"/>
  <c r="AC143" i="98"/>
  <c r="AD143" i="98" s="1"/>
  <c r="AC142" i="98"/>
  <c r="AD142" i="98" s="1"/>
  <c r="AC141" i="98"/>
  <c r="AD141" i="98" s="1"/>
  <c r="AC140" i="98"/>
  <c r="AD140" i="98" s="1"/>
  <c r="AC139" i="98"/>
  <c r="AD139" i="98" s="1"/>
  <c r="AC138" i="98"/>
  <c r="AD138" i="98" s="1"/>
  <c r="AC137" i="98"/>
  <c r="AD137" i="98" s="1"/>
  <c r="AC136" i="98"/>
  <c r="AD136" i="98" s="1"/>
  <c r="AC135" i="98"/>
  <c r="AD135" i="98" s="1"/>
  <c r="AC134" i="98"/>
  <c r="AD134" i="98" s="1"/>
  <c r="AC133" i="98"/>
  <c r="AD133" i="98" s="1"/>
  <c r="AC132" i="98"/>
  <c r="AD132" i="98" s="1"/>
  <c r="AC131" i="98"/>
  <c r="AD131" i="98" s="1"/>
  <c r="AC130" i="98"/>
  <c r="AD130" i="98" s="1"/>
  <c r="AC129" i="98"/>
  <c r="AD129" i="98" s="1"/>
  <c r="AC128" i="98"/>
  <c r="AD128" i="98" s="1"/>
  <c r="AC127" i="98"/>
  <c r="AD127" i="98" s="1"/>
  <c r="AC126" i="98"/>
  <c r="AD126" i="98" s="1"/>
  <c r="AC125" i="98"/>
  <c r="AD125" i="98" s="1"/>
  <c r="AC124" i="98"/>
  <c r="AD124" i="98" s="1"/>
  <c r="AC123" i="98"/>
  <c r="AD123" i="98" s="1"/>
  <c r="AC122" i="98"/>
  <c r="AD122" i="98" s="1"/>
  <c r="AC121" i="98"/>
  <c r="AD121" i="98" s="1"/>
  <c r="AC120" i="98"/>
  <c r="AD120" i="98" s="1"/>
  <c r="AC119" i="98"/>
  <c r="AD119" i="98" s="1"/>
  <c r="AC118" i="98"/>
  <c r="AD118" i="98" s="1"/>
  <c r="AC117" i="98"/>
  <c r="AD117" i="98" s="1"/>
  <c r="AC116" i="98"/>
  <c r="AD116" i="98" s="1"/>
  <c r="AC115" i="98"/>
  <c r="AD115" i="98" s="1"/>
  <c r="AC114" i="98"/>
  <c r="AD114" i="98" s="1"/>
  <c r="AC113" i="98"/>
  <c r="AD113" i="98" s="1"/>
  <c r="AC112" i="98"/>
  <c r="AD112" i="98" s="1"/>
  <c r="AC111" i="98"/>
  <c r="AD111" i="98" s="1"/>
  <c r="AC110" i="98"/>
  <c r="AD110" i="98" s="1"/>
  <c r="AC109" i="98"/>
  <c r="AD109" i="98" s="1"/>
  <c r="AC108" i="98"/>
  <c r="AD108" i="98" s="1"/>
  <c r="AC107" i="98"/>
  <c r="AD107" i="98" s="1"/>
  <c r="AC106" i="98"/>
  <c r="AD106" i="98" s="1"/>
  <c r="AC105" i="98"/>
  <c r="AD105" i="98" s="1"/>
  <c r="AD104" i="98"/>
  <c r="AC104" i="98"/>
  <c r="AC103" i="98"/>
  <c r="AD103" i="98" s="1"/>
  <c r="AD102" i="98"/>
  <c r="AC102" i="98"/>
  <c r="AC101" i="98"/>
  <c r="AD101" i="98" s="1"/>
  <c r="AD100" i="98"/>
  <c r="AC100" i="98"/>
  <c r="AC99" i="98"/>
  <c r="AD99" i="98" s="1"/>
  <c r="AD98" i="98"/>
  <c r="AC98" i="98"/>
  <c r="AC97" i="98"/>
  <c r="AD97" i="98" s="1"/>
  <c r="AD96" i="98"/>
  <c r="AC96" i="98"/>
  <c r="AC95" i="98"/>
  <c r="AD95" i="98" s="1"/>
  <c r="AD94" i="98"/>
  <c r="AC94" i="98"/>
  <c r="AC93" i="98"/>
  <c r="AD93" i="98" s="1"/>
  <c r="AD92" i="98"/>
  <c r="AC92" i="98"/>
  <c r="AC91" i="98"/>
  <c r="AD91" i="98" s="1"/>
  <c r="AD90" i="98"/>
  <c r="AC90" i="98"/>
  <c r="AC89" i="98"/>
  <c r="AD89" i="98" s="1"/>
  <c r="AD88" i="98"/>
  <c r="AC88" i="98"/>
  <c r="AC87" i="98"/>
  <c r="AD87" i="98" s="1"/>
  <c r="AD86" i="98"/>
  <c r="AC86" i="98"/>
  <c r="AC85" i="98"/>
  <c r="AD85" i="98" s="1"/>
  <c r="AD84" i="98"/>
  <c r="AC84" i="98"/>
  <c r="AC83" i="98"/>
  <c r="AD83" i="98" s="1"/>
  <c r="AD82" i="98"/>
  <c r="AC82" i="98"/>
  <c r="AC81" i="98"/>
  <c r="AD81" i="98" s="1"/>
  <c r="AD80" i="98"/>
  <c r="AC80" i="98"/>
  <c r="AC79" i="98"/>
  <c r="AD79" i="98" s="1"/>
  <c r="AD78" i="98"/>
  <c r="AC78" i="98"/>
  <c r="AC77" i="98"/>
  <c r="AD77" i="98" s="1"/>
  <c r="AD76" i="98"/>
  <c r="AC76" i="98"/>
  <c r="AC75" i="98"/>
  <c r="AD75" i="98" s="1"/>
  <c r="AD74" i="98"/>
  <c r="AC74" i="98"/>
  <c r="AC73" i="98"/>
  <c r="AD73" i="98" s="1"/>
  <c r="AD72" i="98"/>
  <c r="AC72" i="98"/>
  <c r="AC71" i="98"/>
  <c r="AD71" i="98" s="1"/>
  <c r="AD70" i="98"/>
  <c r="AC70" i="98"/>
  <c r="AC69" i="98"/>
  <c r="AD69" i="98" s="1"/>
  <c r="AD68" i="98"/>
  <c r="AC68" i="98"/>
  <c r="AC67" i="98"/>
  <c r="AD67" i="98" s="1"/>
  <c r="AD66" i="98"/>
  <c r="AC66" i="98"/>
  <c r="AC65" i="98"/>
  <c r="AD65" i="98" s="1"/>
  <c r="AD64" i="98"/>
  <c r="AC64" i="98"/>
  <c r="AC63" i="98"/>
  <c r="AD63" i="98" s="1"/>
  <c r="AD62" i="98"/>
  <c r="AC62" i="98"/>
  <c r="AC61" i="98"/>
  <c r="AD61" i="98" s="1"/>
  <c r="AD60" i="98"/>
  <c r="AC60" i="98"/>
  <c r="AC59" i="98"/>
  <c r="AD59" i="98" s="1"/>
  <c r="AD58" i="98"/>
  <c r="AC58" i="98"/>
  <c r="AC57" i="98"/>
  <c r="AD57" i="98" s="1"/>
  <c r="AC56" i="98"/>
  <c r="AD56" i="98" s="1"/>
  <c r="AD55" i="98"/>
  <c r="AC55" i="98"/>
  <c r="AC54" i="98"/>
  <c r="AD54" i="98" s="1"/>
  <c r="AD53" i="98"/>
  <c r="AC53" i="98"/>
  <c r="AC52" i="98"/>
  <c r="AD52" i="98" s="1"/>
  <c r="AC51" i="98"/>
  <c r="AD51" i="98" s="1"/>
  <c r="AC50" i="98"/>
  <c r="AD50" i="98" s="1"/>
  <c r="AD49" i="98"/>
  <c r="AC49" i="98"/>
  <c r="AC48" i="98"/>
  <c r="AD48" i="98" s="1"/>
  <c r="AD47" i="98"/>
  <c r="AC47" i="98"/>
  <c r="AC46" i="98"/>
  <c r="AD46" i="98" s="1"/>
  <c r="AD45" i="98"/>
  <c r="AC45" i="98"/>
  <c r="AC44" i="98"/>
  <c r="AD44" i="98" s="1"/>
  <c r="AC43" i="98"/>
  <c r="AD43" i="98" s="1"/>
  <c r="AC42" i="98"/>
  <c r="AD42" i="98" s="1"/>
  <c r="AC41" i="98"/>
  <c r="AD41" i="98" s="1"/>
  <c r="AC40" i="98"/>
  <c r="AD40" i="98" s="1"/>
  <c r="AD39" i="98"/>
  <c r="AC39" i="98"/>
  <c r="AC38" i="98"/>
  <c r="AD38" i="98" s="1"/>
  <c r="AC37" i="98"/>
  <c r="AD37" i="98" s="1"/>
  <c r="AC36" i="98"/>
  <c r="AD36" i="98" s="1"/>
  <c r="AC35" i="98"/>
  <c r="AD35" i="98" s="1"/>
  <c r="AD34" i="98"/>
  <c r="AC34" i="98"/>
  <c r="AC33" i="98"/>
  <c r="AD33" i="98" s="1"/>
  <c r="AD32" i="98"/>
  <c r="AC32" i="98"/>
  <c r="AC31" i="98"/>
  <c r="AD31" i="98" s="1"/>
  <c r="AC30" i="98"/>
  <c r="AD30" i="98" s="1"/>
  <c r="AC29" i="98"/>
  <c r="AD29" i="98" s="1"/>
  <c r="AC28" i="98"/>
  <c r="AD28" i="98" s="1"/>
  <c r="AC27" i="98"/>
  <c r="AD27" i="98" s="1"/>
  <c r="AC26" i="98"/>
  <c r="AD26" i="98" s="1"/>
  <c r="AC25" i="98"/>
  <c r="AD25" i="98" s="1"/>
  <c r="AD24" i="98"/>
  <c r="AC24" i="98"/>
  <c r="AC23" i="98"/>
  <c r="AD23" i="98" s="1"/>
  <c r="AC22" i="98"/>
  <c r="AD22" i="98" s="1"/>
  <c r="AC21" i="98"/>
  <c r="AD21" i="98" s="1"/>
  <c r="AC20" i="98"/>
  <c r="AD20" i="98" s="1"/>
  <c r="AC19" i="98"/>
  <c r="AD19" i="98" s="1"/>
  <c r="AC18" i="98"/>
  <c r="AD18" i="98" s="1"/>
  <c r="AC17" i="98"/>
  <c r="AD17" i="98" s="1"/>
  <c r="AC16" i="98"/>
  <c r="AD16" i="98" s="1"/>
  <c r="AC15" i="98"/>
  <c r="AD15" i="98" s="1"/>
  <c r="AD14" i="98"/>
  <c r="AC14" i="98"/>
  <c r="AC13" i="98"/>
  <c r="AD13" i="98" s="1"/>
  <c r="AC12" i="98"/>
  <c r="AD12" i="98" s="1"/>
  <c r="AC11" i="98"/>
  <c r="AD11" i="98" s="1"/>
  <c r="AC10" i="98"/>
  <c r="AD10" i="98" s="1"/>
  <c r="AC9" i="98"/>
  <c r="AD9" i="98" s="1"/>
  <c r="AC8" i="98"/>
  <c r="AD8" i="98" s="1"/>
  <c r="AC7" i="98"/>
  <c r="AD7" i="98" s="1"/>
  <c r="AD6" i="98"/>
  <c r="AC6" i="98"/>
  <c r="AC5" i="98"/>
  <c r="AD5" i="98" s="1"/>
  <c r="AD4" i="98"/>
  <c r="AC4" i="98"/>
  <c r="AC3" i="98"/>
  <c r="AD3" i="98" s="1"/>
  <c r="AC160" i="96"/>
  <c r="AD160" i="96" s="1"/>
  <c r="AC159" i="96"/>
  <c r="AD159" i="96" s="1"/>
  <c r="AC158" i="96"/>
  <c r="AD158" i="96" s="1"/>
  <c r="AC157" i="96"/>
  <c r="AD157" i="96" s="1"/>
  <c r="AC156" i="96"/>
  <c r="AD156" i="96" s="1"/>
  <c r="AC155" i="96"/>
  <c r="AD155" i="96" s="1"/>
  <c r="AC154" i="96"/>
  <c r="AD154" i="96" s="1"/>
  <c r="AC153" i="96"/>
  <c r="AD153" i="96" s="1"/>
  <c r="AC152" i="96"/>
  <c r="AD152" i="96" s="1"/>
  <c r="AC151" i="96"/>
  <c r="AD151" i="96" s="1"/>
  <c r="AC150" i="96"/>
  <c r="AD150" i="96" s="1"/>
  <c r="AC149" i="96"/>
  <c r="AD149" i="96" s="1"/>
  <c r="AC148" i="96"/>
  <c r="AD148" i="96" s="1"/>
  <c r="AC147" i="96"/>
  <c r="AD147" i="96" s="1"/>
  <c r="AC146" i="96"/>
  <c r="AD146" i="96" s="1"/>
  <c r="AC145" i="96"/>
  <c r="AD145" i="96" s="1"/>
  <c r="AC144" i="96"/>
  <c r="AD144" i="96" s="1"/>
  <c r="AC143" i="96"/>
  <c r="AD143" i="96" s="1"/>
  <c r="AC142" i="96"/>
  <c r="AD142" i="96" s="1"/>
  <c r="AC141" i="96"/>
  <c r="AD141" i="96" s="1"/>
  <c r="AC140" i="96"/>
  <c r="AD140" i="96" s="1"/>
  <c r="AC139" i="96"/>
  <c r="AD139" i="96" s="1"/>
  <c r="AC138" i="96"/>
  <c r="AD138" i="96" s="1"/>
  <c r="AC137" i="96"/>
  <c r="AD137" i="96" s="1"/>
  <c r="AC136" i="96"/>
  <c r="AD136" i="96" s="1"/>
  <c r="AC135" i="96"/>
  <c r="AD135" i="96" s="1"/>
  <c r="AC134" i="96"/>
  <c r="AD134" i="96" s="1"/>
  <c r="AC133" i="96"/>
  <c r="AD133" i="96" s="1"/>
  <c r="AC132" i="96"/>
  <c r="AD132" i="96" s="1"/>
  <c r="AC131" i="96"/>
  <c r="AD131" i="96" s="1"/>
  <c r="AC130" i="96"/>
  <c r="AD130" i="96" s="1"/>
  <c r="AC129" i="96"/>
  <c r="AD129" i="96" s="1"/>
  <c r="AC128" i="96"/>
  <c r="AD128" i="96" s="1"/>
  <c r="AC127" i="96"/>
  <c r="AD127" i="96" s="1"/>
  <c r="AC126" i="96"/>
  <c r="AD126" i="96" s="1"/>
  <c r="AC125" i="96"/>
  <c r="AD125" i="96" s="1"/>
  <c r="AC124" i="96"/>
  <c r="AD124" i="96" s="1"/>
  <c r="AC123" i="96"/>
  <c r="AD123" i="96" s="1"/>
  <c r="AC122" i="96"/>
  <c r="AD122" i="96" s="1"/>
  <c r="AC121" i="96"/>
  <c r="AD121" i="96" s="1"/>
  <c r="AC120" i="96"/>
  <c r="AD120" i="96" s="1"/>
  <c r="AC119" i="96"/>
  <c r="AD119" i="96" s="1"/>
  <c r="AC118" i="96"/>
  <c r="AD118" i="96" s="1"/>
  <c r="AC117" i="96"/>
  <c r="AD117" i="96" s="1"/>
  <c r="AC116" i="96"/>
  <c r="AD116" i="96" s="1"/>
  <c r="AC115" i="96"/>
  <c r="AD115" i="96" s="1"/>
  <c r="AC114" i="96"/>
  <c r="AD114" i="96" s="1"/>
  <c r="AC113" i="96"/>
  <c r="AD113" i="96" s="1"/>
  <c r="AC112" i="96"/>
  <c r="AD112" i="96" s="1"/>
  <c r="AC111" i="96"/>
  <c r="AD111" i="96" s="1"/>
  <c r="AC110" i="96"/>
  <c r="AD110" i="96" s="1"/>
  <c r="AC109" i="96"/>
  <c r="AD109" i="96" s="1"/>
  <c r="AC108" i="96"/>
  <c r="AD108" i="96" s="1"/>
  <c r="AC107" i="96"/>
  <c r="AD107" i="96" s="1"/>
  <c r="AD106" i="96"/>
  <c r="AC106" i="96"/>
  <c r="AC105" i="96"/>
  <c r="AD105" i="96" s="1"/>
  <c r="AC104" i="96"/>
  <c r="AD104" i="96" s="1"/>
  <c r="AC103" i="96"/>
  <c r="AD103" i="96" s="1"/>
  <c r="AC102" i="96"/>
  <c r="AD102" i="96" s="1"/>
  <c r="AD101" i="96"/>
  <c r="AC101" i="96"/>
  <c r="AC100" i="96"/>
  <c r="AD100" i="96" s="1"/>
  <c r="AC99" i="96"/>
  <c r="AD99" i="96" s="1"/>
  <c r="AC98" i="96"/>
  <c r="AD98" i="96" s="1"/>
  <c r="AD97" i="96"/>
  <c r="AC97" i="96"/>
  <c r="AC96" i="96"/>
  <c r="AD96" i="96" s="1"/>
  <c r="AC95" i="96"/>
  <c r="AD95" i="96" s="1"/>
  <c r="AC94" i="96"/>
  <c r="AD94" i="96" s="1"/>
  <c r="AD93" i="96"/>
  <c r="AC93" i="96"/>
  <c r="AC92" i="96"/>
  <c r="AD92" i="96" s="1"/>
  <c r="AC91" i="96"/>
  <c r="AD91" i="96" s="1"/>
  <c r="AC90" i="96"/>
  <c r="AD90" i="96" s="1"/>
  <c r="AC89" i="96"/>
  <c r="AD89" i="96" s="1"/>
  <c r="AC88" i="96"/>
  <c r="AD88" i="96" s="1"/>
  <c r="AD87" i="96"/>
  <c r="AC87" i="96"/>
  <c r="AC86" i="96"/>
  <c r="AD86" i="96" s="1"/>
  <c r="AD85" i="96"/>
  <c r="AC85" i="96"/>
  <c r="AC84" i="96"/>
  <c r="AD84" i="96" s="1"/>
  <c r="AC83" i="96"/>
  <c r="AD83" i="96" s="1"/>
  <c r="AC82" i="96"/>
  <c r="AD82" i="96" s="1"/>
  <c r="AC81" i="96"/>
  <c r="AD81" i="96" s="1"/>
  <c r="AC80" i="96"/>
  <c r="AD80" i="96" s="1"/>
  <c r="AC79" i="96"/>
  <c r="AD79" i="96" s="1"/>
  <c r="AC78" i="96"/>
  <c r="AD78" i="96" s="1"/>
  <c r="AD77" i="96"/>
  <c r="AC77" i="96"/>
  <c r="AC76" i="96"/>
  <c r="AD76" i="96" s="1"/>
  <c r="AC75" i="96"/>
  <c r="AD75" i="96" s="1"/>
  <c r="AC74" i="96"/>
  <c r="AD74" i="96" s="1"/>
  <c r="AC73" i="96"/>
  <c r="AD73" i="96" s="1"/>
  <c r="AC72" i="96"/>
  <c r="AD72" i="96" s="1"/>
  <c r="AC71" i="96"/>
  <c r="AD71" i="96" s="1"/>
  <c r="AC70" i="96"/>
  <c r="AD70" i="96" s="1"/>
  <c r="AD69" i="96"/>
  <c r="AC69" i="96"/>
  <c r="AC68" i="96"/>
  <c r="AD68" i="96" s="1"/>
  <c r="AC67" i="96"/>
  <c r="AD67" i="96" s="1"/>
  <c r="AC66" i="96"/>
  <c r="AD66" i="96" s="1"/>
  <c r="AD65" i="96"/>
  <c r="AC65" i="96"/>
  <c r="AC64" i="96"/>
  <c r="AD64" i="96" s="1"/>
  <c r="AC63" i="96"/>
  <c r="AD63" i="96" s="1"/>
  <c r="AC62" i="96"/>
  <c r="AD62" i="96" s="1"/>
  <c r="AD61" i="96"/>
  <c r="AC61" i="96"/>
  <c r="AC60" i="96"/>
  <c r="AD60" i="96" s="1"/>
  <c r="AC59" i="96"/>
  <c r="AD59" i="96" s="1"/>
  <c r="AC58" i="96"/>
  <c r="AD58" i="96" s="1"/>
  <c r="AC57" i="96"/>
  <c r="AD57" i="96" s="1"/>
  <c r="AC56" i="96"/>
  <c r="AD56" i="96" s="1"/>
  <c r="AD55" i="96"/>
  <c r="AC55" i="96"/>
  <c r="AC54" i="96"/>
  <c r="AD54" i="96" s="1"/>
  <c r="AD53" i="96"/>
  <c r="AC53" i="96"/>
  <c r="AC52" i="96"/>
  <c r="AD52" i="96" s="1"/>
  <c r="AC51" i="96"/>
  <c r="AD51" i="96" s="1"/>
  <c r="AC50" i="96"/>
  <c r="AD50" i="96" s="1"/>
  <c r="AC49" i="96"/>
  <c r="AD49" i="96" s="1"/>
  <c r="AC48" i="96"/>
  <c r="AD48" i="96" s="1"/>
  <c r="AC47" i="96"/>
  <c r="AD47" i="96" s="1"/>
  <c r="AC46" i="96"/>
  <c r="AD46" i="96" s="1"/>
  <c r="AD45" i="96"/>
  <c r="AC45" i="96"/>
  <c r="AC44" i="96"/>
  <c r="AD44" i="96" s="1"/>
  <c r="AC43" i="96"/>
  <c r="AD43" i="96" s="1"/>
  <c r="AC42" i="96"/>
  <c r="AD42" i="96" s="1"/>
  <c r="AD41" i="96"/>
  <c r="AC41" i="96"/>
  <c r="AC40" i="96"/>
  <c r="AD40" i="96" s="1"/>
  <c r="AC39" i="96"/>
  <c r="AD39" i="96" s="1"/>
  <c r="AD38" i="96"/>
  <c r="AC38" i="96"/>
  <c r="AC37" i="96"/>
  <c r="AD37" i="96" s="1"/>
  <c r="AC36" i="96"/>
  <c r="AD36" i="96" s="1"/>
  <c r="AC35" i="96"/>
  <c r="AD35" i="96" s="1"/>
  <c r="AD34" i="96"/>
  <c r="AC34" i="96"/>
  <c r="AC33" i="96"/>
  <c r="AD33" i="96" s="1"/>
  <c r="AD32" i="96"/>
  <c r="AC32" i="96"/>
  <c r="AC31" i="96"/>
  <c r="AD31" i="96" s="1"/>
  <c r="AC30" i="96"/>
  <c r="AD30" i="96" s="1"/>
  <c r="AC29" i="96"/>
  <c r="AD29" i="96" s="1"/>
  <c r="AC28" i="96"/>
  <c r="AD28" i="96" s="1"/>
  <c r="AC27" i="96"/>
  <c r="AD27" i="96" s="1"/>
  <c r="AD26" i="96"/>
  <c r="AC26" i="96"/>
  <c r="AC25" i="96"/>
  <c r="AD25" i="96" s="1"/>
  <c r="AC24" i="96"/>
  <c r="AD24" i="96" s="1"/>
  <c r="AC23" i="96"/>
  <c r="AD23" i="96" s="1"/>
  <c r="AC22" i="96"/>
  <c r="AD22" i="96" s="1"/>
  <c r="AC21" i="96"/>
  <c r="AD21" i="96" s="1"/>
  <c r="AD20" i="96"/>
  <c r="AC20" i="96"/>
  <c r="AC19" i="96"/>
  <c r="AD19" i="96" s="1"/>
  <c r="AD18" i="96"/>
  <c r="AC18" i="96"/>
  <c r="AC17" i="96"/>
  <c r="AD17" i="96" s="1"/>
  <c r="AD16" i="96"/>
  <c r="AC16" i="96"/>
  <c r="AC15" i="96"/>
  <c r="AD15" i="96" s="1"/>
  <c r="AD14" i="96"/>
  <c r="AC14" i="96"/>
  <c r="AC13" i="96"/>
  <c r="AD13" i="96" s="1"/>
  <c r="AD12" i="96"/>
  <c r="AC12" i="96"/>
  <c r="AD11" i="96"/>
  <c r="AC11" i="96"/>
  <c r="AD10" i="96"/>
  <c r="AC10" i="96"/>
  <c r="AD9" i="96"/>
  <c r="AC9" i="96"/>
  <c r="AD8" i="96"/>
  <c r="AC8" i="96"/>
  <c r="AD7" i="96"/>
  <c r="AC7" i="96"/>
  <c r="AD6" i="96"/>
  <c r="AC6" i="96"/>
  <c r="AD5" i="96"/>
  <c r="AC5" i="96"/>
  <c r="AD4" i="96"/>
  <c r="AC4" i="96"/>
  <c r="AD3" i="96"/>
  <c r="AC3" i="96"/>
  <c r="AC160" i="94"/>
  <c r="AD160" i="94" s="1"/>
  <c r="AC159" i="94"/>
  <c r="AD159" i="94" s="1"/>
  <c r="AC158" i="94"/>
  <c r="AD158" i="94" s="1"/>
  <c r="AC157" i="94"/>
  <c r="AD157" i="94" s="1"/>
  <c r="AC156" i="94"/>
  <c r="AD156" i="94" s="1"/>
  <c r="AC155" i="94"/>
  <c r="AD155" i="94" s="1"/>
  <c r="AC154" i="94"/>
  <c r="AD154" i="94" s="1"/>
  <c r="AC153" i="94"/>
  <c r="AD153" i="94" s="1"/>
  <c r="AC152" i="94"/>
  <c r="AD152" i="94" s="1"/>
  <c r="AC151" i="94"/>
  <c r="AD151" i="94" s="1"/>
  <c r="AC150" i="94"/>
  <c r="AD150" i="94" s="1"/>
  <c r="AC149" i="94"/>
  <c r="AD149" i="94" s="1"/>
  <c r="AC148" i="94"/>
  <c r="AD148" i="94" s="1"/>
  <c r="AC147" i="94"/>
  <c r="AD147" i="94" s="1"/>
  <c r="AC146" i="94"/>
  <c r="AD146" i="94" s="1"/>
  <c r="AC145" i="94"/>
  <c r="AD145" i="94" s="1"/>
  <c r="AC144" i="94"/>
  <c r="AD144" i="94" s="1"/>
  <c r="AC143" i="94"/>
  <c r="AD143" i="94" s="1"/>
  <c r="AC142" i="94"/>
  <c r="AD142" i="94" s="1"/>
  <c r="AC141" i="94"/>
  <c r="AD141" i="94" s="1"/>
  <c r="AC140" i="94"/>
  <c r="AD140" i="94" s="1"/>
  <c r="AC139" i="94"/>
  <c r="AD139" i="94" s="1"/>
  <c r="AC138" i="94"/>
  <c r="AD138" i="94" s="1"/>
  <c r="AC137" i="94"/>
  <c r="AD137" i="94" s="1"/>
  <c r="AC136" i="94"/>
  <c r="AD136" i="94" s="1"/>
  <c r="AC135" i="94"/>
  <c r="AD135" i="94" s="1"/>
  <c r="AC134" i="94"/>
  <c r="AD134" i="94" s="1"/>
  <c r="AC133" i="94"/>
  <c r="AD133" i="94" s="1"/>
  <c r="AC132" i="94"/>
  <c r="AD132" i="94" s="1"/>
  <c r="AC131" i="94"/>
  <c r="AD131" i="94" s="1"/>
  <c r="AC130" i="94"/>
  <c r="AD130" i="94" s="1"/>
  <c r="AC129" i="94"/>
  <c r="AD129" i="94" s="1"/>
  <c r="AC128" i="94"/>
  <c r="AD128" i="94" s="1"/>
  <c r="AC127" i="94"/>
  <c r="AD127" i="94" s="1"/>
  <c r="AC126" i="94"/>
  <c r="AD126" i="94" s="1"/>
  <c r="AC125" i="94"/>
  <c r="AD125" i="94" s="1"/>
  <c r="AC124" i="94"/>
  <c r="AD124" i="94" s="1"/>
  <c r="AC123" i="94"/>
  <c r="AD123" i="94" s="1"/>
  <c r="AC122" i="94"/>
  <c r="AD122" i="94" s="1"/>
  <c r="AC121" i="94"/>
  <c r="AD121" i="94" s="1"/>
  <c r="AC120" i="94"/>
  <c r="AD120" i="94" s="1"/>
  <c r="AC119" i="94"/>
  <c r="AD119" i="94" s="1"/>
  <c r="AC118" i="94"/>
  <c r="AD118" i="94" s="1"/>
  <c r="AC117" i="94"/>
  <c r="AD117" i="94" s="1"/>
  <c r="AC116" i="94"/>
  <c r="AD116" i="94" s="1"/>
  <c r="AC115" i="94"/>
  <c r="AD115" i="94" s="1"/>
  <c r="AC114" i="94"/>
  <c r="AD114" i="94" s="1"/>
  <c r="AC113" i="94"/>
  <c r="AD113" i="94" s="1"/>
  <c r="AC112" i="94"/>
  <c r="AD112" i="94" s="1"/>
  <c r="AC111" i="94"/>
  <c r="AD111" i="94" s="1"/>
  <c r="AC110" i="94"/>
  <c r="AD110" i="94" s="1"/>
  <c r="AC109" i="94"/>
  <c r="AD109" i="94" s="1"/>
  <c r="AD108" i="94"/>
  <c r="AC108" i="94"/>
  <c r="AC107" i="94"/>
  <c r="AD107" i="94" s="1"/>
  <c r="AC106" i="94"/>
  <c r="AD106" i="94" s="1"/>
  <c r="AC105" i="94"/>
  <c r="AD105" i="94" s="1"/>
  <c r="AD104" i="94"/>
  <c r="AC104" i="94"/>
  <c r="AD103" i="94"/>
  <c r="AC103" i="94"/>
  <c r="AD102" i="94"/>
  <c r="AC102" i="94"/>
  <c r="AD101" i="94"/>
  <c r="AC101" i="94"/>
  <c r="AD100" i="94"/>
  <c r="AC100" i="94"/>
  <c r="AD99" i="94"/>
  <c r="AC99" i="94"/>
  <c r="AD98" i="94"/>
  <c r="AC98" i="94"/>
  <c r="AD97" i="94"/>
  <c r="AC97" i="94"/>
  <c r="AD96" i="94"/>
  <c r="AC96" i="94"/>
  <c r="AD95" i="94"/>
  <c r="AC95" i="94"/>
  <c r="AD94" i="94"/>
  <c r="AC94" i="94"/>
  <c r="AD93" i="94"/>
  <c r="AC93" i="94"/>
  <c r="AD92" i="94"/>
  <c r="AC92" i="94"/>
  <c r="AD91" i="94"/>
  <c r="AC91" i="94"/>
  <c r="AD90" i="94"/>
  <c r="AC90" i="94"/>
  <c r="AD89" i="94"/>
  <c r="AC89" i="94"/>
  <c r="AD88" i="94"/>
  <c r="AC88" i="94"/>
  <c r="AD87" i="94"/>
  <c r="AC87" i="94"/>
  <c r="AD86" i="94"/>
  <c r="AC86" i="94"/>
  <c r="AD85" i="94"/>
  <c r="AC85" i="94"/>
  <c r="AD84" i="94"/>
  <c r="AC84" i="94"/>
  <c r="AD83" i="94"/>
  <c r="AC83" i="94"/>
  <c r="AD82" i="94"/>
  <c r="AC82" i="94"/>
  <c r="AD81" i="94"/>
  <c r="AC81" i="94"/>
  <c r="AD80" i="94"/>
  <c r="AC80" i="94"/>
  <c r="AD79" i="94"/>
  <c r="AC79" i="94"/>
  <c r="AD78" i="94"/>
  <c r="AC78" i="94"/>
  <c r="AD77" i="94"/>
  <c r="AC77" i="94"/>
  <c r="AD76" i="94"/>
  <c r="AC76" i="94"/>
  <c r="AD75" i="94"/>
  <c r="AC75" i="94"/>
  <c r="AD74" i="94"/>
  <c r="AC74" i="94"/>
  <c r="AD73" i="94"/>
  <c r="AC73" i="94"/>
  <c r="AD72" i="94"/>
  <c r="AC72" i="94"/>
  <c r="AD71" i="94"/>
  <c r="AC71" i="94"/>
  <c r="AD70" i="94"/>
  <c r="AC70" i="94"/>
  <c r="AD69" i="94"/>
  <c r="AC69" i="94"/>
  <c r="AD68" i="94"/>
  <c r="AC68" i="94"/>
  <c r="AD67" i="94"/>
  <c r="AC67" i="94"/>
  <c r="AD66" i="94"/>
  <c r="AC66" i="94"/>
  <c r="AD65" i="94"/>
  <c r="AC65" i="94"/>
  <c r="AD64" i="94"/>
  <c r="AC64" i="94"/>
  <c r="AD63" i="94"/>
  <c r="AC63" i="94"/>
  <c r="AD62" i="94"/>
  <c r="AC62" i="94"/>
  <c r="AD61" i="94"/>
  <c r="AC61" i="94"/>
  <c r="AD60" i="94"/>
  <c r="AC60" i="94"/>
  <c r="AD59" i="94"/>
  <c r="AC59" i="94"/>
  <c r="AD58" i="94"/>
  <c r="AC58" i="94"/>
  <c r="AD57" i="94"/>
  <c r="AC57" i="94"/>
  <c r="AD56" i="94"/>
  <c r="AC56" i="94"/>
  <c r="AC55" i="94"/>
  <c r="AD55" i="94" s="1"/>
  <c r="AD54" i="94"/>
  <c r="AC54" i="94"/>
  <c r="AC53" i="94"/>
  <c r="AD53" i="94" s="1"/>
  <c r="AD52" i="94"/>
  <c r="AC52" i="94"/>
  <c r="AC51" i="94"/>
  <c r="AD51" i="94" s="1"/>
  <c r="AD50" i="94"/>
  <c r="AC50" i="94"/>
  <c r="AC49" i="94"/>
  <c r="AD49" i="94" s="1"/>
  <c r="AD48" i="94"/>
  <c r="AC48" i="94"/>
  <c r="AC47" i="94"/>
  <c r="AD47" i="94" s="1"/>
  <c r="AD46" i="94"/>
  <c r="AC46" i="94"/>
  <c r="AC45" i="94"/>
  <c r="AD45" i="94" s="1"/>
  <c r="AD44" i="94"/>
  <c r="AC44" i="94"/>
  <c r="AC43" i="94"/>
  <c r="AD43" i="94" s="1"/>
  <c r="AD42" i="94"/>
  <c r="AC42" i="94"/>
  <c r="AC41" i="94"/>
  <c r="AD41" i="94" s="1"/>
  <c r="AD40" i="94"/>
  <c r="AC40" i="94"/>
  <c r="AC39" i="94"/>
  <c r="AD39" i="94" s="1"/>
  <c r="AC38" i="94"/>
  <c r="AD38" i="94" s="1"/>
  <c r="AD37" i="94"/>
  <c r="AC37" i="94"/>
  <c r="AC36" i="94"/>
  <c r="AD36" i="94" s="1"/>
  <c r="AD35" i="94"/>
  <c r="AC35" i="94"/>
  <c r="AC34" i="94"/>
  <c r="AD34" i="94" s="1"/>
  <c r="AD33" i="94"/>
  <c r="AC33" i="94"/>
  <c r="AC32" i="94"/>
  <c r="AD32" i="94" s="1"/>
  <c r="AD31" i="94"/>
  <c r="AC31" i="94"/>
  <c r="AC30" i="94"/>
  <c r="AD30" i="94" s="1"/>
  <c r="AD29" i="94"/>
  <c r="AC29" i="94"/>
  <c r="AC28" i="94"/>
  <c r="AD28" i="94" s="1"/>
  <c r="AD27" i="94"/>
  <c r="AC27" i="94"/>
  <c r="AC26" i="94"/>
  <c r="AD26" i="94" s="1"/>
  <c r="AD25" i="94"/>
  <c r="AC25" i="94"/>
  <c r="AC24" i="94"/>
  <c r="AD24" i="94" s="1"/>
  <c r="AD23" i="94"/>
  <c r="AC23" i="94"/>
  <c r="AC22" i="94"/>
  <c r="AD22" i="94" s="1"/>
  <c r="AD21" i="94"/>
  <c r="AC21" i="94"/>
  <c r="AC20" i="94"/>
  <c r="AD20" i="94" s="1"/>
  <c r="AD19" i="94"/>
  <c r="AC19" i="94"/>
  <c r="AD18" i="94"/>
  <c r="AC18" i="94"/>
  <c r="AD17" i="94"/>
  <c r="AC17" i="94"/>
  <c r="AD16" i="94"/>
  <c r="AC16" i="94"/>
  <c r="AD15" i="94"/>
  <c r="AC15" i="94"/>
  <c r="AD14" i="94"/>
  <c r="AC14" i="94"/>
  <c r="AD13" i="94"/>
  <c r="AC13" i="94"/>
  <c r="AD12" i="94"/>
  <c r="AC12" i="94"/>
  <c r="AD11" i="94"/>
  <c r="AC11" i="94"/>
  <c r="AD10" i="94"/>
  <c r="AC10" i="94"/>
  <c r="AD9" i="94"/>
  <c r="AC9" i="94"/>
  <c r="AD8" i="94"/>
  <c r="AC8" i="94"/>
  <c r="AD7" i="94"/>
  <c r="AC7" i="94"/>
  <c r="AD6" i="94"/>
  <c r="AC6" i="94"/>
  <c r="AD5" i="94"/>
  <c r="AC5" i="94"/>
  <c r="AD4" i="94"/>
  <c r="AC4" i="94"/>
  <c r="AD3" i="94"/>
  <c r="AC3" i="94"/>
  <c r="AC160" i="92"/>
  <c r="AD160" i="92" s="1"/>
  <c r="AC159" i="92"/>
  <c r="AD159" i="92" s="1"/>
  <c r="AC158" i="92"/>
  <c r="AD158" i="92" s="1"/>
  <c r="AC157" i="92"/>
  <c r="AD157" i="92" s="1"/>
  <c r="AC156" i="92"/>
  <c r="AD156" i="92" s="1"/>
  <c r="AC155" i="92"/>
  <c r="AD155" i="92" s="1"/>
  <c r="AC154" i="92"/>
  <c r="AD154" i="92" s="1"/>
  <c r="AC153" i="92"/>
  <c r="AD153" i="92" s="1"/>
  <c r="AC152" i="92"/>
  <c r="AD152" i="92" s="1"/>
  <c r="AC151" i="92"/>
  <c r="AD151" i="92" s="1"/>
  <c r="AC150" i="92"/>
  <c r="AD150" i="92" s="1"/>
  <c r="AC149" i="92"/>
  <c r="AD149" i="92" s="1"/>
  <c r="AC148" i="92"/>
  <c r="AD148" i="92" s="1"/>
  <c r="AC147" i="92"/>
  <c r="AD147" i="92" s="1"/>
  <c r="AC146" i="92"/>
  <c r="AD146" i="92" s="1"/>
  <c r="AC145" i="92"/>
  <c r="AD145" i="92" s="1"/>
  <c r="AC144" i="92"/>
  <c r="AD144" i="92" s="1"/>
  <c r="AC143" i="92"/>
  <c r="AD143" i="92" s="1"/>
  <c r="AC142" i="92"/>
  <c r="AD142" i="92" s="1"/>
  <c r="AC141" i="92"/>
  <c r="AD141" i="92" s="1"/>
  <c r="AC140" i="92"/>
  <c r="AD140" i="92" s="1"/>
  <c r="AC139" i="92"/>
  <c r="AD139" i="92" s="1"/>
  <c r="AC138" i="92"/>
  <c r="AD138" i="92" s="1"/>
  <c r="AC137" i="92"/>
  <c r="AD137" i="92" s="1"/>
  <c r="AC136" i="92"/>
  <c r="AD136" i="92" s="1"/>
  <c r="AC135" i="92"/>
  <c r="AD135" i="92" s="1"/>
  <c r="AC134" i="92"/>
  <c r="AD134" i="92" s="1"/>
  <c r="AC133" i="92"/>
  <c r="AD133" i="92" s="1"/>
  <c r="AC132" i="92"/>
  <c r="AD132" i="92" s="1"/>
  <c r="AC131" i="92"/>
  <c r="AD131" i="92" s="1"/>
  <c r="AC130" i="92"/>
  <c r="AD130" i="92" s="1"/>
  <c r="AC129" i="92"/>
  <c r="AD129" i="92" s="1"/>
  <c r="AC128" i="92"/>
  <c r="AD128" i="92" s="1"/>
  <c r="AC127" i="92"/>
  <c r="AD127" i="92" s="1"/>
  <c r="AC126" i="92"/>
  <c r="AD126" i="92" s="1"/>
  <c r="AC125" i="92"/>
  <c r="AD125" i="92" s="1"/>
  <c r="AC124" i="92"/>
  <c r="AD124" i="92" s="1"/>
  <c r="AC123" i="92"/>
  <c r="AD123" i="92" s="1"/>
  <c r="AC122" i="92"/>
  <c r="AD122" i="92" s="1"/>
  <c r="AC121" i="92"/>
  <c r="AD121" i="92" s="1"/>
  <c r="AC120" i="92"/>
  <c r="AD120" i="92" s="1"/>
  <c r="AC119" i="92"/>
  <c r="AD119" i="92" s="1"/>
  <c r="AC118" i="92"/>
  <c r="AD118" i="92" s="1"/>
  <c r="AC117" i="92"/>
  <c r="AD117" i="92" s="1"/>
  <c r="AC116" i="92"/>
  <c r="AD116" i="92" s="1"/>
  <c r="AC115" i="92"/>
  <c r="AD115" i="92" s="1"/>
  <c r="AC114" i="92"/>
  <c r="AD114" i="92" s="1"/>
  <c r="AC113" i="92"/>
  <c r="AD113" i="92" s="1"/>
  <c r="AC112" i="92"/>
  <c r="AD112" i="92" s="1"/>
  <c r="AC111" i="92"/>
  <c r="AD111" i="92" s="1"/>
  <c r="AC110" i="92"/>
  <c r="AD110" i="92" s="1"/>
  <c r="AC109" i="92"/>
  <c r="AD109" i="92" s="1"/>
  <c r="AC108" i="92"/>
  <c r="AD108" i="92" s="1"/>
  <c r="AC107" i="92"/>
  <c r="AD107" i="92" s="1"/>
  <c r="AC106" i="92"/>
  <c r="AD106" i="92" s="1"/>
  <c r="AC105" i="92"/>
  <c r="AD105" i="92" s="1"/>
  <c r="AD104" i="92"/>
  <c r="AC104" i="92"/>
  <c r="AD103" i="92"/>
  <c r="AC103" i="92"/>
  <c r="AD102" i="92"/>
  <c r="AC102" i="92"/>
  <c r="AD101" i="92"/>
  <c r="AC101" i="92"/>
  <c r="AD100" i="92"/>
  <c r="AC100" i="92"/>
  <c r="AD99" i="92"/>
  <c r="AC99" i="92"/>
  <c r="AD98" i="92"/>
  <c r="AC98" i="92"/>
  <c r="AD97" i="92"/>
  <c r="AC97" i="92"/>
  <c r="AD96" i="92"/>
  <c r="AC96" i="92"/>
  <c r="AD95" i="92"/>
  <c r="AC95" i="92"/>
  <c r="AD94" i="92"/>
  <c r="AC94" i="92"/>
  <c r="AD93" i="92"/>
  <c r="AC93" i="92"/>
  <c r="AD92" i="92"/>
  <c r="AC92" i="92"/>
  <c r="AD91" i="92"/>
  <c r="AC91" i="92"/>
  <c r="AD90" i="92"/>
  <c r="AC90" i="92"/>
  <c r="AD89" i="92"/>
  <c r="AC89" i="92"/>
  <c r="AD88" i="92"/>
  <c r="AC88" i="92"/>
  <c r="AD87" i="92"/>
  <c r="AC87" i="92"/>
  <c r="AD86" i="92"/>
  <c r="AC86" i="92"/>
  <c r="AD85" i="92"/>
  <c r="AC85" i="92"/>
  <c r="AD84" i="92"/>
  <c r="AC84" i="92"/>
  <c r="AD83" i="92"/>
  <c r="AC83" i="92"/>
  <c r="AD82" i="92"/>
  <c r="AC82" i="92"/>
  <c r="AD81" i="92"/>
  <c r="AC81" i="92"/>
  <c r="AD80" i="92"/>
  <c r="AC80" i="92"/>
  <c r="AD79" i="92"/>
  <c r="AC79" i="92"/>
  <c r="AD78" i="92"/>
  <c r="AC78" i="92"/>
  <c r="AD77" i="92"/>
  <c r="AC77" i="92"/>
  <c r="AD76" i="92"/>
  <c r="AC76" i="92"/>
  <c r="AD75" i="92"/>
  <c r="AC75" i="92"/>
  <c r="AD74" i="92"/>
  <c r="AC74" i="92"/>
  <c r="AD73" i="92"/>
  <c r="AC73" i="92"/>
  <c r="AD72" i="92"/>
  <c r="AC72" i="92"/>
  <c r="AD71" i="92"/>
  <c r="AC71" i="92"/>
  <c r="AD70" i="92"/>
  <c r="AC70" i="92"/>
  <c r="AD69" i="92"/>
  <c r="AC69" i="92"/>
  <c r="AD68" i="92"/>
  <c r="AC68" i="92"/>
  <c r="AD67" i="92"/>
  <c r="AC67" i="92"/>
  <c r="AD66" i="92"/>
  <c r="AC66" i="92"/>
  <c r="AD65" i="92"/>
  <c r="AC65" i="92"/>
  <c r="AD64" i="92"/>
  <c r="AC64" i="92"/>
  <c r="AD63" i="92"/>
  <c r="AC63" i="92"/>
  <c r="AD62" i="92"/>
  <c r="AC62" i="92"/>
  <c r="AD61" i="92"/>
  <c r="AC61" i="92"/>
  <c r="AD60" i="92"/>
  <c r="AC60" i="92"/>
  <c r="AD59" i="92"/>
  <c r="AC59" i="92"/>
  <c r="AD58" i="92"/>
  <c r="AC58" i="92"/>
  <c r="AD57" i="92"/>
  <c r="AC57" i="92"/>
  <c r="AD56" i="92"/>
  <c r="AC56" i="92"/>
  <c r="AD55" i="92"/>
  <c r="AC55" i="92"/>
  <c r="AD54" i="92"/>
  <c r="AC54" i="92"/>
  <c r="AD53" i="92"/>
  <c r="AC53" i="92"/>
  <c r="AC52" i="92"/>
  <c r="AD52" i="92" s="1"/>
  <c r="AC51" i="92"/>
  <c r="AD51" i="92" s="1"/>
  <c r="AC50" i="92"/>
  <c r="AD50" i="92" s="1"/>
  <c r="AC49" i="92"/>
  <c r="AD49" i="92" s="1"/>
  <c r="AC48" i="92"/>
  <c r="AD48" i="92" s="1"/>
  <c r="AD47" i="92"/>
  <c r="AC47" i="92"/>
  <c r="AC46" i="92"/>
  <c r="AD46" i="92" s="1"/>
  <c r="AD45" i="92"/>
  <c r="AC45" i="92"/>
  <c r="AC44" i="92"/>
  <c r="AD44" i="92" s="1"/>
  <c r="AC43" i="92"/>
  <c r="AD43" i="92" s="1"/>
  <c r="AC42" i="92"/>
  <c r="AD42" i="92" s="1"/>
  <c r="AC41" i="92"/>
  <c r="AD41" i="92" s="1"/>
  <c r="AC40" i="92"/>
  <c r="AD40" i="92" s="1"/>
  <c r="AC39" i="92"/>
  <c r="AD39" i="92" s="1"/>
  <c r="AD38" i="92"/>
  <c r="AC38" i="92"/>
  <c r="AC37" i="92"/>
  <c r="AD37" i="92" s="1"/>
  <c r="AD36" i="92"/>
  <c r="AC36" i="92"/>
  <c r="AC35" i="92"/>
  <c r="AD35" i="92" s="1"/>
  <c r="AD34" i="92"/>
  <c r="AC34" i="92"/>
  <c r="AC33" i="92"/>
  <c r="AD33" i="92" s="1"/>
  <c r="AD32" i="92"/>
  <c r="AC32" i="92"/>
  <c r="AC31" i="92"/>
  <c r="AD31" i="92" s="1"/>
  <c r="AD30" i="92"/>
  <c r="AC30" i="92"/>
  <c r="AC29" i="92"/>
  <c r="AD29" i="92" s="1"/>
  <c r="AC28" i="92"/>
  <c r="AD28" i="92" s="1"/>
  <c r="AC27" i="92"/>
  <c r="AD27" i="92" s="1"/>
  <c r="AD26" i="92"/>
  <c r="AC26" i="92"/>
  <c r="AC25" i="92"/>
  <c r="AD25" i="92" s="1"/>
  <c r="AD24" i="92"/>
  <c r="AC24" i="92"/>
  <c r="AC23" i="92"/>
  <c r="AD23" i="92" s="1"/>
  <c r="AD22" i="92"/>
  <c r="AC22" i="92"/>
  <c r="AC21" i="92"/>
  <c r="AD21" i="92" s="1"/>
  <c r="AC20" i="92"/>
  <c r="AD20" i="92" s="1"/>
  <c r="AC19" i="92"/>
  <c r="AD19" i="92" s="1"/>
  <c r="AC18" i="92"/>
  <c r="AD18" i="92" s="1"/>
  <c r="AC17" i="92"/>
  <c r="AD17" i="92" s="1"/>
  <c r="AD16" i="92"/>
  <c r="AC16" i="92"/>
  <c r="AC15" i="92"/>
  <c r="AD15" i="92" s="1"/>
  <c r="AC14" i="92"/>
  <c r="AD14" i="92" s="1"/>
  <c r="AC13" i="92"/>
  <c r="AD13" i="92" s="1"/>
  <c r="AD12" i="92"/>
  <c r="AC12" i="92"/>
  <c r="AC11" i="92"/>
  <c r="AD11" i="92" s="1"/>
  <c r="AC10" i="92"/>
  <c r="AD10" i="92" s="1"/>
  <c r="AC9" i="92"/>
  <c r="AD9" i="92" s="1"/>
  <c r="AD8" i="92"/>
  <c r="AC8" i="92"/>
  <c r="AC7" i="92"/>
  <c r="AD7" i="92" s="1"/>
  <c r="AD6" i="92"/>
  <c r="AC6" i="92"/>
  <c r="AC5" i="92"/>
  <c r="AD5" i="92" s="1"/>
  <c r="AD4" i="92"/>
  <c r="AC4" i="92"/>
  <c r="AC3" i="92"/>
  <c r="AD3" i="92" s="1"/>
  <c r="AC160" i="90"/>
  <c r="AD160" i="90" s="1"/>
  <c r="AC159" i="90"/>
  <c r="AD159" i="90" s="1"/>
  <c r="AC158" i="90"/>
  <c r="AD158" i="90" s="1"/>
  <c r="AC157" i="90"/>
  <c r="AD157" i="90" s="1"/>
  <c r="AC156" i="90"/>
  <c r="AD156" i="90" s="1"/>
  <c r="AC155" i="90"/>
  <c r="AD155" i="90" s="1"/>
  <c r="AC154" i="90"/>
  <c r="AD154" i="90" s="1"/>
  <c r="AC153" i="90"/>
  <c r="AD153" i="90" s="1"/>
  <c r="AC152" i="90"/>
  <c r="AD152" i="90" s="1"/>
  <c r="AC151" i="90"/>
  <c r="AD151" i="90" s="1"/>
  <c r="AC150" i="90"/>
  <c r="AD150" i="90" s="1"/>
  <c r="AC149" i="90"/>
  <c r="AD149" i="90" s="1"/>
  <c r="AC148" i="90"/>
  <c r="AD148" i="90" s="1"/>
  <c r="AC147" i="90"/>
  <c r="AD147" i="90" s="1"/>
  <c r="AC146" i="90"/>
  <c r="AD146" i="90" s="1"/>
  <c r="AC145" i="90"/>
  <c r="AD145" i="90" s="1"/>
  <c r="AC144" i="90"/>
  <c r="AD144" i="90" s="1"/>
  <c r="AC143" i="90"/>
  <c r="AD143" i="90" s="1"/>
  <c r="AC142" i="90"/>
  <c r="AD142" i="90" s="1"/>
  <c r="AC141" i="90"/>
  <c r="AD141" i="90" s="1"/>
  <c r="AC140" i="90"/>
  <c r="AD140" i="90" s="1"/>
  <c r="AC139" i="90"/>
  <c r="AD139" i="90" s="1"/>
  <c r="AC138" i="90"/>
  <c r="AD138" i="90" s="1"/>
  <c r="AC137" i="90"/>
  <c r="AD137" i="90" s="1"/>
  <c r="AC136" i="90"/>
  <c r="AD136" i="90" s="1"/>
  <c r="AC135" i="90"/>
  <c r="AD135" i="90" s="1"/>
  <c r="AC134" i="90"/>
  <c r="AD134" i="90" s="1"/>
  <c r="AC133" i="90"/>
  <c r="AD133" i="90" s="1"/>
  <c r="AC132" i="90"/>
  <c r="AD132" i="90" s="1"/>
  <c r="AC131" i="90"/>
  <c r="AD131" i="90" s="1"/>
  <c r="AC130" i="90"/>
  <c r="AD130" i="90" s="1"/>
  <c r="AC129" i="90"/>
  <c r="AD129" i="90" s="1"/>
  <c r="AC128" i="90"/>
  <c r="AD128" i="90" s="1"/>
  <c r="AC127" i="90"/>
  <c r="AD127" i="90" s="1"/>
  <c r="AC126" i="90"/>
  <c r="AD126" i="90" s="1"/>
  <c r="AC125" i="90"/>
  <c r="AD125" i="90" s="1"/>
  <c r="AC124" i="90"/>
  <c r="AD124" i="90" s="1"/>
  <c r="AC123" i="90"/>
  <c r="AD123" i="90" s="1"/>
  <c r="AC122" i="90"/>
  <c r="AD122" i="90" s="1"/>
  <c r="AC121" i="90"/>
  <c r="AD121" i="90" s="1"/>
  <c r="AC120" i="90"/>
  <c r="AD120" i="90" s="1"/>
  <c r="AC119" i="90"/>
  <c r="AD119" i="90" s="1"/>
  <c r="AC118" i="90"/>
  <c r="AD118" i="90" s="1"/>
  <c r="AC117" i="90"/>
  <c r="AD117" i="90" s="1"/>
  <c r="AC116" i="90"/>
  <c r="AD116" i="90" s="1"/>
  <c r="AC115" i="90"/>
  <c r="AD115" i="90" s="1"/>
  <c r="AC114" i="90"/>
  <c r="AD114" i="90" s="1"/>
  <c r="AC113" i="90"/>
  <c r="AD113" i="90" s="1"/>
  <c r="AC112" i="90"/>
  <c r="AD112" i="90" s="1"/>
  <c r="AC111" i="90"/>
  <c r="AD111" i="90" s="1"/>
  <c r="AC110" i="90"/>
  <c r="AD110" i="90" s="1"/>
  <c r="AC109" i="90"/>
  <c r="AD109" i="90" s="1"/>
  <c r="AD108" i="90"/>
  <c r="AC108" i="90"/>
  <c r="AC107" i="90"/>
  <c r="AD107" i="90" s="1"/>
  <c r="AC106" i="90"/>
  <c r="AD106" i="90" s="1"/>
  <c r="AC105" i="90"/>
  <c r="AD105" i="90" s="1"/>
  <c r="AD104" i="90"/>
  <c r="AC104" i="90"/>
  <c r="AD103" i="90"/>
  <c r="AC103" i="90"/>
  <c r="AD102" i="90"/>
  <c r="AC102" i="90"/>
  <c r="AD101" i="90"/>
  <c r="AC101" i="90"/>
  <c r="AD100" i="90"/>
  <c r="AC100" i="90"/>
  <c r="AD99" i="90"/>
  <c r="AC99" i="90"/>
  <c r="AD98" i="90"/>
  <c r="AC98" i="90"/>
  <c r="AD97" i="90"/>
  <c r="AC97" i="90"/>
  <c r="AD96" i="90"/>
  <c r="AC96" i="90"/>
  <c r="AD95" i="90"/>
  <c r="AC95" i="90"/>
  <c r="AD94" i="90"/>
  <c r="AC94" i="90"/>
  <c r="AD93" i="90"/>
  <c r="AC93" i="90"/>
  <c r="AD92" i="90"/>
  <c r="AC92" i="90"/>
  <c r="AD91" i="90"/>
  <c r="AC91" i="90"/>
  <c r="AD90" i="90"/>
  <c r="AC90" i="90"/>
  <c r="AD89" i="90"/>
  <c r="AC89" i="90"/>
  <c r="AD88" i="90"/>
  <c r="AC88" i="90"/>
  <c r="AD87" i="90"/>
  <c r="AC87" i="90"/>
  <c r="AD86" i="90"/>
  <c r="AC86" i="90"/>
  <c r="AD85" i="90"/>
  <c r="AC85" i="90"/>
  <c r="AD84" i="90"/>
  <c r="AC84" i="90"/>
  <c r="AD83" i="90"/>
  <c r="AC83" i="90"/>
  <c r="AD82" i="90"/>
  <c r="AC82" i="90"/>
  <c r="AD81" i="90"/>
  <c r="AC81" i="90"/>
  <c r="AD80" i="90"/>
  <c r="AC80" i="90"/>
  <c r="AD79" i="90"/>
  <c r="AC79" i="90"/>
  <c r="AD78" i="90"/>
  <c r="AC78" i="90"/>
  <c r="AD77" i="90"/>
  <c r="AC77" i="90"/>
  <c r="AD76" i="90"/>
  <c r="AC76" i="90"/>
  <c r="AD75" i="90"/>
  <c r="AC75" i="90"/>
  <c r="AD74" i="90"/>
  <c r="AC74" i="90"/>
  <c r="AD73" i="90"/>
  <c r="AC73" i="90"/>
  <c r="AD72" i="90"/>
  <c r="AC72" i="90"/>
  <c r="AD71" i="90"/>
  <c r="AC71" i="90"/>
  <c r="AD70" i="90"/>
  <c r="AC70" i="90"/>
  <c r="AD69" i="90"/>
  <c r="AC69" i="90"/>
  <c r="AD68" i="90"/>
  <c r="AC68" i="90"/>
  <c r="AD67" i="90"/>
  <c r="AC67" i="90"/>
  <c r="AD66" i="90"/>
  <c r="AC66" i="90"/>
  <c r="AD65" i="90"/>
  <c r="AC65" i="90"/>
  <c r="AD64" i="90"/>
  <c r="AC64" i="90"/>
  <c r="AD63" i="90"/>
  <c r="AC63" i="90"/>
  <c r="AD62" i="90"/>
  <c r="AC62" i="90"/>
  <c r="AD61" i="90"/>
  <c r="AC61" i="90"/>
  <c r="AD60" i="90"/>
  <c r="AC60" i="90"/>
  <c r="AD59" i="90"/>
  <c r="AC59" i="90"/>
  <c r="AD58" i="90"/>
  <c r="AC58" i="90"/>
  <c r="AD57" i="90"/>
  <c r="AC57" i="90"/>
  <c r="AD56" i="90"/>
  <c r="AC56" i="90"/>
  <c r="AD55" i="90"/>
  <c r="AC55" i="90"/>
  <c r="AD54" i="90"/>
  <c r="AC54" i="90"/>
  <c r="AD53" i="90"/>
  <c r="AC53" i="90"/>
  <c r="AD52" i="90"/>
  <c r="AC52" i="90"/>
  <c r="AD51" i="90"/>
  <c r="AC51" i="90"/>
  <c r="AD50" i="90"/>
  <c r="AC50" i="90"/>
  <c r="AC49" i="90"/>
  <c r="AD49" i="90" s="1"/>
  <c r="AD48" i="90"/>
  <c r="AC48" i="90"/>
  <c r="AD47" i="90"/>
  <c r="AC47" i="90"/>
  <c r="AD46" i="90"/>
  <c r="AC46" i="90"/>
  <c r="AC45" i="90"/>
  <c r="AD45" i="90" s="1"/>
  <c r="AD44" i="90"/>
  <c r="AC44" i="90"/>
  <c r="AD43" i="90"/>
  <c r="AC43" i="90"/>
  <c r="AD42" i="90"/>
  <c r="AC42" i="90"/>
  <c r="AC41" i="90"/>
  <c r="AD41" i="90" s="1"/>
  <c r="AD40" i="90"/>
  <c r="AC40" i="90"/>
  <c r="AC39" i="90"/>
  <c r="AD39" i="90" s="1"/>
  <c r="AC38" i="90"/>
  <c r="AD38" i="90" s="1"/>
  <c r="AD37" i="90"/>
  <c r="AC37" i="90"/>
  <c r="AD36" i="90"/>
  <c r="AC36" i="90"/>
  <c r="AD35" i="90"/>
  <c r="AC35" i="90"/>
  <c r="AC34" i="90"/>
  <c r="AD34" i="90" s="1"/>
  <c r="AD33" i="90"/>
  <c r="AC33" i="90"/>
  <c r="AC32" i="90"/>
  <c r="AD32" i="90" s="1"/>
  <c r="AD31" i="90"/>
  <c r="AC31" i="90"/>
  <c r="AC30" i="90"/>
  <c r="AD30" i="90" s="1"/>
  <c r="AD29" i="90"/>
  <c r="AC29" i="90"/>
  <c r="AD28" i="90"/>
  <c r="AC28" i="90"/>
  <c r="AD27" i="90"/>
  <c r="AC27" i="90"/>
  <c r="AD26" i="90"/>
  <c r="AC26" i="90"/>
  <c r="AD25" i="90"/>
  <c r="AC25" i="90"/>
  <c r="AD24" i="90"/>
  <c r="AC24" i="90"/>
  <c r="AD23" i="90"/>
  <c r="AC23" i="90"/>
  <c r="AD22" i="90"/>
  <c r="AC22" i="90"/>
  <c r="AD21" i="90"/>
  <c r="AC21" i="90"/>
  <c r="AD20" i="90"/>
  <c r="AC20" i="90"/>
  <c r="AD19" i="90"/>
  <c r="AC19" i="90"/>
  <c r="AD18" i="90"/>
  <c r="AC18" i="90"/>
  <c r="AD17" i="90"/>
  <c r="AC17" i="90"/>
  <c r="AD16" i="90"/>
  <c r="AC16" i="90"/>
  <c r="AD15" i="90"/>
  <c r="AC15" i="90"/>
  <c r="AD14" i="90"/>
  <c r="AC14" i="90"/>
  <c r="AD13" i="90"/>
  <c r="AC13" i="90"/>
  <c r="AD12" i="90"/>
  <c r="AC12" i="90"/>
  <c r="AD11" i="90"/>
  <c r="AC11" i="90"/>
  <c r="AD10" i="90"/>
  <c r="AC10" i="90"/>
  <c r="AD9" i="90"/>
  <c r="AC9" i="90"/>
  <c r="AD8" i="90"/>
  <c r="AC8" i="90"/>
  <c r="AD7" i="90"/>
  <c r="AC7" i="90"/>
  <c r="AD6" i="90"/>
  <c r="AC6" i="90"/>
  <c r="AD5" i="90"/>
  <c r="AC5" i="90"/>
  <c r="AD4" i="90"/>
  <c r="AC4" i="90"/>
  <c r="AD3" i="90"/>
  <c r="AC3" i="90"/>
  <c r="AC160" i="87"/>
  <c r="AD160" i="87" s="1"/>
  <c r="AD159" i="87"/>
  <c r="AC159" i="87"/>
  <c r="AC158" i="87"/>
  <c r="AD158" i="87" s="1"/>
  <c r="AC157" i="87"/>
  <c r="AD157" i="87" s="1"/>
  <c r="AC156" i="87"/>
  <c r="AD156" i="87" s="1"/>
  <c r="AD155" i="87"/>
  <c r="AC155" i="87"/>
  <c r="AC154" i="87"/>
  <c r="AD154" i="87" s="1"/>
  <c r="AD153" i="87"/>
  <c r="AC153" i="87"/>
  <c r="AC152" i="87"/>
  <c r="AD152" i="87" s="1"/>
  <c r="AC151" i="87"/>
  <c r="AD151" i="87" s="1"/>
  <c r="AC150" i="87"/>
  <c r="AD150" i="87" s="1"/>
  <c r="AC149" i="87"/>
  <c r="AD149" i="87" s="1"/>
  <c r="AC148" i="87"/>
  <c r="AD148" i="87" s="1"/>
  <c r="AD147" i="87"/>
  <c r="AC147" i="87"/>
  <c r="AC146" i="87"/>
  <c r="AD146" i="87" s="1"/>
  <c r="AC145" i="87"/>
  <c r="AD145" i="87" s="1"/>
  <c r="AC144" i="87"/>
  <c r="AD144" i="87" s="1"/>
  <c r="AD143" i="87"/>
  <c r="AC143" i="87"/>
  <c r="AC142" i="87"/>
  <c r="AD142" i="87" s="1"/>
  <c r="AC141" i="87"/>
  <c r="AD141" i="87" s="1"/>
  <c r="AC140" i="87"/>
  <c r="AD140" i="87" s="1"/>
  <c r="AD139" i="87"/>
  <c r="AC139" i="87"/>
  <c r="AC138" i="87"/>
  <c r="AD138" i="87" s="1"/>
  <c r="AC137" i="87"/>
  <c r="AD137" i="87" s="1"/>
  <c r="AC136" i="87"/>
  <c r="AD136" i="87" s="1"/>
  <c r="AC135" i="87"/>
  <c r="AD135" i="87" s="1"/>
  <c r="AC134" i="87"/>
  <c r="AD134" i="87" s="1"/>
  <c r="AC133" i="87"/>
  <c r="AD133" i="87" s="1"/>
  <c r="AC132" i="87"/>
  <c r="AD132" i="87" s="1"/>
  <c r="AD131" i="87"/>
  <c r="AC131" i="87"/>
  <c r="AC130" i="87"/>
  <c r="AD130" i="87" s="1"/>
  <c r="AD129" i="87"/>
  <c r="AC129" i="87"/>
  <c r="AC128" i="87"/>
  <c r="AD128" i="87" s="1"/>
  <c r="AC127" i="87"/>
  <c r="AD127" i="87" s="1"/>
  <c r="AC126" i="87"/>
  <c r="AD126" i="87" s="1"/>
  <c r="AC125" i="87"/>
  <c r="AD125" i="87" s="1"/>
  <c r="AC124" i="87"/>
  <c r="AD124" i="87" s="1"/>
  <c r="AC123" i="87"/>
  <c r="AD123" i="87" s="1"/>
  <c r="AC122" i="87"/>
  <c r="AD122" i="87" s="1"/>
  <c r="AD121" i="87"/>
  <c r="AC121" i="87"/>
  <c r="AC120" i="87"/>
  <c r="AD120" i="87" s="1"/>
  <c r="AC119" i="87"/>
  <c r="AD119" i="87" s="1"/>
  <c r="AC118" i="87"/>
  <c r="AD118" i="87" s="1"/>
  <c r="AC117" i="87"/>
  <c r="AD117" i="87" s="1"/>
  <c r="AC116" i="87"/>
  <c r="AD116" i="87" s="1"/>
  <c r="AC115" i="87"/>
  <c r="AD115" i="87" s="1"/>
  <c r="AC114" i="87"/>
  <c r="AD114" i="87" s="1"/>
  <c r="AD113" i="87"/>
  <c r="AC113" i="87"/>
  <c r="AC112" i="87"/>
  <c r="AD112" i="87" s="1"/>
  <c r="AC111" i="87"/>
  <c r="AD111" i="87" s="1"/>
  <c r="AC110" i="87"/>
  <c r="AD110" i="87" s="1"/>
  <c r="AD109" i="87"/>
  <c r="AC109" i="87"/>
  <c r="AC108" i="87"/>
  <c r="AD108" i="87" s="1"/>
  <c r="AD107" i="87"/>
  <c r="AC107" i="87"/>
  <c r="AC106" i="87"/>
  <c r="AD106" i="87" s="1"/>
  <c r="AD105" i="87"/>
  <c r="AC105" i="87"/>
  <c r="AC104" i="87"/>
  <c r="AD104" i="87" s="1"/>
  <c r="AD103" i="87"/>
  <c r="AC103" i="87"/>
  <c r="AC102" i="87"/>
  <c r="AD102" i="87" s="1"/>
  <c r="AD101" i="87"/>
  <c r="AC101" i="87"/>
  <c r="AC100" i="87"/>
  <c r="AD100" i="87" s="1"/>
  <c r="AC99" i="87"/>
  <c r="AD99" i="87" s="1"/>
  <c r="AC98" i="87"/>
  <c r="AD98" i="87" s="1"/>
  <c r="AC97" i="87"/>
  <c r="AD97" i="87" s="1"/>
  <c r="AC96" i="87"/>
  <c r="AD96" i="87" s="1"/>
  <c r="AC95" i="87"/>
  <c r="AD95" i="87" s="1"/>
  <c r="AC94" i="87"/>
  <c r="AD94" i="87" s="1"/>
  <c r="AD93" i="87"/>
  <c r="AC93" i="87"/>
  <c r="AC92" i="87"/>
  <c r="AD92" i="87" s="1"/>
  <c r="AC91" i="87"/>
  <c r="AD91" i="87" s="1"/>
  <c r="AC90" i="87"/>
  <c r="AD90" i="87" s="1"/>
  <c r="AC89" i="87"/>
  <c r="AD89" i="87" s="1"/>
  <c r="AC88" i="87"/>
  <c r="AD88" i="87" s="1"/>
  <c r="AC87" i="87"/>
  <c r="AD87" i="87" s="1"/>
  <c r="AC86" i="87"/>
  <c r="AD86" i="87" s="1"/>
  <c r="AD85" i="87"/>
  <c r="AC85" i="87"/>
  <c r="AC84" i="87"/>
  <c r="AD84" i="87" s="1"/>
  <c r="AC83" i="87"/>
  <c r="AD83" i="87" s="1"/>
  <c r="AC82" i="87"/>
  <c r="AD82" i="87" s="1"/>
  <c r="AD81" i="87"/>
  <c r="AC81" i="87"/>
  <c r="AC80" i="87"/>
  <c r="AD80" i="87" s="1"/>
  <c r="AC79" i="87"/>
  <c r="AD79" i="87" s="1"/>
  <c r="AC78" i="87"/>
  <c r="AD78" i="87" s="1"/>
  <c r="AD77" i="87"/>
  <c r="AC77" i="87"/>
  <c r="AC76" i="87"/>
  <c r="AD76" i="87" s="1"/>
  <c r="AC75" i="87"/>
  <c r="AD75" i="87" s="1"/>
  <c r="AC74" i="87"/>
  <c r="AD74" i="87" s="1"/>
  <c r="AC73" i="87"/>
  <c r="AD73" i="87" s="1"/>
  <c r="AC72" i="87"/>
  <c r="AD72" i="87" s="1"/>
  <c r="AD71" i="87"/>
  <c r="AC71" i="87"/>
  <c r="AC70" i="87"/>
  <c r="AD70" i="87" s="1"/>
  <c r="AD69" i="87"/>
  <c r="AC69" i="87"/>
  <c r="AC68" i="87"/>
  <c r="AD68" i="87" s="1"/>
  <c r="AC67" i="87"/>
  <c r="AD67" i="87" s="1"/>
  <c r="AC66" i="87"/>
  <c r="AD66" i="87" s="1"/>
  <c r="AC65" i="87"/>
  <c r="AD65" i="87" s="1"/>
  <c r="AC64" i="87"/>
  <c r="AD64" i="87" s="1"/>
  <c r="AC63" i="87"/>
  <c r="AD63" i="87" s="1"/>
  <c r="AC62" i="87"/>
  <c r="AD62" i="87" s="1"/>
  <c r="AD61" i="87"/>
  <c r="AC61" i="87"/>
  <c r="AC60" i="87"/>
  <c r="AD60" i="87" s="1"/>
  <c r="AC59" i="87"/>
  <c r="AD59" i="87" s="1"/>
  <c r="AC58" i="87"/>
  <c r="AD58" i="87" s="1"/>
  <c r="AD57" i="87"/>
  <c r="AC57" i="87"/>
  <c r="AC56" i="87"/>
  <c r="AD56" i="87" s="1"/>
  <c r="AC55" i="87"/>
  <c r="AD55" i="87" s="1"/>
  <c r="AC54" i="87"/>
  <c r="AD54" i="87" s="1"/>
  <c r="AD53" i="87"/>
  <c r="AC53" i="87"/>
  <c r="AC52" i="87"/>
  <c r="AD52" i="87" s="1"/>
  <c r="AC51" i="87"/>
  <c r="AD51" i="87" s="1"/>
  <c r="AC50" i="87"/>
  <c r="AD50" i="87" s="1"/>
  <c r="AD49" i="87"/>
  <c r="AC49" i="87"/>
  <c r="AC48" i="87"/>
  <c r="AD48" i="87" s="1"/>
  <c r="AD47" i="87"/>
  <c r="AC47" i="87"/>
  <c r="AC46" i="87"/>
  <c r="AD46" i="87" s="1"/>
  <c r="AD45" i="87"/>
  <c r="AC45" i="87"/>
  <c r="AC44" i="87"/>
  <c r="AD44" i="87" s="1"/>
  <c r="AC43" i="87"/>
  <c r="AD43" i="87" s="1"/>
  <c r="AC42" i="87"/>
  <c r="AD42" i="87" s="1"/>
  <c r="AC41" i="87"/>
  <c r="AD41" i="87" s="1"/>
  <c r="AC40" i="87"/>
  <c r="AD40" i="87" s="1"/>
  <c r="AC39" i="87"/>
  <c r="AD39" i="87" s="1"/>
  <c r="AC38" i="87"/>
  <c r="AD38" i="87" s="1"/>
  <c r="AC37" i="87"/>
  <c r="AD37" i="87" s="1"/>
  <c r="AC36" i="87"/>
  <c r="AD36" i="87" s="1"/>
  <c r="AC35" i="87"/>
  <c r="AD35" i="87" s="1"/>
  <c r="AC34" i="87"/>
  <c r="AD34" i="87" s="1"/>
  <c r="AC33" i="87"/>
  <c r="AD33" i="87" s="1"/>
  <c r="AC32" i="87"/>
  <c r="AD32" i="87" s="1"/>
  <c r="AC31" i="87"/>
  <c r="AD31" i="87" s="1"/>
  <c r="AC30" i="87"/>
  <c r="AD30" i="87" s="1"/>
  <c r="AC29" i="87"/>
  <c r="AD29" i="87" s="1"/>
  <c r="AD28" i="87"/>
  <c r="AC28" i="87"/>
  <c r="AC27" i="87"/>
  <c r="AD27" i="87" s="1"/>
  <c r="AC26" i="87"/>
  <c r="AD26" i="87" s="1"/>
  <c r="AD25" i="87"/>
  <c r="AC25" i="87"/>
  <c r="AC24" i="87"/>
  <c r="AD24" i="87" s="1"/>
  <c r="AD23" i="87"/>
  <c r="AC23" i="87"/>
  <c r="AC22" i="87"/>
  <c r="AD22" i="87" s="1"/>
  <c r="AD21" i="87"/>
  <c r="AC21" i="87"/>
  <c r="AC20" i="87"/>
  <c r="AD20" i="87" s="1"/>
  <c r="AD19" i="87"/>
  <c r="AC19" i="87"/>
  <c r="AC18" i="87"/>
  <c r="AD18" i="87" s="1"/>
  <c r="AD17" i="87"/>
  <c r="AC17" i="87"/>
  <c r="AC16" i="87"/>
  <c r="AD16" i="87" s="1"/>
  <c r="AD15" i="87"/>
  <c r="AC15" i="87"/>
  <c r="AC14" i="87"/>
  <c r="AD14" i="87" s="1"/>
  <c r="AD13" i="87"/>
  <c r="AC13" i="87"/>
  <c r="AC12" i="87"/>
  <c r="AD12" i="87" s="1"/>
  <c r="AD11" i="87"/>
  <c r="AC11" i="87"/>
  <c r="AC10" i="87"/>
  <c r="AD10" i="87" s="1"/>
  <c r="AD9" i="87"/>
  <c r="AC9" i="87"/>
  <c r="AC8" i="87"/>
  <c r="AD8" i="87" s="1"/>
  <c r="AD7" i="87"/>
  <c r="AC7" i="87"/>
  <c r="AC6" i="87"/>
  <c r="AD6" i="87" s="1"/>
  <c r="AD5" i="87"/>
  <c r="AC5" i="87"/>
  <c r="AC4" i="87"/>
  <c r="AD4" i="87" s="1"/>
  <c r="AD3" i="87"/>
  <c r="AC3" i="87"/>
  <c r="AC160" i="85"/>
  <c r="AD160" i="85" s="1"/>
  <c r="AC159" i="85"/>
  <c r="AD159" i="85" s="1"/>
  <c r="AC158" i="85"/>
  <c r="AD158" i="85" s="1"/>
  <c r="AC157" i="85"/>
  <c r="AD157" i="85" s="1"/>
  <c r="AC156" i="85"/>
  <c r="AD156" i="85" s="1"/>
  <c r="AC155" i="85"/>
  <c r="AD155" i="85" s="1"/>
  <c r="AC154" i="85"/>
  <c r="AD154" i="85" s="1"/>
  <c r="AC153" i="85"/>
  <c r="AD153" i="85" s="1"/>
  <c r="AC152" i="85"/>
  <c r="AD152" i="85" s="1"/>
  <c r="AC151" i="85"/>
  <c r="AD151" i="85" s="1"/>
  <c r="AC150" i="85"/>
  <c r="AD150" i="85" s="1"/>
  <c r="AC149" i="85"/>
  <c r="AD149" i="85" s="1"/>
  <c r="AC148" i="85"/>
  <c r="AD148" i="85" s="1"/>
  <c r="AC147" i="85"/>
  <c r="AD147" i="85" s="1"/>
  <c r="AC146" i="85"/>
  <c r="AD146" i="85" s="1"/>
  <c r="AC145" i="85"/>
  <c r="AD145" i="85" s="1"/>
  <c r="AC144" i="85"/>
  <c r="AD144" i="85" s="1"/>
  <c r="AC143" i="85"/>
  <c r="AD143" i="85" s="1"/>
  <c r="AC142" i="85"/>
  <c r="AD142" i="85" s="1"/>
  <c r="AC141" i="85"/>
  <c r="AD141" i="85" s="1"/>
  <c r="AC140" i="85"/>
  <c r="AD140" i="85" s="1"/>
  <c r="AC139" i="85"/>
  <c r="AD139" i="85" s="1"/>
  <c r="AC138" i="85"/>
  <c r="AD138" i="85" s="1"/>
  <c r="AC137" i="85"/>
  <c r="AD137" i="85" s="1"/>
  <c r="AC136" i="85"/>
  <c r="AD136" i="85" s="1"/>
  <c r="AC135" i="85"/>
  <c r="AD135" i="85" s="1"/>
  <c r="AC134" i="85"/>
  <c r="AD134" i="85" s="1"/>
  <c r="AC133" i="85"/>
  <c r="AD133" i="85" s="1"/>
  <c r="AC132" i="85"/>
  <c r="AD132" i="85" s="1"/>
  <c r="AC131" i="85"/>
  <c r="AD131" i="85" s="1"/>
  <c r="AC130" i="85"/>
  <c r="AD130" i="85" s="1"/>
  <c r="AC129" i="85"/>
  <c r="AD129" i="85" s="1"/>
  <c r="AC128" i="85"/>
  <c r="AD128" i="85" s="1"/>
  <c r="AC127" i="85"/>
  <c r="AD127" i="85" s="1"/>
  <c r="AC126" i="85"/>
  <c r="AD126" i="85" s="1"/>
  <c r="AC125" i="85"/>
  <c r="AD125" i="85" s="1"/>
  <c r="AC124" i="85"/>
  <c r="AD124" i="85" s="1"/>
  <c r="AC123" i="85"/>
  <c r="AD123" i="85" s="1"/>
  <c r="AC122" i="85"/>
  <c r="AD122" i="85" s="1"/>
  <c r="AC121" i="85"/>
  <c r="AD121" i="85" s="1"/>
  <c r="AC120" i="85"/>
  <c r="AD120" i="85" s="1"/>
  <c r="AC119" i="85"/>
  <c r="AD119" i="85" s="1"/>
  <c r="AC118" i="85"/>
  <c r="AD118" i="85" s="1"/>
  <c r="AC117" i="85"/>
  <c r="AD117" i="85" s="1"/>
  <c r="AC116" i="85"/>
  <c r="AD116" i="85" s="1"/>
  <c r="AC115" i="85"/>
  <c r="AD115" i="85" s="1"/>
  <c r="AC114" i="85"/>
  <c r="AD114" i="85" s="1"/>
  <c r="AC113" i="85"/>
  <c r="AD113" i="85" s="1"/>
  <c r="AC112" i="85"/>
  <c r="AD112" i="85" s="1"/>
  <c r="AC111" i="85"/>
  <c r="AD111" i="85" s="1"/>
  <c r="AC110" i="85"/>
  <c r="AD110" i="85" s="1"/>
  <c r="AC109" i="85"/>
  <c r="AD109" i="85" s="1"/>
  <c r="AC108" i="85"/>
  <c r="AD108" i="85" s="1"/>
  <c r="AC107" i="85"/>
  <c r="AD107" i="85" s="1"/>
  <c r="AC106" i="85"/>
  <c r="AD106" i="85" s="1"/>
  <c r="AC105" i="85"/>
  <c r="AD105" i="85" s="1"/>
  <c r="AD104" i="85"/>
  <c r="AC104" i="85"/>
  <c r="AD103" i="85"/>
  <c r="AC103" i="85"/>
  <c r="AD102" i="85"/>
  <c r="AC102" i="85"/>
  <c r="AD101" i="85"/>
  <c r="AC101" i="85"/>
  <c r="AD100" i="85"/>
  <c r="AC100" i="85"/>
  <c r="AD99" i="85"/>
  <c r="AC99" i="85"/>
  <c r="AD98" i="85"/>
  <c r="AC98" i="85"/>
  <c r="AD97" i="85"/>
  <c r="AC97" i="85"/>
  <c r="AD96" i="85"/>
  <c r="AC96" i="85"/>
  <c r="AD95" i="85"/>
  <c r="AC95" i="85"/>
  <c r="AD94" i="85"/>
  <c r="AC94" i="85"/>
  <c r="AD93" i="85"/>
  <c r="AC93" i="85"/>
  <c r="AD92" i="85"/>
  <c r="AC92" i="85"/>
  <c r="AD91" i="85"/>
  <c r="AC91" i="85"/>
  <c r="AD90" i="85"/>
  <c r="AC90" i="85"/>
  <c r="AD89" i="85"/>
  <c r="AC89" i="85"/>
  <c r="AD88" i="85"/>
  <c r="AC88" i="85"/>
  <c r="AD87" i="85"/>
  <c r="AC87" i="85"/>
  <c r="AD86" i="85"/>
  <c r="AC86" i="85"/>
  <c r="AD85" i="85"/>
  <c r="AC85" i="85"/>
  <c r="AD84" i="85"/>
  <c r="AC84" i="85"/>
  <c r="AD83" i="85"/>
  <c r="AC83" i="85"/>
  <c r="AD82" i="85"/>
  <c r="AC82" i="85"/>
  <c r="AD81" i="85"/>
  <c r="AC81" i="85"/>
  <c r="AD80" i="85"/>
  <c r="AC80" i="85"/>
  <c r="AD79" i="85"/>
  <c r="AC79" i="85"/>
  <c r="AD78" i="85"/>
  <c r="AC78" i="85"/>
  <c r="AD77" i="85"/>
  <c r="AC77" i="85"/>
  <c r="AD76" i="85"/>
  <c r="AC76" i="85"/>
  <c r="AD75" i="85"/>
  <c r="AC75" i="85"/>
  <c r="AD74" i="85"/>
  <c r="AC74" i="85"/>
  <c r="AD73" i="85"/>
  <c r="AC73" i="85"/>
  <c r="AD72" i="85"/>
  <c r="AC72" i="85"/>
  <c r="AD71" i="85"/>
  <c r="AC71" i="85"/>
  <c r="AD70" i="85"/>
  <c r="AC70" i="85"/>
  <c r="AD69" i="85"/>
  <c r="AC69" i="85"/>
  <c r="AD68" i="85"/>
  <c r="AC68" i="85"/>
  <c r="AD67" i="85"/>
  <c r="AC67" i="85"/>
  <c r="AD66" i="85"/>
  <c r="AC66" i="85"/>
  <c r="AD65" i="85"/>
  <c r="AC65" i="85"/>
  <c r="AD64" i="85"/>
  <c r="AC64" i="85"/>
  <c r="AD63" i="85"/>
  <c r="AC63" i="85"/>
  <c r="AD62" i="85"/>
  <c r="AC62" i="85"/>
  <c r="AD61" i="85"/>
  <c r="AC61" i="85"/>
  <c r="AD60" i="85"/>
  <c r="AC60" i="85"/>
  <c r="AD59" i="85"/>
  <c r="AC59" i="85"/>
  <c r="AD58" i="85"/>
  <c r="AC58" i="85"/>
  <c r="AD57" i="85"/>
  <c r="AC57" i="85"/>
  <c r="AD56" i="85"/>
  <c r="AC56" i="85"/>
  <c r="AD55" i="85"/>
  <c r="AC55" i="85"/>
  <c r="AD54" i="85"/>
  <c r="AC54" i="85"/>
  <c r="AD53" i="85"/>
  <c r="AC53" i="85"/>
  <c r="AD52" i="85"/>
  <c r="AC52" i="85"/>
  <c r="AC51" i="85"/>
  <c r="AD51" i="85" s="1"/>
  <c r="AD50" i="85"/>
  <c r="AC50" i="85"/>
  <c r="AD49" i="85"/>
  <c r="AC49" i="85"/>
  <c r="AD48" i="85"/>
  <c r="AC48" i="85"/>
  <c r="AD47" i="85"/>
  <c r="AC47" i="85"/>
  <c r="AD46" i="85"/>
  <c r="AC46" i="85"/>
  <c r="AD45" i="85"/>
  <c r="AC45" i="85"/>
  <c r="AD44" i="85"/>
  <c r="AC44" i="85"/>
  <c r="AD43" i="85"/>
  <c r="AC43" i="85"/>
  <c r="AD42" i="85"/>
  <c r="AC42" i="85"/>
  <c r="AD41" i="85"/>
  <c r="AC41" i="85"/>
  <c r="AD40" i="85"/>
  <c r="AC40" i="85"/>
  <c r="AC39" i="85"/>
  <c r="AD39" i="85" s="1"/>
  <c r="AD38" i="85"/>
  <c r="AC38" i="85"/>
  <c r="AD37" i="85"/>
  <c r="AC37" i="85"/>
  <c r="AC36" i="85"/>
  <c r="AD36" i="85" s="1"/>
  <c r="AD35" i="85"/>
  <c r="AC35" i="85"/>
  <c r="AD34" i="85"/>
  <c r="AC34" i="85"/>
  <c r="AD33" i="85"/>
  <c r="AC33" i="85"/>
  <c r="AD32" i="85"/>
  <c r="AC32" i="85"/>
  <c r="AD31" i="85"/>
  <c r="AC31" i="85"/>
  <c r="AD30" i="85"/>
  <c r="AC30" i="85"/>
  <c r="AD29" i="85"/>
  <c r="AC29" i="85"/>
  <c r="AD28" i="85"/>
  <c r="AC28" i="85"/>
  <c r="AD27" i="85"/>
  <c r="AC27" i="85"/>
  <c r="AD26" i="85"/>
  <c r="AC26" i="85"/>
  <c r="AD25" i="85"/>
  <c r="AC25" i="85"/>
  <c r="AD24" i="85"/>
  <c r="AC24" i="85"/>
  <c r="AD23" i="85"/>
  <c r="AC23" i="85"/>
  <c r="AD22" i="85"/>
  <c r="AC22" i="85"/>
  <c r="AD21" i="85"/>
  <c r="AC21" i="85"/>
  <c r="AD20" i="85"/>
  <c r="AC20" i="85"/>
  <c r="AD19" i="85"/>
  <c r="AC19" i="85"/>
  <c r="AC18" i="85"/>
  <c r="AD18" i="85" s="1"/>
  <c r="AD17" i="85"/>
  <c r="AC17" i="85"/>
  <c r="AC16" i="85"/>
  <c r="AD16" i="85" s="1"/>
  <c r="AD15" i="85"/>
  <c r="AC15" i="85"/>
  <c r="AC14" i="85"/>
  <c r="AD14" i="85" s="1"/>
  <c r="AD13" i="85"/>
  <c r="AC13" i="85"/>
  <c r="AC12" i="85"/>
  <c r="AD12" i="85" s="1"/>
  <c r="AD11" i="85"/>
  <c r="AC11" i="85"/>
  <c r="AC10" i="85"/>
  <c r="AD10" i="85" s="1"/>
  <c r="AD9" i="85"/>
  <c r="AC9" i="85"/>
  <c r="AC8" i="85"/>
  <c r="AD8" i="85" s="1"/>
  <c r="AD7" i="85"/>
  <c r="AC7" i="85"/>
  <c r="AC6" i="85"/>
  <c r="AD6" i="85" s="1"/>
  <c r="AD5" i="85"/>
  <c r="AC5" i="85"/>
  <c r="AC4" i="85"/>
  <c r="AD4" i="85" s="1"/>
  <c r="AD3" i="85"/>
  <c r="AC3" i="85"/>
  <c r="AC160" i="83"/>
  <c r="AD160" i="83" s="1"/>
  <c r="AC159" i="83"/>
  <c r="AD159" i="83" s="1"/>
  <c r="AC158" i="83"/>
  <c r="AD158" i="83" s="1"/>
  <c r="AC157" i="83"/>
  <c r="AD157" i="83" s="1"/>
  <c r="AC156" i="83"/>
  <c r="AD156" i="83" s="1"/>
  <c r="AC155" i="83"/>
  <c r="AD155" i="83" s="1"/>
  <c r="AC154" i="83"/>
  <c r="AD154" i="83" s="1"/>
  <c r="AC153" i="83"/>
  <c r="AD153" i="83" s="1"/>
  <c r="AC152" i="83"/>
  <c r="AD152" i="83" s="1"/>
  <c r="AC151" i="83"/>
  <c r="AD151" i="83" s="1"/>
  <c r="AC150" i="83"/>
  <c r="AD150" i="83" s="1"/>
  <c r="AC149" i="83"/>
  <c r="AD149" i="83" s="1"/>
  <c r="AC148" i="83"/>
  <c r="AD148" i="83" s="1"/>
  <c r="AC147" i="83"/>
  <c r="AD147" i="83" s="1"/>
  <c r="AC146" i="83"/>
  <c r="AD146" i="83" s="1"/>
  <c r="AC145" i="83"/>
  <c r="AD145" i="83" s="1"/>
  <c r="AC144" i="83"/>
  <c r="AD144" i="83" s="1"/>
  <c r="AC143" i="83"/>
  <c r="AD143" i="83" s="1"/>
  <c r="AC142" i="83"/>
  <c r="AD142" i="83" s="1"/>
  <c r="AC141" i="83"/>
  <c r="AD141" i="83" s="1"/>
  <c r="AC140" i="83"/>
  <c r="AD140" i="83" s="1"/>
  <c r="AC139" i="83"/>
  <c r="AD139" i="83" s="1"/>
  <c r="AC138" i="83"/>
  <c r="AD138" i="83" s="1"/>
  <c r="AC137" i="83"/>
  <c r="AD137" i="83" s="1"/>
  <c r="AC136" i="83"/>
  <c r="AD136" i="83" s="1"/>
  <c r="AC135" i="83"/>
  <c r="AD135" i="83" s="1"/>
  <c r="AC134" i="83"/>
  <c r="AD134" i="83" s="1"/>
  <c r="AC133" i="83"/>
  <c r="AD133" i="83" s="1"/>
  <c r="AC132" i="83"/>
  <c r="AD132" i="83" s="1"/>
  <c r="AC131" i="83"/>
  <c r="AD131" i="83" s="1"/>
  <c r="AC130" i="83"/>
  <c r="AD130" i="83" s="1"/>
  <c r="AC129" i="83"/>
  <c r="AD129" i="83" s="1"/>
  <c r="AC128" i="83"/>
  <c r="AD128" i="83" s="1"/>
  <c r="AC127" i="83"/>
  <c r="AD127" i="83" s="1"/>
  <c r="AC126" i="83"/>
  <c r="AD126" i="83" s="1"/>
  <c r="AC125" i="83"/>
  <c r="AD125" i="83" s="1"/>
  <c r="AC124" i="83"/>
  <c r="AD124" i="83" s="1"/>
  <c r="AC123" i="83"/>
  <c r="AD123" i="83" s="1"/>
  <c r="AC122" i="83"/>
  <c r="AD122" i="83" s="1"/>
  <c r="AC121" i="83"/>
  <c r="AD121" i="83" s="1"/>
  <c r="AC120" i="83"/>
  <c r="AD120" i="83" s="1"/>
  <c r="AC119" i="83"/>
  <c r="AD119" i="83" s="1"/>
  <c r="AC118" i="83"/>
  <c r="AD118" i="83" s="1"/>
  <c r="AC117" i="83"/>
  <c r="AD117" i="83" s="1"/>
  <c r="AC116" i="83"/>
  <c r="AD116" i="83" s="1"/>
  <c r="AC115" i="83"/>
  <c r="AD115" i="83" s="1"/>
  <c r="AC114" i="83"/>
  <c r="AD114" i="83" s="1"/>
  <c r="AC113" i="83"/>
  <c r="AD113" i="83" s="1"/>
  <c r="AC112" i="83"/>
  <c r="AD112" i="83" s="1"/>
  <c r="AC111" i="83"/>
  <c r="AD111" i="83" s="1"/>
  <c r="AD110" i="83"/>
  <c r="AC110" i="83"/>
  <c r="AC109" i="83"/>
  <c r="AD109" i="83" s="1"/>
  <c r="AC108" i="83"/>
  <c r="AD108" i="83" s="1"/>
  <c r="AC107" i="83"/>
  <c r="AD107" i="83" s="1"/>
  <c r="AD106" i="83"/>
  <c r="AC106" i="83"/>
  <c r="AC105" i="83"/>
  <c r="AD105" i="83" s="1"/>
  <c r="AC104" i="83"/>
  <c r="AD104" i="83" s="1"/>
  <c r="AC103" i="83"/>
  <c r="AD103" i="83" s="1"/>
  <c r="AD102" i="83"/>
  <c r="AC102" i="83"/>
  <c r="AC101" i="83"/>
  <c r="AD101" i="83" s="1"/>
  <c r="AC100" i="83"/>
  <c r="AD100" i="83" s="1"/>
  <c r="AC99" i="83"/>
  <c r="AD99" i="83" s="1"/>
  <c r="AD98" i="83"/>
  <c r="AC98" i="83"/>
  <c r="AC97" i="83"/>
  <c r="AD97" i="83" s="1"/>
  <c r="AC96" i="83"/>
  <c r="AD96" i="83" s="1"/>
  <c r="AC95" i="83"/>
  <c r="AD95" i="83" s="1"/>
  <c r="AD94" i="83"/>
  <c r="AC94" i="83"/>
  <c r="AC93" i="83"/>
  <c r="AD93" i="83" s="1"/>
  <c r="AC92" i="83"/>
  <c r="AD92" i="83" s="1"/>
  <c r="AC91" i="83"/>
  <c r="AD91" i="83" s="1"/>
  <c r="AD90" i="83"/>
  <c r="AC90" i="83"/>
  <c r="AC89" i="83"/>
  <c r="AD89" i="83" s="1"/>
  <c r="AC88" i="83"/>
  <c r="AD88" i="83" s="1"/>
  <c r="AC87" i="83"/>
  <c r="AD87" i="83" s="1"/>
  <c r="AD86" i="83"/>
  <c r="AC86" i="83"/>
  <c r="AC85" i="83"/>
  <c r="AD85" i="83" s="1"/>
  <c r="AC84" i="83"/>
  <c r="AD84" i="83" s="1"/>
  <c r="AC83" i="83"/>
  <c r="AD83" i="83" s="1"/>
  <c r="AD82" i="83"/>
  <c r="AC82" i="83"/>
  <c r="AC81" i="83"/>
  <c r="AD81" i="83" s="1"/>
  <c r="AC80" i="83"/>
  <c r="AD80" i="83" s="1"/>
  <c r="AC79" i="83"/>
  <c r="AD79" i="83" s="1"/>
  <c r="AD78" i="83"/>
  <c r="AC78" i="83"/>
  <c r="AC77" i="83"/>
  <c r="AD77" i="83" s="1"/>
  <c r="AC76" i="83"/>
  <c r="AD76" i="83" s="1"/>
  <c r="AC75" i="83"/>
  <c r="AD75" i="83" s="1"/>
  <c r="AD74" i="83"/>
  <c r="AC74" i="83"/>
  <c r="AC73" i="83"/>
  <c r="AD73" i="83" s="1"/>
  <c r="AC72" i="83"/>
  <c r="AD72" i="83" s="1"/>
  <c r="AC71" i="83"/>
  <c r="AD71" i="83" s="1"/>
  <c r="AD70" i="83"/>
  <c r="AC70" i="83"/>
  <c r="AC69" i="83"/>
  <c r="AD69" i="83" s="1"/>
  <c r="AC68" i="83"/>
  <c r="AD68" i="83" s="1"/>
  <c r="AC67" i="83"/>
  <c r="AD67" i="83" s="1"/>
  <c r="AD66" i="83"/>
  <c r="AC66" i="83"/>
  <c r="AC65" i="83"/>
  <c r="AD65" i="83" s="1"/>
  <c r="AC64" i="83"/>
  <c r="AD64" i="83" s="1"/>
  <c r="AC63" i="83"/>
  <c r="AD63" i="83" s="1"/>
  <c r="AD62" i="83"/>
  <c r="AC62" i="83"/>
  <c r="AC61" i="83"/>
  <c r="AD61" i="83" s="1"/>
  <c r="AC60" i="83"/>
  <c r="AD60" i="83" s="1"/>
  <c r="AC59" i="83"/>
  <c r="AD59" i="83" s="1"/>
  <c r="AD58" i="83"/>
  <c r="AC58" i="83"/>
  <c r="AC57" i="83"/>
  <c r="AD57" i="83" s="1"/>
  <c r="AC56" i="83"/>
  <c r="AD56" i="83" s="1"/>
  <c r="AC55" i="83"/>
  <c r="AD55" i="83" s="1"/>
  <c r="AD54" i="83"/>
  <c r="AC54" i="83"/>
  <c r="AC53" i="83"/>
  <c r="AD53" i="83" s="1"/>
  <c r="AC52" i="83"/>
  <c r="AD52" i="83" s="1"/>
  <c r="AC51" i="83"/>
  <c r="AD51" i="83" s="1"/>
  <c r="AD50" i="83"/>
  <c r="AC50" i="83"/>
  <c r="AC49" i="83"/>
  <c r="AD49" i="83" s="1"/>
  <c r="AC48" i="83"/>
  <c r="AD48" i="83" s="1"/>
  <c r="AC47" i="83"/>
  <c r="AD47" i="83" s="1"/>
  <c r="AD46" i="83"/>
  <c r="AC46" i="83"/>
  <c r="AC45" i="83"/>
  <c r="AD45" i="83" s="1"/>
  <c r="AC44" i="83"/>
  <c r="AD44" i="83" s="1"/>
  <c r="AC43" i="83"/>
  <c r="AD43" i="83" s="1"/>
  <c r="AD42" i="83"/>
  <c r="AC42" i="83"/>
  <c r="AC41" i="83"/>
  <c r="AD41" i="83" s="1"/>
  <c r="AC40" i="83"/>
  <c r="AD40" i="83" s="1"/>
  <c r="AD39" i="83"/>
  <c r="AC39" i="83"/>
  <c r="AC38" i="83"/>
  <c r="AD38" i="83" s="1"/>
  <c r="AD37" i="83"/>
  <c r="AC37" i="83"/>
  <c r="AC36" i="83"/>
  <c r="AD36" i="83" s="1"/>
  <c r="AC35" i="83"/>
  <c r="AD35" i="83" s="1"/>
  <c r="AC34" i="83"/>
  <c r="AD34" i="83" s="1"/>
  <c r="AC33" i="83"/>
  <c r="AD33" i="83" s="1"/>
  <c r="AC32" i="83"/>
  <c r="AD32" i="83" s="1"/>
  <c r="AD31" i="83"/>
  <c r="AC31" i="83"/>
  <c r="AC30" i="83"/>
  <c r="AD30" i="83" s="1"/>
  <c r="AC29" i="83"/>
  <c r="AD29" i="83" s="1"/>
  <c r="AC28" i="83"/>
  <c r="AD28" i="83" s="1"/>
  <c r="AD27" i="83"/>
  <c r="AC27" i="83"/>
  <c r="AC26" i="83"/>
  <c r="AD26" i="83" s="1"/>
  <c r="AC25" i="83"/>
  <c r="AD25" i="83" s="1"/>
  <c r="AC24" i="83"/>
  <c r="AD24" i="83" s="1"/>
  <c r="AC23" i="83"/>
  <c r="AD23" i="83" s="1"/>
  <c r="AC22" i="83"/>
  <c r="AD22" i="83" s="1"/>
  <c r="AD21" i="83"/>
  <c r="AC21" i="83"/>
  <c r="AC20" i="83"/>
  <c r="AD20" i="83" s="1"/>
  <c r="AD19" i="83"/>
  <c r="AC19" i="83"/>
  <c r="AC18" i="83"/>
  <c r="AD18" i="83" s="1"/>
  <c r="AC17" i="83"/>
  <c r="AD17" i="83" s="1"/>
  <c r="AC16" i="83"/>
  <c r="AD16" i="83" s="1"/>
  <c r="AD15" i="83"/>
  <c r="AC15" i="83"/>
  <c r="AC14" i="83"/>
  <c r="AD14" i="83" s="1"/>
  <c r="AD13" i="83"/>
  <c r="AC13" i="83"/>
  <c r="AC12" i="83"/>
  <c r="AD12" i="83" s="1"/>
  <c r="AD11" i="83"/>
  <c r="AC11" i="83"/>
  <c r="AC10" i="83"/>
  <c r="AD10" i="83" s="1"/>
  <c r="AC9" i="83"/>
  <c r="AD9" i="83" s="1"/>
  <c r="AC8" i="83"/>
  <c r="AD8" i="83" s="1"/>
  <c r="AD7" i="83"/>
  <c r="AC7" i="83"/>
  <c r="AC6" i="83"/>
  <c r="AD6" i="83" s="1"/>
  <c r="AD5" i="83"/>
  <c r="AC5" i="83"/>
  <c r="AC4" i="83"/>
  <c r="AD4" i="83" s="1"/>
  <c r="AC3" i="83"/>
  <c r="AD3" i="83" s="1"/>
  <c r="AC160" i="81"/>
  <c r="AD160" i="81" s="1"/>
  <c r="AC159" i="81"/>
  <c r="AD159" i="81" s="1"/>
  <c r="AC158" i="81"/>
  <c r="AD158" i="81" s="1"/>
  <c r="AC157" i="81"/>
  <c r="AD157" i="81" s="1"/>
  <c r="AC156" i="81"/>
  <c r="AD156" i="81" s="1"/>
  <c r="AC155" i="81"/>
  <c r="AD155" i="81" s="1"/>
  <c r="AC154" i="81"/>
  <c r="AD154" i="81" s="1"/>
  <c r="AC153" i="81"/>
  <c r="AD153" i="81" s="1"/>
  <c r="AC152" i="81"/>
  <c r="AD152" i="81" s="1"/>
  <c r="AC151" i="81"/>
  <c r="AD151" i="81" s="1"/>
  <c r="AC150" i="81"/>
  <c r="AD150" i="81" s="1"/>
  <c r="AC149" i="81"/>
  <c r="AD149" i="81" s="1"/>
  <c r="AC148" i="81"/>
  <c r="AD148" i="81" s="1"/>
  <c r="AC147" i="81"/>
  <c r="AD147" i="81" s="1"/>
  <c r="AC146" i="81"/>
  <c r="AD146" i="81" s="1"/>
  <c r="AC145" i="81"/>
  <c r="AD145" i="81" s="1"/>
  <c r="AC144" i="81"/>
  <c r="AD144" i="81" s="1"/>
  <c r="AC143" i="81"/>
  <c r="AD143" i="81" s="1"/>
  <c r="AC142" i="81"/>
  <c r="AD142" i="81" s="1"/>
  <c r="AC141" i="81"/>
  <c r="AD141" i="81" s="1"/>
  <c r="AC140" i="81"/>
  <c r="AD140" i="81" s="1"/>
  <c r="AC139" i="81"/>
  <c r="AD139" i="81" s="1"/>
  <c r="AC138" i="81"/>
  <c r="AD138" i="81" s="1"/>
  <c r="AC137" i="81"/>
  <c r="AD137" i="81" s="1"/>
  <c r="AC136" i="81"/>
  <c r="AD136" i="81" s="1"/>
  <c r="AC135" i="81"/>
  <c r="AD135" i="81" s="1"/>
  <c r="AC134" i="81"/>
  <c r="AD134" i="81" s="1"/>
  <c r="AC133" i="81"/>
  <c r="AD133" i="81" s="1"/>
  <c r="AC132" i="81"/>
  <c r="AD132" i="81" s="1"/>
  <c r="AC131" i="81"/>
  <c r="AD131" i="81" s="1"/>
  <c r="AC130" i="81"/>
  <c r="AD130" i="81" s="1"/>
  <c r="AC129" i="81"/>
  <c r="AD129" i="81" s="1"/>
  <c r="AC128" i="81"/>
  <c r="AD128" i="81" s="1"/>
  <c r="AC127" i="81"/>
  <c r="AD127" i="81" s="1"/>
  <c r="AC126" i="81"/>
  <c r="AD126" i="81" s="1"/>
  <c r="AC125" i="81"/>
  <c r="AD125" i="81" s="1"/>
  <c r="AC124" i="81"/>
  <c r="AD124" i="81" s="1"/>
  <c r="AC123" i="81"/>
  <c r="AD123" i="81" s="1"/>
  <c r="AC122" i="81"/>
  <c r="AD122" i="81" s="1"/>
  <c r="AC121" i="81"/>
  <c r="AD121" i="81" s="1"/>
  <c r="AC120" i="81"/>
  <c r="AD120" i="81" s="1"/>
  <c r="AC119" i="81"/>
  <c r="AD119" i="81" s="1"/>
  <c r="AC118" i="81"/>
  <c r="AD118" i="81" s="1"/>
  <c r="AC117" i="81"/>
  <c r="AD117" i="81" s="1"/>
  <c r="AC116" i="81"/>
  <c r="AD116" i="81" s="1"/>
  <c r="AC115" i="81"/>
  <c r="AD115" i="81" s="1"/>
  <c r="AC114" i="81"/>
  <c r="AD114" i="81" s="1"/>
  <c r="AC113" i="81"/>
  <c r="AD113" i="81" s="1"/>
  <c r="AD112" i="81"/>
  <c r="AC112" i="81"/>
  <c r="AC111" i="81"/>
  <c r="AD111" i="81" s="1"/>
  <c r="AD110" i="81"/>
  <c r="AC110" i="81"/>
  <c r="AC109" i="81"/>
  <c r="AD109" i="81" s="1"/>
  <c r="AC108" i="81"/>
  <c r="AD108" i="81" s="1"/>
  <c r="AC107" i="81"/>
  <c r="AD107" i="81" s="1"/>
  <c r="AC106" i="81"/>
  <c r="AD106" i="81" s="1"/>
  <c r="AC105" i="81"/>
  <c r="AD105" i="81" s="1"/>
  <c r="AC104" i="81"/>
  <c r="AD104" i="81" s="1"/>
  <c r="AC103" i="81"/>
  <c r="AD103" i="81" s="1"/>
  <c r="AC102" i="81"/>
  <c r="AD102" i="81" s="1"/>
  <c r="AC101" i="81"/>
  <c r="AD101" i="81" s="1"/>
  <c r="AD100" i="81"/>
  <c r="AC100" i="81"/>
  <c r="AC99" i="81"/>
  <c r="AD99" i="81" s="1"/>
  <c r="AD98" i="81"/>
  <c r="AC98" i="81"/>
  <c r="AC97" i="81"/>
  <c r="AD97" i="81" s="1"/>
  <c r="AC96" i="81"/>
  <c r="AD96" i="81" s="1"/>
  <c r="AC95" i="81"/>
  <c r="AD95" i="81" s="1"/>
  <c r="AC94" i="81"/>
  <c r="AD94" i="81" s="1"/>
  <c r="AC93" i="81"/>
  <c r="AD93" i="81" s="1"/>
  <c r="AD92" i="81"/>
  <c r="AC92" i="81"/>
  <c r="AC91" i="81"/>
  <c r="AD91" i="81" s="1"/>
  <c r="AD90" i="81"/>
  <c r="AC90" i="81"/>
  <c r="AC89" i="81"/>
  <c r="AD89" i="81" s="1"/>
  <c r="AC88" i="81"/>
  <c r="AD88" i="81" s="1"/>
  <c r="AC87" i="81"/>
  <c r="AD87" i="81" s="1"/>
  <c r="AC86" i="81"/>
  <c r="AD86" i="81" s="1"/>
  <c r="AC85" i="81"/>
  <c r="AD85" i="81" s="1"/>
  <c r="AD84" i="81"/>
  <c r="AC84" i="81"/>
  <c r="AC83" i="81"/>
  <c r="AD83" i="81" s="1"/>
  <c r="AD82" i="81"/>
  <c r="AC82" i="81"/>
  <c r="AC81" i="81"/>
  <c r="AD81" i="81" s="1"/>
  <c r="AC80" i="81"/>
  <c r="AD80" i="81" s="1"/>
  <c r="AC79" i="81"/>
  <c r="AD79" i="81" s="1"/>
  <c r="AC78" i="81"/>
  <c r="AD78" i="81" s="1"/>
  <c r="AC77" i="81"/>
  <c r="AD77" i="81" s="1"/>
  <c r="AD76" i="81"/>
  <c r="AC76" i="81"/>
  <c r="AC75" i="81"/>
  <c r="AD75" i="81" s="1"/>
  <c r="AD74" i="81"/>
  <c r="AC74" i="81"/>
  <c r="AC73" i="81"/>
  <c r="AD73" i="81" s="1"/>
  <c r="AC72" i="81"/>
  <c r="AD72" i="81" s="1"/>
  <c r="AC71" i="81"/>
  <c r="AD71" i="81" s="1"/>
  <c r="AD70" i="81"/>
  <c r="AC70" i="81"/>
  <c r="AC69" i="81"/>
  <c r="AD69" i="81" s="1"/>
  <c r="AD68" i="81"/>
  <c r="AC68" i="81"/>
  <c r="AC67" i="81"/>
  <c r="AD67" i="81" s="1"/>
  <c r="AD66" i="81"/>
  <c r="AC66" i="81"/>
  <c r="AC65" i="81"/>
  <c r="AD65" i="81" s="1"/>
  <c r="AD64" i="81"/>
  <c r="AC64" i="81"/>
  <c r="AC63" i="81"/>
  <c r="AD63" i="81" s="1"/>
  <c r="AD62" i="81"/>
  <c r="AC62" i="81"/>
  <c r="AC61" i="81"/>
  <c r="AD61" i="81" s="1"/>
  <c r="AD60" i="81"/>
  <c r="AC60" i="81"/>
  <c r="AC59" i="81"/>
  <c r="AD59" i="81" s="1"/>
  <c r="AD58" i="81"/>
  <c r="AC58" i="81"/>
  <c r="AC57" i="81"/>
  <c r="AD57" i="81" s="1"/>
  <c r="AD56" i="81"/>
  <c r="AC56" i="81"/>
  <c r="AC55" i="81"/>
  <c r="AD55" i="81" s="1"/>
  <c r="AD54" i="81"/>
  <c r="AC54" i="81"/>
  <c r="AC53" i="81"/>
  <c r="AD53" i="81" s="1"/>
  <c r="AD52" i="81"/>
  <c r="AC52" i="81"/>
  <c r="AC51" i="81"/>
  <c r="AD51" i="81" s="1"/>
  <c r="AD50" i="81"/>
  <c r="AC50" i="81"/>
  <c r="AC49" i="81"/>
  <c r="AD49" i="81" s="1"/>
  <c r="AD48" i="81"/>
  <c r="AC48" i="81"/>
  <c r="AC47" i="81"/>
  <c r="AD47" i="81" s="1"/>
  <c r="AD46" i="81"/>
  <c r="AC46" i="81"/>
  <c r="AC45" i="81"/>
  <c r="AD45" i="81" s="1"/>
  <c r="AD44" i="81"/>
  <c r="AC44" i="81"/>
  <c r="AC43" i="81"/>
  <c r="AD43" i="81" s="1"/>
  <c r="AD42" i="81"/>
  <c r="AC42" i="81"/>
  <c r="AC41" i="81"/>
  <c r="AD41" i="81" s="1"/>
  <c r="AD40" i="81"/>
  <c r="AC40" i="81"/>
  <c r="AC39" i="81"/>
  <c r="AD39" i="81" s="1"/>
  <c r="AC38" i="81"/>
  <c r="AD38" i="81" s="1"/>
  <c r="AD37" i="81"/>
  <c r="AC37" i="81"/>
  <c r="AC36" i="81"/>
  <c r="AD36" i="81" s="1"/>
  <c r="AD35" i="81"/>
  <c r="AC35" i="81"/>
  <c r="AC34" i="81"/>
  <c r="AD34" i="81" s="1"/>
  <c r="AD33" i="81"/>
  <c r="AC33" i="81"/>
  <c r="AC32" i="81"/>
  <c r="AD32" i="81" s="1"/>
  <c r="AD31" i="81"/>
  <c r="AC31" i="81"/>
  <c r="AC30" i="81"/>
  <c r="AD30" i="81" s="1"/>
  <c r="AD29" i="81"/>
  <c r="AC29" i="81"/>
  <c r="AC28" i="81"/>
  <c r="AD28" i="81" s="1"/>
  <c r="AD27" i="81"/>
  <c r="AC27" i="81"/>
  <c r="AD26" i="81"/>
  <c r="AC26" i="81"/>
  <c r="AD25" i="81"/>
  <c r="AC25" i="81"/>
  <c r="AD24" i="81"/>
  <c r="AC24" i="81"/>
  <c r="AD23" i="81"/>
  <c r="AC23" i="81"/>
  <c r="AD22" i="81"/>
  <c r="AC22" i="81"/>
  <c r="AD21" i="81"/>
  <c r="AC21" i="81"/>
  <c r="AD20" i="81"/>
  <c r="AC20" i="81"/>
  <c r="AD19" i="81"/>
  <c r="AC19" i="81"/>
  <c r="AC18" i="81"/>
  <c r="AD18" i="81" s="1"/>
  <c r="AD17" i="81"/>
  <c r="AC17" i="81"/>
  <c r="AC16" i="81"/>
  <c r="AD16" i="81" s="1"/>
  <c r="AD15" i="81"/>
  <c r="AC15" i="81"/>
  <c r="AC14" i="81"/>
  <c r="AD14" i="81" s="1"/>
  <c r="AD13" i="81"/>
  <c r="AC13" i="81"/>
  <c r="AC12" i="81"/>
  <c r="AD12" i="81" s="1"/>
  <c r="AD11" i="81"/>
  <c r="AC11" i="81"/>
  <c r="AC10" i="81"/>
  <c r="AD10" i="81" s="1"/>
  <c r="AD9" i="81"/>
  <c r="AC9" i="81"/>
  <c r="AC8" i="81"/>
  <c r="AD8" i="81" s="1"/>
  <c r="AD7" i="81"/>
  <c r="AC7" i="81"/>
  <c r="AC6" i="81"/>
  <c r="AD6" i="81" s="1"/>
  <c r="AD5" i="81"/>
  <c r="AC5" i="81"/>
  <c r="AC4" i="81"/>
  <c r="AD4" i="81" s="1"/>
  <c r="AD3" i="81"/>
  <c r="AC3" i="81"/>
  <c r="AC160" i="79"/>
  <c r="AD160" i="79" s="1"/>
  <c r="AC159" i="79"/>
  <c r="AD159" i="79" s="1"/>
  <c r="AC158" i="79"/>
  <c r="AD158" i="79" s="1"/>
  <c r="AC157" i="79"/>
  <c r="AD157" i="79" s="1"/>
  <c r="AC156" i="79"/>
  <c r="AD156" i="79" s="1"/>
  <c r="AC155" i="79"/>
  <c r="AD155" i="79" s="1"/>
  <c r="AC154" i="79"/>
  <c r="AD154" i="79" s="1"/>
  <c r="AC153" i="79"/>
  <c r="AD153" i="79" s="1"/>
  <c r="AC152" i="79"/>
  <c r="AD152" i="79" s="1"/>
  <c r="AC151" i="79"/>
  <c r="AD151" i="79" s="1"/>
  <c r="AC150" i="79"/>
  <c r="AD150" i="79" s="1"/>
  <c r="AC149" i="79"/>
  <c r="AD149" i="79" s="1"/>
  <c r="AC148" i="79"/>
  <c r="AD148" i="79" s="1"/>
  <c r="AC147" i="79"/>
  <c r="AD147" i="79" s="1"/>
  <c r="AC146" i="79"/>
  <c r="AD146" i="79" s="1"/>
  <c r="AC145" i="79"/>
  <c r="AD145" i="79" s="1"/>
  <c r="AC144" i="79"/>
  <c r="AD144" i="79" s="1"/>
  <c r="AC143" i="79"/>
  <c r="AD143" i="79" s="1"/>
  <c r="AC142" i="79"/>
  <c r="AD142" i="79" s="1"/>
  <c r="AC141" i="79"/>
  <c r="AD141" i="79" s="1"/>
  <c r="AC140" i="79"/>
  <c r="AD140" i="79" s="1"/>
  <c r="AC139" i="79"/>
  <c r="AD139" i="79" s="1"/>
  <c r="AC138" i="79"/>
  <c r="AD138" i="79" s="1"/>
  <c r="AC137" i="79"/>
  <c r="AD137" i="79" s="1"/>
  <c r="AC136" i="79"/>
  <c r="AD136" i="79" s="1"/>
  <c r="AC135" i="79"/>
  <c r="AD135" i="79" s="1"/>
  <c r="AC134" i="79"/>
  <c r="AD134" i="79" s="1"/>
  <c r="AC133" i="79"/>
  <c r="AD133" i="79" s="1"/>
  <c r="AC132" i="79"/>
  <c r="AD132" i="79" s="1"/>
  <c r="AC131" i="79"/>
  <c r="AD131" i="79" s="1"/>
  <c r="AC130" i="79"/>
  <c r="AD130" i="79" s="1"/>
  <c r="AC129" i="79"/>
  <c r="AD129" i="79" s="1"/>
  <c r="AC128" i="79"/>
  <c r="AD128" i="79" s="1"/>
  <c r="AC127" i="79"/>
  <c r="AD127" i="79" s="1"/>
  <c r="AC126" i="79"/>
  <c r="AD126" i="79" s="1"/>
  <c r="AC125" i="79"/>
  <c r="AD125" i="79" s="1"/>
  <c r="AC124" i="79"/>
  <c r="AD124" i="79" s="1"/>
  <c r="AC123" i="79"/>
  <c r="AD123" i="79" s="1"/>
  <c r="AC122" i="79"/>
  <c r="AD122" i="79" s="1"/>
  <c r="AC121" i="79"/>
  <c r="AD121" i="79" s="1"/>
  <c r="AC120" i="79"/>
  <c r="AD120" i="79" s="1"/>
  <c r="AC119" i="79"/>
  <c r="AD119" i="79" s="1"/>
  <c r="AC118" i="79"/>
  <c r="AD118" i="79" s="1"/>
  <c r="AC117" i="79"/>
  <c r="AD117" i="79" s="1"/>
  <c r="AC116" i="79"/>
  <c r="AD116" i="79" s="1"/>
  <c r="AC115" i="79"/>
  <c r="AD115" i="79" s="1"/>
  <c r="AC114" i="79"/>
  <c r="AD114" i="79" s="1"/>
  <c r="AC113" i="79"/>
  <c r="AD113" i="79" s="1"/>
  <c r="AC112" i="79"/>
  <c r="AD112" i="79" s="1"/>
  <c r="AC111" i="79"/>
  <c r="AD111" i="79" s="1"/>
  <c r="AC110" i="79"/>
  <c r="AD110" i="79" s="1"/>
  <c r="AC109" i="79"/>
  <c r="AD109" i="79" s="1"/>
  <c r="AC108" i="79"/>
  <c r="AD108" i="79" s="1"/>
  <c r="AC107" i="79"/>
  <c r="AD107" i="79" s="1"/>
  <c r="AC106" i="79"/>
  <c r="AD106" i="79" s="1"/>
  <c r="AC105" i="79"/>
  <c r="AD105" i="79" s="1"/>
  <c r="AD104" i="79"/>
  <c r="AC104" i="79"/>
  <c r="AD103" i="79"/>
  <c r="AC103" i="79"/>
  <c r="AD102" i="79"/>
  <c r="AC102" i="79"/>
  <c r="AD101" i="79"/>
  <c r="AC101" i="79"/>
  <c r="AD100" i="79"/>
  <c r="AC100" i="79"/>
  <c r="AD99" i="79"/>
  <c r="AC99" i="79"/>
  <c r="AD98" i="79"/>
  <c r="AC98" i="79"/>
  <c r="AD97" i="79"/>
  <c r="AC97" i="79"/>
  <c r="AD96" i="79"/>
  <c r="AC96" i="79"/>
  <c r="AD95" i="79"/>
  <c r="AC95" i="79"/>
  <c r="AD94" i="79"/>
  <c r="AC94" i="79"/>
  <c r="AD93" i="79"/>
  <c r="AC93" i="79"/>
  <c r="AD92" i="79"/>
  <c r="AC92" i="79"/>
  <c r="AD91" i="79"/>
  <c r="AC91" i="79"/>
  <c r="AD90" i="79"/>
  <c r="AC90" i="79"/>
  <c r="AD89" i="79"/>
  <c r="AC89" i="79"/>
  <c r="AD88" i="79"/>
  <c r="AC88" i="79"/>
  <c r="AD87" i="79"/>
  <c r="AC87" i="79"/>
  <c r="AD86" i="79"/>
  <c r="AC86" i="79"/>
  <c r="AD85" i="79"/>
  <c r="AC85" i="79"/>
  <c r="AD84" i="79"/>
  <c r="AC84" i="79"/>
  <c r="AD83" i="79"/>
  <c r="AC83" i="79"/>
  <c r="AD82" i="79"/>
  <c r="AC82" i="79"/>
  <c r="AD81" i="79"/>
  <c r="AC81" i="79"/>
  <c r="AD80" i="79"/>
  <c r="AC80" i="79"/>
  <c r="AD79" i="79"/>
  <c r="AC79" i="79"/>
  <c r="AD78" i="79"/>
  <c r="AC78" i="79"/>
  <c r="AD77" i="79"/>
  <c r="AC77" i="79"/>
  <c r="AD76" i="79"/>
  <c r="AC76" i="79"/>
  <c r="AD75" i="79"/>
  <c r="AC75" i="79"/>
  <c r="AD74" i="79"/>
  <c r="AC74" i="79"/>
  <c r="AD73" i="79"/>
  <c r="AC73" i="79"/>
  <c r="AD72" i="79"/>
  <c r="AC72" i="79"/>
  <c r="AD71" i="79"/>
  <c r="AC71" i="79"/>
  <c r="AD70" i="79"/>
  <c r="AC70" i="79"/>
  <c r="AD69" i="79"/>
  <c r="AC69" i="79"/>
  <c r="AD68" i="79"/>
  <c r="AC68" i="79"/>
  <c r="AD67" i="79"/>
  <c r="AC67" i="79"/>
  <c r="AD66" i="79"/>
  <c r="AC66" i="79"/>
  <c r="AD65" i="79"/>
  <c r="AC65" i="79"/>
  <c r="AD64" i="79"/>
  <c r="AC64" i="79"/>
  <c r="AD63" i="79"/>
  <c r="AC63" i="79"/>
  <c r="AD62" i="79"/>
  <c r="AC62" i="79"/>
  <c r="AD61" i="79"/>
  <c r="AC61" i="79"/>
  <c r="AD60" i="79"/>
  <c r="AC60" i="79"/>
  <c r="AD59" i="79"/>
  <c r="AC59" i="79"/>
  <c r="AD58" i="79"/>
  <c r="AC58" i="79"/>
  <c r="AD57" i="79"/>
  <c r="AC57" i="79"/>
  <c r="AD56" i="79"/>
  <c r="AC56" i="79"/>
  <c r="AD55" i="79"/>
  <c r="AC55" i="79"/>
  <c r="AD54" i="79"/>
  <c r="AC54" i="79"/>
  <c r="AD53" i="79"/>
  <c r="AC53" i="79"/>
  <c r="AC52" i="79"/>
  <c r="AD52" i="79" s="1"/>
  <c r="AD51" i="79"/>
  <c r="AC51" i="79"/>
  <c r="AC50" i="79"/>
  <c r="AD50" i="79" s="1"/>
  <c r="AD49" i="79"/>
  <c r="AC49" i="79"/>
  <c r="AC48" i="79"/>
  <c r="AD48" i="79" s="1"/>
  <c r="AD47" i="79"/>
  <c r="AC47" i="79"/>
  <c r="AC46" i="79"/>
  <c r="AD46" i="79" s="1"/>
  <c r="AD45" i="79"/>
  <c r="AC45" i="79"/>
  <c r="AC44" i="79"/>
  <c r="AD44" i="79" s="1"/>
  <c r="AD43" i="79"/>
  <c r="AC43" i="79"/>
  <c r="AC42" i="79"/>
  <c r="AD42" i="79" s="1"/>
  <c r="AD41" i="79"/>
  <c r="AC41" i="79"/>
  <c r="AC40" i="79"/>
  <c r="AD40" i="79" s="1"/>
  <c r="AC39" i="79"/>
  <c r="AD39" i="79" s="1"/>
  <c r="AD38" i="79"/>
  <c r="AC38" i="79"/>
  <c r="AC37" i="79"/>
  <c r="AD37" i="79" s="1"/>
  <c r="AD36" i="79"/>
  <c r="AC36" i="79"/>
  <c r="AC35" i="79"/>
  <c r="AD35" i="79" s="1"/>
  <c r="AD34" i="79"/>
  <c r="AC34" i="79"/>
  <c r="AD33" i="79"/>
  <c r="AC33" i="79"/>
  <c r="AD32" i="79"/>
  <c r="AC32" i="79"/>
  <c r="AD31" i="79"/>
  <c r="AC31" i="79"/>
  <c r="AD30" i="79"/>
  <c r="AC30" i="79"/>
  <c r="AD29" i="79"/>
  <c r="AC29" i="79"/>
  <c r="AD28" i="79"/>
  <c r="AC28" i="79"/>
  <c r="AD27" i="79"/>
  <c r="AC27" i="79"/>
  <c r="AD26" i="79"/>
  <c r="AC26" i="79"/>
  <c r="AD25" i="79"/>
  <c r="AC25" i="79"/>
  <c r="AD24" i="79"/>
  <c r="AC24" i="79"/>
  <c r="AD23" i="79"/>
  <c r="AC23" i="79"/>
  <c r="AD22" i="79"/>
  <c r="AC22" i="79"/>
  <c r="AD21" i="79"/>
  <c r="AC21" i="79"/>
  <c r="AD20" i="79"/>
  <c r="AC20" i="79"/>
  <c r="AC19" i="79"/>
  <c r="AD19" i="79" s="1"/>
  <c r="AD18" i="79"/>
  <c r="AC18" i="79"/>
  <c r="AC17" i="79"/>
  <c r="AD17" i="79" s="1"/>
  <c r="AD16" i="79"/>
  <c r="AC16" i="79"/>
  <c r="AD15" i="79"/>
  <c r="AC15" i="79"/>
  <c r="AD14" i="79"/>
  <c r="AC14" i="79"/>
  <c r="AD13" i="79"/>
  <c r="AC13" i="79"/>
  <c r="AD12" i="79"/>
  <c r="AC12" i="79"/>
  <c r="AD11" i="79"/>
  <c r="AC11" i="79"/>
  <c r="AD10" i="79"/>
  <c r="AC10" i="79"/>
  <c r="AD9" i="79"/>
  <c r="AC9" i="79"/>
  <c r="AD8" i="79"/>
  <c r="AC8" i="79"/>
  <c r="AD7" i="79"/>
  <c r="AC7" i="79"/>
  <c r="AD6" i="79"/>
  <c r="AC6" i="79"/>
  <c r="AD5" i="79"/>
  <c r="AC5" i="79"/>
  <c r="AD4" i="79"/>
  <c r="AC4" i="79"/>
  <c r="AD3" i="79"/>
  <c r="AC3" i="79"/>
  <c r="AC160" i="77"/>
  <c r="AD160" i="77" s="1"/>
  <c r="AC159" i="77"/>
  <c r="AD159" i="77" s="1"/>
  <c r="AC158" i="77"/>
  <c r="AD158" i="77" s="1"/>
  <c r="AC157" i="77"/>
  <c r="AD157" i="77" s="1"/>
  <c r="AC156" i="77"/>
  <c r="AD156" i="77" s="1"/>
  <c r="AC155" i="77"/>
  <c r="AD155" i="77" s="1"/>
  <c r="AC154" i="77"/>
  <c r="AD154" i="77" s="1"/>
  <c r="AC153" i="77"/>
  <c r="AD153" i="77" s="1"/>
  <c r="AC152" i="77"/>
  <c r="AD152" i="77" s="1"/>
  <c r="AC151" i="77"/>
  <c r="AD151" i="77" s="1"/>
  <c r="AC150" i="77"/>
  <c r="AD150" i="77" s="1"/>
  <c r="AC149" i="77"/>
  <c r="AD149" i="77" s="1"/>
  <c r="AC148" i="77"/>
  <c r="AD148" i="77" s="1"/>
  <c r="AC147" i="77"/>
  <c r="AD147" i="77" s="1"/>
  <c r="AC146" i="77"/>
  <c r="AD146" i="77" s="1"/>
  <c r="AC145" i="77"/>
  <c r="AD145" i="77" s="1"/>
  <c r="AC144" i="77"/>
  <c r="AD144" i="77" s="1"/>
  <c r="AC143" i="77"/>
  <c r="AD143" i="77" s="1"/>
  <c r="AC142" i="77"/>
  <c r="AD142" i="77" s="1"/>
  <c r="AC141" i="77"/>
  <c r="AD141" i="77" s="1"/>
  <c r="AC140" i="77"/>
  <c r="AD140" i="77" s="1"/>
  <c r="AC139" i="77"/>
  <c r="AD139" i="77" s="1"/>
  <c r="AC138" i="77"/>
  <c r="AD138" i="77" s="1"/>
  <c r="AC137" i="77"/>
  <c r="AD137" i="77" s="1"/>
  <c r="AC136" i="77"/>
  <c r="AD136" i="77" s="1"/>
  <c r="AC135" i="77"/>
  <c r="AD135" i="77" s="1"/>
  <c r="AC134" i="77"/>
  <c r="AD134" i="77" s="1"/>
  <c r="AC133" i="77"/>
  <c r="AD133" i="77" s="1"/>
  <c r="AC132" i="77"/>
  <c r="AD132" i="77" s="1"/>
  <c r="AC131" i="77"/>
  <c r="AD131" i="77" s="1"/>
  <c r="AC130" i="77"/>
  <c r="AD130" i="77" s="1"/>
  <c r="AC129" i="77"/>
  <c r="AD129" i="77" s="1"/>
  <c r="AC128" i="77"/>
  <c r="AD128" i="77" s="1"/>
  <c r="AC127" i="77"/>
  <c r="AD127" i="77" s="1"/>
  <c r="AC126" i="77"/>
  <c r="AD126" i="77" s="1"/>
  <c r="AC125" i="77"/>
  <c r="AD125" i="77" s="1"/>
  <c r="AC124" i="77"/>
  <c r="AD124" i="77" s="1"/>
  <c r="AC123" i="77"/>
  <c r="AD123" i="77" s="1"/>
  <c r="AC122" i="77"/>
  <c r="AD122" i="77" s="1"/>
  <c r="AC121" i="77"/>
  <c r="AD121" i="77" s="1"/>
  <c r="AC120" i="77"/>
  <c r="AD120" i="77" s="1"/>
  <c r="AC119" i="77"/>
  <c r="AD119" i="77" s="1"/>
  <c r="AC118" i="77"/>
  <c r="AD118" i="77" s="1"/>
  <c r="AC117" i="77"/>
  <c r="AD117" i="77" s="1"/>
  <c r="AC116" i="77"/>
  <c r="AD116" i="77" s="1"/>
  <c r="AC115" i="77"/>
  <c r="AD115" i="77" s="1"/>
  <c r="AC114" i="77"/>
  <c r="AD114" i="77" s="1"/>
  <c r="AC113" i="77"/>
  <c r="AD113" i="77" s="1"/>
  <c r="AC112" i="77"/>
  <c r="AD112" i="77" s="1"/>
  <c r="AC111" i="77"/>
  <c r="AD111" i="77" s="1"/>
  <c r="AC110" i="77"/>
  <c r="AD110" i="77" s="1"/>
  <c r="AC109" i="77"/>
  <c r="AD109" i="77" s="1"/>
  <c r="AC108" i="77"/>
  <c r="AD108" i="77" s="1"/>
  <c r="AC107" i="77"/>
  <c r="AD107" i="77" s="1"/>
  <c r="AC106" i="77"/>
  <c r="AD106" i="77" s="1"/>
  <c r="AC105" i="77"/>
  <c r="AD105" i="77" s="1"/>
  <c r="AD104" i="77"/>
  <c r="AC104" i="77"/>
  <c r="AC103" i="77"/>
  <c r="AD103" i="77" s="1"/>
  <c r="AD102" i="77"/>
  <c r="AC102" i="77"/>
  <c r="AC101" i="77"/>
  <c r="AD101" i="77" s="1"/>
  <c r="AD100" i="77"/>
  <c r="AC100" i="77"/>
  <c r="AC99" i="77"/>
  <c r="AD99" i="77" s="1"/>
  <c r="AD98" i="77"/>
  <c r="AC98" i="77"/>
  <c r="AC97" i="77"/>
  <c r="AD97" i="77" s="1"/>
  <c r="AD96" i="77"/>
  <c r="AC96" i="77"/>
  <c r="AC95" i="77"/>
  <c r="AD95" i="77" s="1"/>
  <c r="AD94" i="77"/>
  <c r="AC94" i="77"/>
  <c r="AC93" i="77"/>
  <c r="AD93" i="77" s="1"/>
  <c r="AD92" i="77"/>
  <c r="AC92" i="77"/>
  <c r="AC91" i="77"/>
  <c r="AD91" i="77" s="1"/>
  <c r="AD90" i="77"/>
  <c r="AC90" i="77"/>
  <c r="AC89" i="77"/>
  <c r="AD89" i="77" s="1"/>
  <c r="AD88" i="77"/>
  <c r="AC88" i="77"/>
  <c r="AC87" i="77"/>
  <c r="AD87" i="77" s="1"/>
  <c r="AD86" i="77"/>
  <c r="AC86" i="77"/>
  <c r="AC85" i="77"/>
  <c r="AD85" i="77" s="1"/>
  <c r="AD84" i="77"/>
  <c r="AC84" i="77"/>
  <c r="AC83" i="77"/>
  <c r="AD83" i="77" s="1"/>
  <c r="AD82" i="77"/>
  <c r="AC82" i="77"/>
  <c r="AC81" i="77"/>
  <c r="AD81" i="77" s="1"/>
  <c r="AD80" i="77"/>
  <c r="AC80" i="77"/>
  <c r="AC79" i="77"/>
  <c r="AD79" i="77" s="1"/>
  <c r="AD78" i="77"/>
  <c r="AC78" i="77"/>
  <c r="AC77" i="77"/>
  <c r="AD77" i="77" s="1"/>
  <c r="AD76" i="77"/>
  <c r="AC76" i="77"/>
  <c r="AC75" i="77"/>
  <c r="AD75" i="77" s="1"/>
  <c r="AD74" i="77"/>
  <c r="AC74" i="77"/>
  <c r="AC73" i="77"/>
  <c r="AD73" i="77" s="1"/>
  <c r="AD72" i="77"/>
  <c r="AC72" i="77"/>
  <c r="AC71" i="77"/>
  <c r="AD71" i="77" s="1"/>
  <c r="AD70" i="77"/>
  <c r="AC70" i="77"/>
  <c r="AC69" i="77"/>
  <c r="AD69" i="77" s="1"/>
  <c r="AD68" i="77"/>
  <c r="AC68" i="77"/>
  <c r="AC67" i="77"/>
  <c r="AD67" i="77" s="1"/>
  <c r="AD66" i="77"/>
  <c r="AC66" i="77"/>
  <c r="AC65" i="77"/>
  <c r="AD65" i="77" s="1"/>
  <c r="AD64" i="77"/>
  <c r="AC64" i="77"/>
  <c r="AC63" i="77"/>
  <c r="AD63" i="77" s="1"/>
  <c r="AD62" i="77"/>
  <c r="AC62" i="77"/>
  <c r="AC61" i="77"/>
  <c r="AD61" i="77" s="1"/>
  <c r="AD60" i="77"/>
  <c r="AC60" i="77"/>
  <c r="AC59" i="77"/>
  <c r="AD59" i="77" s="1"/>
  <c r="AD58" i="77"/>
  <c r="AC58" i="77"/>
  <c r="AC57" i="77"/>
  <c r="AD57" i="77" s="1"/>
  <c r="AC56" i="77"/>
  <c r="AD56" i="77" s="1"/>
  <c r="AD55" i="77"/>
  <c r="AC55" i="77"/>
  <c r="AC54" i="77"/>
  <c r="AD54" i="77" s="1"/>
  <c r="AD53" i="77"/>
  <c r="AC53" i="77"/>
  <c r="AC52" i="77"/>
  <c r="AD52" i="77" s="1"/>
  <c r="AC51" i="77"/>
  <c r="AD51" i="77" s="1"/>
  <c r="AC50" i="77"/>
  <c r="AD50" i="77" s="1"/>
  <c r="AD49" i="77"/>
  <c r="AC49" i="77"/>
  <c r="AC48" i="77"/>
  <c r="AD48" i="77" s="1"/>
  <c r="AD47" i="77"/>
  <c r="AC47" i="77"/>
  <c r="AC46" i="77"/>
  <c r="AD46" i="77" s="1"/>
  <c r="AD45" i="77"/>
  <c r="AC45" i="77"/>
  <c r="AC44" i="77"/>
  <c r="AD44" i="77" s="1"/>
  <c r="AC43" i="77"/>
  <c r="AD43" i="77" s="1"/>
  <c r="AC42" i="77"/>
  <c r="AD42" i="77" s="1"/>
  <c r="AC41" i="77"/>
  <c r="AD41" i="77" s="1"/>
  <c r="AC40" i="77"/>
  <c r="AD40" i="77" s="1"/>
  <c r="AD39" i="77"/>
  <c r="AC39" i="77"/>
  <c r="AC38" i="77"/>
  <c r="AD38" i="77" s="1"/>
  <c r="AC37" i="77"/>
  <c r="AD37" i="77" s="1"/>
  <c r="AC36" i="77"/>
  <c r="AD36" i="77" s="1"/>
  <c r="AC35" i="77"/>
  <c r="AD35" i="77" s="1"/>
  <c r="AD34" i="77"/>
  <c r="AC34" i="77"/>
  <c r="AC33" i="77"/>
  <c r="AD33" i="77" s="1"/>
  <c r="AD32" i="77"/>
  <c r="AC32" i="77"/>
  <c r="AC31" i="77"/>
  <c r="AD31" i="77" s="1"/>
  <c r="AC30" i="77"/>
  <c r="AD30" i="77" s="1"/>
  <c r="AC29" i="77"/>
  <c r="AD29" i="77" s="1"/>
  <c r="AC28" i="77"/>
  <c r="AD28" i="77" s="1"/>
  <c r="AC27" i="77"/>
  <c r="AD27" i="77" s="1"/>
  <c r="AC26" i="77"/>
  <c r="AD26" i="77" s="1"/>
  <c r="AC25" i="77"/>
  <c r="AD25" i="77" s="1"/>
  <c r="AD24" i="77"/>
  <c r="AC24" i="77"/>
  <c r="AC23" i="77"/>
  <c r="AD23" i="77" s="1"/>
  <c r="AC22" i="77"/>
  <c r="AD22" i="77" s="1"/>
  <c r="AC21" i="77"/>
  <c r="AD21" i="77" s="1"/>
  <c r="AC20" i="77"/>
  <c r="AD20" i="77" s="1"/>
  <c r="AC19" i="77"/>
  <c r="AD19" i="77" s="1"/>
  <c r="AC18" i="77"/>
  <c r="AD18" i="77" s="1"/>
  <c r="AC17" i="77"/>
  <c r="AD17" i="77" s="1"/>
  <c r="AC16" i="77"/>
  <c r="AD16" i="77" s="1"/>
  <c r="AC15" i="77"/>
  <c r="AD15" i="77" s="1"/>
  <c r="AD14" i="77"/>
  <c r="AC14" i="77"/>
  <c r="AC13" i="77"/>
  <c r="AD13" i="77" s="1"/>
  <c r="AC12" i="77"/>
  <c r="AD12" i="77" s="1"/>
  <c r="AC11" i="77"/>
  <c r="AD11" i="77" s="1"/>
  <c r="AC10" i="77"/>
  <c r="AD10" i="77" s="1"/>
  <c r="AC9" i="77"/>
  <c r="AD9" i="77" s="1"/>
  <c r="AC8" i="77"/>
  <c r="AD8" i="77" s="1"/>
  <c r="AC7" i="77"/>
  <c r="AD7" i="77" s="1"/>
  <c r="AD6" i="77"/>
  <c r="AC6" i="77"/>
  <c r="AC5" i="77"/>
  <c r="AD5" i="77" s="1"/>
  <c r="AD4" i="77"/>
  <c r="AC4" i="77"/>
  <c r="AC3" i="77"/>
  <c r="AD3" i="77" s="1"/>
  <c r="AC160" i="75"/>
  <c r="AD160" i="75" s="1"/>
  <c r="AC159" i="75"/>
  <c r="AD159" i="75" s="1"/>
  <c r="AC158" i="75"/>
  <c r="AD158" i="75" s="1"/>
  <c r="AC157" i="75"/>
  <c r="AD157" i="75" s="1"/>
  <c r="AC156" i="75"/>
  <c r="AD156" i="75" s="1"/>
  <c r="AC155" i="75"/>
  <c r="AD155" i="75" s="1"/>
  <c r="AC154" i="75"/>
  <c r="AD154" i="75" s="1"/>
  <c r="AC153" i="75"/>
  <c r="AD153" i="75" s="1"/>
  <c r="AC152" i="75"/>
  <c r="AD152" i="75" s="1"/>
  <c r="AC151" i="75"/>
  <c r="AD151" i="75" s="1"/>
  <c r="AC150" i="75"/>
  <c r="AD150" i="75" s="1"/>
  <c r="AC149" i="75"/>
  <c r="AD149" i="75" s="1"/>
  <c r="AC148" i="75"/>
  <c r="AD148" i="75" s="1"/>
  <c r="AC147" i="75"/>
  <c r="AD147" i="75" s="1"/>
  <c r="AC146" i="75"/>
  <c r="AD146" i="75" s="1"/>
  <c r="AC145" i="75"/>
  <c r="AD145" i="75" s="1"/>
  <c r="AC144" i="75"/>
  <c r="AD144" i="75" s="1"/>
  <c r="AC143" i="75"/>
  <c r="AD143" i="75" s="1"/>
  <c r="AC142" i="75"/>
  <c r="AD142" i="75" s="1"/>
  <c r="AC141" i="75"/>
  <c r="AD141" i="75" s="1"/>
  <c r="AC140" i="75"/>
  <c r="AD140" i="75" s="1"/>
  <c r="AC139" i="75"/>
  <c r="AD139" i="75" s="1"/>
  <c r="AC138" i="75"/>
  <c r="AD138" i="75" s="1"/>
  <c r="AC137" i="75"/>
  <c r="AD137" i="75" s="1"/>
  <c r="AC136" i="75"/>
  <c r="AD136" i="75" s="1"/>
  <c r="AC135" i="75"/>
  <c r="AD135" i="75" s="1"/>
  <c r="AC134" i="75"/>
  <c r="AD134" i="75" s="1"/>
  <c r="AC133" i="75"/>
  <c r="AD133" i="75" s="1"/>
  <c r="AC132" i="75"/>
  <c r="AD132" i="75" s="1"/>
  <c r="AC131" i="75"/>
  <c r="AD131" i="75" s="1"/>
  <c r="AC130" i="75"/>
  <c r="AD130" i="75" s="1"/>
  <c r="AC129" i="75"/>
  <c r="AD129" i="75" s="1"/>
  <c r="AC128" i="75"/>
  <c r="AD128" i="75" s="1"/>
  <c r="AC127" i="75"/>
  <c r="AD127" i="75" s="1"/>
  <c r="AC126" i="75"/>
  <c r="AD126" i="75" s="1"/>
  <c r="AC125" i="75"/>
  <c r="AD125" i="75" s="1"/>
  <c r="AC124" i="75"/>
  <c r="AD124" i="75" s="1"/>
  <c r="AC123" i="75"/>
  <c r="AD123" i="75" s="1"/>
  <c r="AC122" i="75"/>
  <c r="AD122" i="75" s="1"/>
  <c r="AC121" i="75"/>
  <c r="AD121" i="75" s="1"/>
  <c r="AC120" i="75"/>
  <c r="AD120" i="75" s="1"/>
  <c r="AC119" i="75"/>
  <c r="AD119" i="75" s="1"/>
  <c r="AC118" i="75"/>
  <c r="AD118" i="75" s="1"/>
  <c r="AC117" i="75"/>
  <c r="AD117" i="75" s="1"/>
  <c r="AC116" i="75"/>
  <c r="AD116" i="75" s="1"/>
  <c r="AC115" i="75"/>
  <c r="AD115" i="75" s="1"/>
  <c r="AD114" i="75"/>
  <c r="AC114" i="75"/>
  <c r="AC113" i="75"/>
  <c r="AD113" i="75" s="1"/>
  <c r="AC112" i="75"/>
  <c r="AD112" i="75" s="1"/>
  <c r="AC111" i="75"/>
  <c r="AD111" i="75" s="1"/>
  <c r="AD110" i="75"/>
  <c r="AC110" i="75"/>
  <c r="AC109" i="75"/>
  <c r="AD109" i="75" s="1"/>
  <c r="AC108" i="75"/>
  <c r="AD108" i="75" s="1"/>
  <c r="AC107" i="75"/>
  <c r="AD107" i="75" s="1"/>
  <c r="AD106" i="75"/>
  <c r="AC106" i="75"/>
  <c r="AC105" i="75"/>
  <c r="AD105" i="75" s="1"/>
  <c r="AC104" i="75"/>
  <c r="AD104" i="75" s="1"/>
  <c r="AC103" i="75"/>
  <c r="AD103" i="75" s="1"/>
  <c r="AC102" i="75"/>
  <c r="AD102" i="75" s="1"/>
  <c r="AC101" i="75"/>
  <c r="AD101" i="75" s="1"/>
  <c r="AC100" i="75"/>
  <c r="AD100" i="75" s="1"/>
  <c r="AD99" i="75"/>
  <c r="AC99" i="75"/>
  <c r="AC98" i="75"/>
  <c r="AD98" i="75" s="1"/>
  <c r="AD97" i="75"/>
  <c r="AC97" i="75"/>
  <c r="AC96" i="75"/>
  <c r="AD96" i="75" s="1"/>
  <c r="AC95" i="75"/>
  <c r="AD95" i="75" s="1"/>
  <c r="AC94" i="75"/>
  <c r="AD94" i="75" s="1"/>
  <c r="AD93" i="75"/>
  <c r="AC93" i="75"/>
  <c r="AC92" i="75"/>
  <c r="AD92" i="75" s="1"/>
  <c r="AC91" i="75"/>
  <c r="AD91" i="75" s="1"/>
  <c r="AC90" i="75"/>
  <c r="AD90" i="75" s="1"/>
  <c r="AD89" i="75"/>
  <c r="AC89" i="75"/>
  <c r="AC88" i="75"/>
  <c r="AD88" i="75" s="1"/>
  <c r="AC87" i="75"/>
  <c r="AD87" i="75" s="1"/>
  <c r="AC86" i="75"/>
  <c r="AD86" i="75" s="1"/>
  <c r="AC85" i="75"/>
  <c r="AD85" i="75" s="1"/>
  <c r="AC84" i="75"/>
  <c r="AD84" i="75" s="1"/>
  <c r="AD83" i="75"/>
  <c r="AC83" i="75"/>
  <c r="AC82" i="75"/>
  <c r="AD82" i="75" s="1"/>
  <c r="AD81" i="75"/>
  <c r="AC81" i="75"/>
  <c r="AC80" i="75"/>
  <c r="AD80" i="75" s="1"/>
  <c r="AC79" i="75"/>
  <c r="AD79" i="75" s="1"/>
  <c r="AC78" i="75"/>
  <c r="AD78" i="75" s="1"/>
  <c r="AD77" i="75"/>
  <c r="AC77" i="75"/>
  <c r="AC76" i="75"/>
  <c r="AD76" i="75" s="1"/>
  <c r="AC75" i="75"/>
  <c r="AD75" i="75" s="1"/>
  <c r="AC74" i="75"/>
  <c r="AD74" i="75" s="1"/>
  <c r="AD73" i="75"/>
  <c r="AC73" i="75"/>
  <c r="AC72" i="75"/>
  <c r="AD72" i="75" s="1"/>
  <c r="AC71" i="75"/>
  <c r="AD71" i="75" s="1"/>
  <c r="AC70" i="75"/>
  <c r="AD70" i="75" s="1"/>
  <c r="AC69" i="75"/>
  <c r="AD69" i="75" s="1"/>
  <c r="AC68" i="75"/>
  <c r="AD68" i="75" s="1"/>
  <c r="AD67" i="75"/>
  <c r="AC67" i="75"/>
  <c r="AC66" i="75"/>
  <c r="AD66" i="75" s="1"/>
  <c r="AD65" i="75"/>
  <c r="AC65" i="75"/>
  <c r="AC64" i="75"/>
  <c r="AD64" i="75" s="1"/>
  <c r="AC63" i="75"/>
  <c r="AD63" i="75" s="1"/>
  <c r="AC62" i="75"/>
  <c r="AD62" i="75" s="1"/>
  <c r="AD61" i="75"/>
  <c r="AC61" i="75"/>
  <c r="AC60" i="75"/>
  <c r="AD60" i="75" s="1"/>
  <c r="AC59" i="75"/>
  <c r="AD59" i="75" s="1"/>
  <c r="AC58" i="75"/>
  <c r="AD58" i="75" s="1"/>
  <c r="AD57" i="75"/>
  <c r="AC57" i="75"/>
  <c r="AC56" i="75"/>
  <c r="AD56" i="75" s="1"/>
  <c r="AC55" i="75"/>
  <c r="AD55" i="75" s="1"/>
  <c r="AC54" i="75"/>
  <c r="AD54" i="75" s="1"/>
  <c r="AC53" i="75"/>
  <c r="AD53" i="75" s="1"/>
  <c r="AC52" i="75"/>
  <c r="AD52" i="75" s="1"/>
  <c r="AD51" i="75"/>
  <c r="AC51" i="75"/>
  <c r="AC50" i="75"/>
  <c r="AD50" i="75" s="1"/>
  <c r="AD49" i="75"/>
  <c r="AC49" i="75"/>
  <c r="AC48" i="75"/>
  <c r="AD48" i="75" s="1"/>
  <c r="AC47" i="75"/>
  <c r="AD47" i="75" s="1"/>
  <c r="AC46" i="75"/>
  <c r="AD46" i="75" s="1"/>
  <c r="AD45" i="75"/>
  <c r="AC45" i="75"/>
  <c r="AC44" i="75"/>
  <c r="AD44" i="75" s="1"/>
  <c r="AC43" i="75"/>
  <c r="AD43" i="75" s="1"/>
  <c r="AC42" i="75"/>
  <c r="AD42" i="75" s="1"/>
  <c r="AD41" i="75"/>
  <c r="AC41" i="75"/>
  <c r="AC40" i="75"/>
  <c r="AD40" i="75" s="1"/>
  <c r="AD39" i="75"/>
  <c r="AC39" i="75"/>
  <c r="AD38" i="75"/>
  <c r="AC38" i="75"/>
  <c r="AC37" i="75"/>
  <c r="AD37" i="75" s="1"/>
  <c r="AC36" i="75"/>
  <c r="AD36" i="75" s="1"/>
  <c r="AC35" i="75"/>
  <c r="AD35" i="75" s="1"/>
  <c r="AC34" i="75"/>
  <c r="AD34" i="75" s="1"/>
  <c r="AC33" i="75"/>
  <c r="AD33" i="75" s="1"/>
  <c r="AC32" i="75"/>
  <c r="AD32" i="75" s="1"/>
  <c r="AC31" i="75"/>
  <c r="AD31" i="75" s="1"/>
  <c r="AD30" i="75"/>
  <c r="AC30" i="75"/>
  <c r="AC29" i="75"/>
  <c r="AD29" i="75" s="1"/>
  <c r="AC28" i="75"/>
  <c r="AD28" i="75" s="1"/>
  <c r="AC27" i="75"/>
  <c r="AD27" i="75" s="1"/>
  <c r="AD26" i="75"/>
  <c r="AC26" i="75"/>
  <c r="AC25" i="75"/>
  <c r="AD25" i="75" s="1"/>
  <c r="AC24" i="75"/>
  <c r="AD24" i="75" s="1"/>
  <c r="AC23" i="75"/>
  <c r="AD23" i="75" s="1"/>
  <c r="AC22" i="75"/>
  <c r="AD22" i="75" s="1"/>
  <c r="AC21" i="75"/>
  <c r="AD21" i="75" s="1"/>
  <c r="AC20" i="75"/>
  <c r="AD20" i="75" s="1"/>
  <c r="AC19" i="75"/>
  <c r="AD19" i="75" s="1"/>
  <c r="AC18" i="75"/>
  <c r="AD18" i="75" s="1"/>
  <c r="AC17" i="75"/>
  <c r="AD17" i="75" s="1"/>
  <c r="AC16" i="75"/>
  <c r="AD16" i="75" s="1"/>
  <c r="AC15" i="75"/>
  <c r="AD15" i="75" s="1"/>
  <c r="AC14" i="75"/>
  <c r="AD14" i="75" s="1"/>
  <c r="AC13" i="75"/>
  <c r="AD13" i="75" s="1"/>
  <c r="AC12" i="75"/>
  <c r="AD12" i="75" s="1"/>
  <c r="AC11" i="75"/>
  <c r="AD11" i="75" s="1"/>
  <c r="AC10" i="75"/>
  <c r="AD10" i="75" s="1"/>
  <c r="AC9" i="75"/>
  <c r="AD9" i="75" s="1"/>
  <c r="AC8" i="75"/>
  <c r="AD8" i="75" s="1"/>
  <c r="AC7" i="75"/>
  <c r="AD7" i="75" s="1"/>
  <c r="AC6" i="75"/>
  <c r="AD6" i="75" s="1"/>
  <c r="AC5" i="75"/>
  <c r="AD5" i="75" s="1"/>
  <c r="AC4" i="75"/>
  <c r="AD4" i="75" s="1"/>
  <c r="AC3" i="75"/>
  <c r="AD3" i="75" s="1"/>
  <c r="A89" i="114"/>
  <c r="B89" i="114"/>
  <c r="C89" i="114"/>
  <c r="P89" i="114"/>
  <c r="Q89" i="114" s="1"/>
  <c r="R89" i="114"/>
  <c r="S89" i="114"/>
  <c r="T89" i="114"/>
  <c r="U89" i="114" s="1"/>
  <c r="V89" i="114"/>
  <c r="W89" i="114"/>
  <c r="X89" i="114"/>
  <c r="Y89" i="114" s="1"/>
  <c r="Z89" i="114"/>
  <c r="AA89" i="114"/>
  <c r="A90" i="114"/>
  <c r="B90" i="114"/>
  <c r="P97" i="113" s="1"/>
  <c r="C90" i="114"/>
  <c r="S90" i="114" s="1"/>
  <c r="P90" i="114"/>
  <c r="T90" i="114"/>
  <c r="W90" i="114"/>
  <c r="X90" i="114"/>
  <c r="A91" i="114"/>
  <c r="B91" i="114"/>
  <c r="P98" i="113" s="1"/>
  <c r="C91" i="114"/>
  <c r="K91" i="114" s="1"/>
  <c r="P91" i="114"/>
  <c r="T91" i="114"/>
  <c r="X91" i="114"/>
  <c r="A92" i="114"/>
  <c r="B92" i="114"/>
  <c r="C92" i="114"/>
  <c r="P92" i="114"/>
  <c r="T92" i="114"/>
  <c r="X92" i="114"/>
  <c r="A93" i="114"/>
  <c r="B93" i="114"/>
  <c r="P100" i="113" s="1"/>
  <c r="C93" i="114"/>
  <c r="P93" i="114"/>
  <c r="T93" i="114"/>
  <c r="X93" i="114"/>
  <c r="A94" i="114"/>
  <c r="B94" i="114"/>
  <c r="C94" i="114"/>
  <c r="S94" i="114" s="1"/>
  <c r="P94" i="114"/>
  <c r="T94" i="114"/>
  <c r="X94" i="114"/>
  <c r="AA94" i="114"/>
  <c r="A95" i="114"/>
  <c r="B95" i="114"/>
  <c r="C95" i="114"/>
  <c r="P95" i="114"/>
  <c r="T95" i="114"/>
  <c r="X95" i="114"/>
  <c r="A96" i="114"/>
  <c r="B96" i="114"/>
  <c r="C96" i="114"/>
  <c r="P96" i="114"/>
  <c r="T96" i="114"/>
  <c r="X96" i="114"/>
  <c r="AA96" i="114"/>
  <c r="A97" i="114"/>
  <c r="B97" i="114"/>
  <c r="C97" i="114"/>
  <c r="U97" i="114" s="1"/>
  <c r="P97" i="114"/>
  <c r="T97" i="114"/>
  <c r="X97" i="114"/>
  <c r="A98" i="114"/>
  <c r="B98" i="114"/>
  <c r="P105" i="113" s="1"/>
  <c r="C98" i="114"/>
  <c r="S98" i="114" s="1"/>
  <c r="P98" i="114"/>
  <c r="T98" i="114"/>
  <c r="X98" i="114"/>
  <c r="A99" i="114"/>
  <c r="B99" i="114"/>
  <c r="C99" i="114"/>
  <c r="W99" i="114" s="1"/>
  <c r="P99" i="114"/>
  <c r="T99" i="114"/>
  <c r="X99" i="114"/>
  <c r="A100" i="114"/>
  <c r="B100" i="114"/>
  <c r="C100" i="114"/>
  <c r="W100" i="114" s="1"/>
  <c r="P100" i="114"/>
  <c r="T100" i="114"/>
  <c r="X100" i="114"/>
  <c r="A101" i="114"/>
  <c r="B101" i="114"/>
  <c r="C101" i="114"/>
  <c r="P101" i="114"/>
  <c r="Q101" i="114"/>
  <c r="T101" i="114"/>
  <c r="W101" i="114"/>
  <c r="X101" i="114"/>
  <c r="Y101" i="114"/>
  <c r="A102" i="114"/>
  <c r="B102" i="114"/>
  <c r="C102" i="114"/>
  <c r="P102" i="114"/>
  <c r="S102" i="114"/>
  <c r="T102" i="114"/>
  <c r="W102" i="114"/>
  <c r="X102" i="114"/>
  <c r="AA102" i="114"/>
  <c r="A89" i="112"/>
  <c r="B89" i="112"/>
  <c r="C89" i="112"/>
  <c r="P89" i="112"/>
  <c r="T89" i="112"/>
  <c r="X89" i="112"/>
  <c r="A90" i="112"/>
  <c r="B90" i="112"/>
  <c r="C90" i="112"/>
  <c r="W90" i="112" s="1"/>
  <c r="P90" i="112"/>
  <c r="T90" i="112"/>
  <c r="X90" i="112"/>
  <c r="A91" i="112"/>
  <c r="B91" i="112"/>
  <c r="C91" i="112"/>
  <c r="R91" i="112" s="1"/>
  <c r="P91" i="112"/>
  <c r="T91" i="112"/>
  <c r="X91" i="112"/>
  <c r="A92" i="112"/>
  <c r="B92" i="112"/>
  <c r="C92" i="112"/>
  <c r="P92" i="112"/>
  <c r="T92" i="112"/>
  <c r="X92" i="112"/>
  <c r="A93" i="112"/>
  <c r="B93" i="112"/>
  <c r="C93" i="112"/>
  <c r="P93" i="112"/>
  <c r="T93" i="112"/>
  <c r="X93" i="112"/>
  <c r="A94" i="112"/>
  <c r="B94" i="112"/>
  <c r="P101" i="111" s="1"/>
  <c r="C94" i="112"/>
  <c r="S94" i="112" s="1"/>
  <c r="P94" i="112"/>
  <c r="T94" i="112"/>
  <c r="X94" i="112"/>
  <c r="A95" i="112"/>
  <c r="B95" i="112"/>
  <c r="P102" i="111" s="1"/>
  <c r="C95" i="112"/>
  <c r="Q95" i="112" s="1"/>
  <c r="P95" i="112"/>
  <c r="T95" i="112"/>
  <c r="X95" i="112"/>
  <c r="A96" i="112"/>
  <c r="B96" i="112"/>
  <c r="C96" i="112"/>
  <c r="P96" i="112"/>
  <c r="T96" i="112"/>
  <c r="X96" i="112"/>
  <c r="AA96" i="112"/>
  <c r="A97" i="112"/>
  <c r="B97" i="112"/>
  <c r="C97" i="112"/>
  <c r="P97" i="112"/>
  <c r="T97" i="112"/>
  <c r="X97" i="112"/>
  <c r="Z97" i="112"/>
  <c r="A98" i="112"/>
  <c r="B98" i="112"/>
  <c r="C98" i="112"/>
  <c r="P98" i="112"/>
  <c r="T98" i="112"/>
  <c r="X98" i="112"/>
  <c r="A99" i="112"/>
  <c r="B99" i="112"/>
  <c r="C99" i="112"/>
  <c r="P99" i="112"/>
  <c r="T99" i="112"/>
  <c r="X99" i="112"/>
  <c r="A100" i="112"/>
  <c r="B100" i="112"/>
  <c r="G100" i="112" s="1"/>
  <c r="C100" i="112"/>
  <c r="P100" i="112"/>
  <c r="Q100" i="112"/>
  <c r="S100" i="112"/>
  <c r="T100" i="112"/>
  <c r="U100" i="112"/>
  <c r="W100" i="112"/>
  <c r="X100" i="112"/>
  <c r="Y100" i="112"/>
  <c r="AA100" i="112"/>
  <c r="A101" i="112"/>
  <c r="B101" i="112"/>
  <c r="C101" i="112"/>
  <c r="P101" i="112"/>
  <c r="Q101" i="112"/>
  <c r="R101" i="112"/>
  <c r="S101" i="112"/>
  <c r="T101" i="112"/>
  <c r="U101" i="112"/>
  <c r="V101" i="112"/>
  <c r="W101" i="112"/>
  <c r="X101" i="112"/>
  <c r="Y101" i="112"/>
  <c r="Z101" i="112"/>
  <c r="AA101" i="112"/>
  <c r="A102" i="112"/>
  <c r="B102" i="112"/>
  <c r="C102" i="112"/>
  <c r="P102" i="112"/>
  <c r="Q102" i="112"/>
  <c r="T102" i="112"/>
  <c r="W102" i="112"/>
  <c r="X102" i="112"/>
  <c r="A89" i="110"/>
  <c r="B89" i="110"/>
  <c r="C89" i="110"/>
  <c r="R89" i="110" s="1"/>
  <c r="P89" i="110"/>
  <c r="T89" i="110"/>
  <c r="W89" i="110"/>
  <c r="X89" i="110"/>
  <c r="A90" i="110"/>
  <c r="B90" i="110"/>
  <c r="P97" i="109" s="1"/>
  <c r="C90" i="110"/>
  <c r="P90" i="110"/>
  <c r="T90" i="110"/>
  <c r="X90" i="110"/>
  <c r="A91" i="110"/>
  <c r="B91" i="110"/>
  <c r="P98" i="109" s="1"/>
  <c r="C91" i="110"/>
  <c r="P91" i="110"/>
  <c r="T91" i="110"/>
  <c r="X91" i="110"/>
  <c r="A92" i="110"/>
  <c r="B92" i="110"/>
  <c r="C92" i="110"/>
  <c r="W92" i="110" s="1"/>
  <c r="P92" i="110"/>
  <c r="T92" i="110"/>
  <c r="X92" i="110"/>
  <c r="A93" i="110"/>
  <c r="B93" i="110"/>
  <c r="C93" i="110"/>
  <c r="R93" i="110" s="1"/>
  <c r="P93" i="110"/>
  <c r="Q93" i="110" s="1"/>
  <c r="T93" i="110"/>
  <c r="U93" i="110" s="1"/>
  <c r="W93" i="110"/>
  <c r="X93" i="110"/>
  <c r="Z93" i="110"/>
  <c r="A94" i="110"/>
  <c r="B94" i="110"/>
  <c r="C94" i="110"/>
  <c r="S94" i="110" s="1"/>
  <c r="P94" i="110"/>
  <c r="T94" i="110"/>
  <c r="X94" i="110"/>
  <c r="A95" i="110"/>
  <c r="B95" i="110"/>
  <c r="C95" i="110"/>
  <c r="Q95" i="110" s="1"/>
  <c r="P95" i="110"/>
  <c r="T95" i="110"/>
  <c r="W95" i="110" s="1"/>
  <c r="X95" i="110"/>
  <c r="A96" i="110"/>
  <c r="B96" i="110"/>
  <c r="P103" i="109" s="1"/>
  <c r="C96" i="110"/>
  <c r="W96" i="110" s="1"/>
  <c r="P96" i="110"/>
  <c r="T96" i="110"/>
  <c r="X96" i="110"/>
  <c r="A97" i="110"/>
  <c r="B97" i="110"/>
  <c r="C97" i="110"/>
  <c r="P97" i="110"/>
  <c r="S97" i="110"/>
  <c r="T97" i="110"/>
  <c r="W97" i="110"/>
  <c r="X97" i="110"/>
  <c r="Z97" i="110"/>
  <c r="A98" i="110"/>
  <c r="B98" i="110"/>
  <c r="C98" i="110"/>
  <c r="Q98" i="110" s="1"/>
  <c r="P98" i="110"/>
  <c r="T98" i="110"/>
  <c r="X98" i="110"/>
  <c r="Y98" i="110"/>
  <c r="A99" i="110"/>
  <c r="B99" i="110"/>
  <c r="C99" i="110"/>
  <c r="L99" i="110"/>
  <c r="P99" i="110"/>
  <c r="T99" i="110"/>
  <c r="V99" i="110"/>
  <c r="W99" i="110"/>
  <c r="X99" i="110"/>
  <c r="A100" i="110"/>
  <c r="B100" i="110"/>
  <c r="C100" i="110"/>
  <c r="P100" i="110"/>
  <c r="T100" i="110"/>
  <c r="X100" i="110"/>
  <c r="A101" i="110"/>
  <c r="B101" i="110"/>
  <c r="C101" i="110"/>
  <c r="P101" i="110"/>
  <c r="S101" i="110"/>
  <c r="T101" i="110"/>
  <c r="V101" i="110"/>
  <c r="X101" i="110"/>
  <c r="A102" i="110"/>
  <c r="B102" i="110"/>
  <c r="C102" i="110"/>
  <c r="E102" i="110" s="1"/>
  <c r="P102" i="110"/>
  <c r="Q102" i="110"/>
  <c r="T102" i="110"/>
  <c r="W102" i="110"/>
  <c r="X102" i="110"/>
  <c r="A89" i="108"/>
  <c r="B89" i="108"/>
  <c r="C89" i="108"/>
  <c r="N89" i="108" s="1"/>
  <c r="P89" i="108"/>
  <c r="T89" i="108"/>
  <c r="U89" i="108" s="1"/>
  <c r="X89" i="108"/>
  <c r="A90" i="108"/>
  <c r="B90" i="108"/>
  <c r="P97" i="107" s="1"/>
  <c r="C90" i="108"/>
  <c r="P90" i="108"/>
  <c r="T90" i="108"/>
  <c r="X90" i="108"/>
  <c r="A91" i="108"/>
  <c r="B91" i="108"/>
  <c r="C91" i="108"/>
  <c r="P91" i="108"/>
  <c r="S91" i="108"/>
  <c r="T91" i="108"/>
  <c r="V91" i="108"/>
  <c r="X91" i="108"/>
  <c r="A92" i="108"/>
  <c r="B92" i="108"/>
  <c r="P99" i="107" s="1"/>
  <c r="C92" i="108"/>
  <c r="P92" i="108"/>
  <c r="S92" i="108"/>
  <c r="T92" i="108"/>
  <c r="U92" i="108"/>
  <c r="X92" i="108"/>
  <c r="AA92" i="108"/>
  <c r="A93" i="108"/>
  <c r="B93" i="108"/>
  <c r="C93" i="108"/>
  <c r="R93" i="108" s="1"/>
  <c r="P93" i="108"/>
  <c r="S93" i="108"/>
  <c r="T93" i="108"/>
  <c r="W93" i="108"/>
  <c r="X93" i="108"/>
  <c r="AA93" i="108"/>
  <c r="A94" i="108"/>
  <c r="B94" i="108"/>
  <c r="C94" i="108"/>
  <c r="P94" i="108"/>
  <c r="T94" i="108"/>
  <c r="X94" i="108"/>
  <c r="AA94" i="108"/>
  <c r="A95" i="108"/>
  <c r="B95" i="108"/>
  <c r="C95" i="108"/>
  <c r="P95" i="108"/>
  <c r="T95" i="108"/>
  <c r="X95" i="108"/>
  <c r="A96" i="108"/>
  <c r="B96" i="108"/>
  <c r="P103" i="107" s="1"/>
  <c r="C96" i="108"/>
  <c r="Q96" i="108" s="1"/>
  <c r="P96" i="108"/>
  <c r="T96" i="108"/>
  <c r="X96" i="108"/>
  <c r="A97" i="108"/>
  <c r="B97" i="108"/>
  <c r="P104" i="107" s="1"/>
  <c r="C97" i="108"/>
  <c r="P97" i="108"/>
  <c r="T97" i="108"/>
  <c r="X97" i="108"/>
  <c r="A98" i="108"/>
  <c r="B98" i="108"/>
  <c r="P105" i="107" s="1"/>
  <c r="C98" i="108"/>
  <c r="P98" i="108"/>
  <c r="T98" i="108"/>
  <c r="X98" i="108"/>
  <c r="A99" i="108"/>
  <c r="B99" i="108"/>
  <c r="C99" i="108"/>
  <c r="P99" i="108"/>
  <c r="T99" i="108"/>
  <c r="X99" i="108"/>
  <c r="Z99" i="108"/>
  <c r="A100" i="108"/>
  <c r="B100" i="108"/>
  <c r="K100" i="108" s="1"/>
  <c r="C100" i="108"/>
  <c r="P100" i="108"/>
  <c r="Q100" i="108"/>
  <c r="T100" i="108"/>
  <c r="W100" i="108"/>
  <c r="X100" i="108"/>
  <c r="A101" i="108"/>
  <c r="B101" i="108"/>
  <c r="C101" i="108"/>
  <c r="P101" i="108"/>
  <c r="T101" i="108"/>
  <c r="X101" i="108"/>
  <c r="A102" i="108"/>
  <c r="B102" i="108"/>
  <c r="C102" i="108"/>
  <c r="P102" i="108"/>
  <c r="T102" i="108"/>
  <c r="X102" i="108"/>
  <c r="A89" i="105"/>
  <c r="B89" i="105"/>
  <c r="C89" i="105"/>
  <c r="R89" i="105" s="1"/>
  <c r="P89" i="105"/>
  <c r="T89" i="105"/>
  <c r="V89" i="105"/>
  <c r="X89" i="105"/>
  <c r="A90" i="105"/>
  <c r="B90" i="105"/>
  <c r="P97" i="106" s="1"/>
  <c r="C90" i="105"/>
  <c r="P90" i="105"/>
  <c r="S90" i="105"/>
  <c r="T90" i="105"/>
  <c r="W90" i="105"/>
  <c r="X90" i="105"/>
  <c r="AA90" i="105"/>
  <c r="A91" i="105"/>
  <c r="B91" i="105"/>
  <c r="C91" i="105"/>
  <c r="V91" i="105" s="1"/>
  <c r="P91" i="105"/>
  <c r="T91" i="105"/>
  <c r="X91" i="105"/>
  <c r="A92" i="105"/>
  <c r="B92" i="105"/>
  <c r="G92" i="105" s="1"/>
  <c r="C92" i="105"/>
  <c r="U92" i="105" s="1"/>
  <c r="P92" i="105"/>
  <c r="S92" i="105"/>
  <c r="T92" i="105"/>
  <c r="X92" i="105"/>
  <c r="Y92" i="105"/>
  <c r="A93" i="105"/>
  <c r="B93" i="105"/>
  <c r="P100" i="106" s="1"/>
  <c r="C93" i="105"/>
  <c r="AA93" i="105" s="1"/>
  <c r="P93" i="105"/>
  <c r="T93" i="105"/>
  <c r="X93" i="105"/>
  <c r="A94" i="105"/>
  <c r="B94" i="105"/>
  <c r="P101" i="106" s="1"/>
  <c r="C94" i="105"/>
  <c r="P94" i="105"/>
  <c r="S94" i="105"/>
  <c r="T94" i="105"/>
  <c r="W94" i="105"/>
  <c r="X94" i="105"/>
  <c r="AA94" i="105"/>
  <c r="A95" i="105"/>
  <c r="B95" i="105"/>
  <c r="C95" i="105"/>
  <c r="Q95" i="105" s="1"/>
  <c r="P95" i="105"/>
  <c r="T95" i="105"/>
  <c r="X95" i="105"/>
  <c r="A96" i="105"/>
  <c r="B96" i="105"/>
  <c r="P103" i="106" s="1"/>
  <c r="Q103" i="106" s="1"/>
  <c r="C96" i="105"/>
  <c r="P96" i="105"/>
  <c r="T96" i="105"/>
  <c r="X96" i="105"/>
  <c r="A97" i="105"/>
  <c r="B97" i="105"/>
  <c r="P104" i="106" s="1"/>
  <c r="C97" i="105"/>
  <c r="P97" i="105"/>
  <c r="T97" i="105"/>
  <c r="X97" i="105"/>
  <c r="A98" i="105"/>
  <c r="B98" i="105"/>
  <c r="C98" i="105"/>
  <c r="S98" i="105" s="1"/>
  <c r="P98" i="105"/>
  <c r="T98" i="105"/>
  <c r="X98" i="105"/>
  <c r="Y98" i="105"/>
  <c r="A99" i="105"/>
  <c r="B99" i="105"/>
  <c r="C99" i="105"/>
  <c r="P99" i="105"/>
  <c r="T99" i="105"/>
  <c r="X99" i="105"/>
  <c r="A100" i="105"/>
  <c r="B100" i="105"/>
  <c r="I100" i="105" s="1"/>
  <c r="C100" i="105"/>
  <c r="Q100" i="105" s="1"/>
  <c r="P100" i="105"/>
  <c r="S100" i="105"/>
  <c r="T100" i="105"/>
  <c r="U100" i="105"/>
  <c r="X100" i="105"/>
  <c r="Y100" i="105"/>
  <c r="AA100" i="105"/>
  <c r="A101" i="105"/>
  <c r="B101" i="105"/>
  <c r="C101" i="105"/>
  <c r="S101" i="105" s="1"/>
  <c r="D101" i="105"/>
  <c r="P101" i="105"/>
  <c r="Q101" i="105"/>
  <c r="R101" i="105"/>
  <c r="T101" i="105"/>
  <c r="U101" i="105"/>
  <c r="V101" i="105"/>
  <c r="X101" i="105"/>
  <c r="Y101" i="105"/>
  <c r="Z101" i="105"/>
  <c r="A102" i="105"/>
  <c r="B102" i="105"/>
  <c r="C102" i="105"/>
  <c r="P102" i="105"/>
  <c r="T102" i="105"/>
  <c r="X102" i="105"/>
  <c r="A89" i="103"/>
  <c r="B89" i="103"/>
  <c r="C89" i="103"/>
  <c r="Z89" i="103" s="1"/>
  <c r="P89" i="103"/>
  <c r="S89" i="103"/>
  <c r="T89" i="103"/>
  <c r="X89" i="103"/>
  <c r="Y89" i="103" s="1"/>
  <c r="A90" i="103"/>
  <c r="B90" i="103"/>
  <c r="C90" i="103"/>
  <c r="P90" i="103"/>
  <c r="T90" i="103"/>
  <c r="X90" i="103"/>
  <c r="A91" i="103"/>
  <c r="B91" i="103"/>
  <c r="P98" i="104" s="1"/>
  <c r="C91" i="103"/>
  <c r="P91" i="103"/>
  <c r="T91" i="103"/>
  <c r="X91" i="103"/>
  <c r="A92" i="103"/>
  <c r="B92" i="103"/>
  <c r="C92" i="103"/>
  <c r="W92" i="103" s="1"/>
  <c r="P92" i="103"/>
  <c r="T92" i="103"/>
  <c r="X92" i="103"/>
  <c r="Y92" i="103"/>
  <c r="A93" i="103"/>
  <c r="B93" i="103"/>
  <c r="C93" i="103"/>
  <c r="P93" i="103"/>
  <c r="T93" i="103"/>
  <c r="X93" i="103"/>
  <c r="A94" i="103"/>
  <c r="B94" i="103"/>
  <c r="C94" i="103"/>
  <c r="P94" i="103"/>
  <c r="T94" i="103"/>
  <c r="X94" i="103"/>
  <c r="A95" i="103"/>
  <c r="B95" i="103"/>
  <c r="P102" i="104" s="1"/>
  <c r="C95" i="103"/>
  <c r="P95" i="103"/>
  <c r="T95" i="103"/>
  <c r="X95" i="103"/>
  <c r="A96" i="103"/>
  <c r="B96" i="103"/>
  <c r="P103" i="104" s="1"/>
  <c r="Q103" i="104" s="1"/>
  <c r="C96" i="103"/>
  <c r="W96" i="103" s="1"/>
  <c r="P96" i="103"/>
  <c r="T96" i="103"/>
  <c r="X96" i="103"/>
  <c r="A97" i="103"/>
  <c r="B97" i="103"/>
  <c r="C97" i="103"/>
  <c r="W97" i="103" s="1"/>
  <c r="P97" i="103"/>
  <c r="T97" i="103"/>
  <c r="X97" i="103"/>
  <c r="A98" i="103"/>
  <c r="B98" i="103"/>
  <c r="P105" i="104" s="1"/>
  <c r="C98" i="103"/>
  <c r="P98" i="103"/>
  <c r="T98" i="103"/>
  <c r="X98" i="103"/>
  <c r="Y98" i="103" s="1"/>
  <c r="A99" i="103"/>
  <c r="B99" i="103"/>
  <c r="C99" i="103"/>
  <c r="S99" i="103" s="1"/>
  <c r="P99" i="103"/>
  <c r="T99" i="103"/>
  <c r="X99" i="103"/>
  <c r="A100" i="103"/>
  <c r="B100" i="103"/>
  <c r="C100" i="103"/>
  <c r="P100" i="103"/>
  <c r="Q100" i="103"/>
  <c r="T100" i="103"/>
  <c r="W100" i="103"/>
  <c r="X100" i="103"/>
  <c r="Y100" i="103"/>
  <c r="A101" i="103"/>
  <c r="B101" i="103"/>
  <c r="C101" i="103"/>
  <c r="P101" i="103"/>
  <c r="T101" i="103"/>
  <c r="U101" i="103"/>
  <c r="X101" i="103"/>
  <c r="Y101" i="103"/>
  <c r="AA101" i="103"/>
  <c r="A102" i="103"/>
  <c r="B102" i="103"/>
  <c r="C102" i="103"/>
  <c r="Q102" i="103" s="1"/>
  <c r="P102" i="103"/>
  <c r="T102" i="103"/>
  <c r="W102" i="103"/>
  <c r="X102" i="103"/>
  <c r="A89" i="101"/>
  <c r="B89" i="101"/>
  <c r="P96" i="102" s="1"/>
  <c r="C89" i="101"/>
  <c r="J89" i="101" s="1"/>
  <c r="P89" i="101"/>
  <c r="T89" i="101"/>
  <c r="X89" i="101"/>
  <c r="A90" i="101"/>
  <c r="B90" i="101"/>
  <c r="P97" i="102" s="1"/>
  <c r="C90" i="101"/>
  <c r="P90" i="101"/>
  <c r="T90" i="101"/>
  <c r="X90" i="101"/>
  <c r="A91" i="101"/>
  <c r="B91" i="101"/>
  <c r="P98" i="102" s="1"/>
  <c r="C91" i="101"/>
  <c r="P91" i="101"/>
  <c r="T91" i="101"/>
  <c r="X91" i="101"/>
  <c r="A92" i="101"/>
  <c r="B92" i="101"/>
  <c r="C92" i="101"/>
  <c r="P92" i="101"/>
  <c r="T92" i="101"/>
  <c r="X92" i="101"/>
  <c r="A93" i="101"/>
  <c r="B93" i="101"/>
  <c r="C93" i="101"/>
  <c r="P93" i="101"/>
  <c r="T93" i="101"/>
  <c r="U93" i="101" s="1"/>
  <c r="X93" i="101"/>
  <c r="A94" i="101"/>
  <c r="B94" i="101"/>
  <c r="C94" i="101"/>
  <c r="P94" i="101"/>
  <c r="T94" i="101"/>
  <c r="X94" i="101"/>
  <c r="A95" i="101"/>
  <c r="B95" i="101"/>
  <c r="C95" i="101"/>
  <c r="P95" i="101"/>
  <c r="T95" i="101"/>
  <c r="W95" i="101" s="1"/>
  <c r="X95" i="101"/>
  <c r="A96" i="101"/>
  <c r="B96" i="101"/>
  <c r="P103" i="102" s="1"/>
  <c r="C96" i="101"/>
  <c r="P96" i="101"/>
  <c r="T96" i="101"/>
  <c r="X96" i="101"/>
  <c r="A97" i="101"/>
  <c r="B97" i="101"/>
  <c r="C97" i="101"/>
  <c r="P97" i="101"/>
  <c r="Q97" i="101" s="1"/>
  <c r="R97" i="101"/>
  <c r="S97" i="101"/>
  <c r="T97" i="101"/>
  <c r="U97" i="101" s="1"/>
  <c r="V97" i="101"/>
  <c r="W97" i="101"/>
  <c r="X97" i="101"/>
  <c r="Y97" i="101" s="1"/>
  <c r="Z97" i="101"/>
  <c r="AA97" i="101"/>
  <c r="A98" i="101"/>
  <c r="B98" i="101"/>
  <c r="C98" i="101"/>
  <c r="Q98" i="101" s="1"/>
  <c r="P98" i="101"/>
  <c r="S98" i="101" s="1"/>
  <c r="T98" i="101"/>
  <c r="U98" i="101"/>
  <c r="W98" i="101"/>
  <c r="X98" i="101"/>
  <c r="Y98" i="101" s="1"/>
  <c r="AA98" i="101"/>
  <c r="A99" i="101"/>
  <c r="B99" i="101"/>
  <c r="C99" i="101"/>
  <c r="P99" i="101"/>
  <c r="R99" i="101"/>
  <c r="T99" i="101"/>
  <c r="W99" i="101"/>
  <c r="X99" i="101"/>
  <c r="A100" i="101"/>
  <c r="B100" i="101"/>
  <c r="C100" i="101"/>
  <c r="P100" i="101"/>
  <c r="Q100" i="101"/>
  <c r="S100" i="101"/>
  <c r="T100" i="101"/>
  <c r="U100" i="101"/>
  <c r="W100" i="101"/>
  <c r="X100" i="101"/>
  <c r="Y100" i="101"/>
  <c r="AA100" i="101"/>
  <c r="A101" i="101"/>
  <c r="B101" i="101"/>
  <c r="C101" i="101"/>
  <c r="P101" i="101"/>
  <c r="Q101" i="101"/>
  <c r="T101" i="101"/>
  <c r="W101" i="101"/>
  <c r="X101" i="101"/>
  <c r="Y101" i="101"/>
  <c r="A102" i="101"/>
  <c r="B102" i="101"/>
  <c r="C102" i="101"/>
  <c r="K102" i="101"/>
  <c r="P102" i="101"/>
  <c r="Q102" i="101"/>
  <c r="T102" i="101"/>
  <c r="W102" i="101"/>
  <c r="X102" i="101"/>
  <c r="A89" i="98"/>
  <c r="B89" i="98"/>
  <c r="P96" i="100" s="1"/>
  <c r="C89" i="98"/>
  <c r="P89" i="98"/>
  <c r="T89" i="98"/>
  <c r="X89" i="98"/>
  <c r="A90" i="98"/>
  <c r="B90" i="98"/>
  <c r="P97" i="100" s="1"/>
  <c r="C90" i="98"/>
  <c r="S90" i="98" s="1"/>
  <c r="P90" i="98"/>
  <c r="T90" i="98"/>
  <c r="X90" i="98"/>
  <c r="A91" i="98"/>
  <c r="B91" i="98"/>
  <c r="C91" i="98"/>
  <c r="V91" i="98" s="1"/>
  <c r="P91" i="98"/>
  <c r="T91" i="98"/>
  <c r="X91" i="98"/>
  <c r="L91" i="98" s="1"/>
  <c r="A92" i="98"/>
  <c r="B92" i="98"/>
  <c r="C92" i="98"/>
  <c r="P92" i="98"/>
  <c r="T92" i="98"/>
  <c r="X92" i="98"/>
  <c r="Y92" i="98"/>
  <c r="A93" i="98"/>
  <c r="B93" i="98"/>
  <c r="P100" i="100" s="1"/>
  <c r="C93" i="98"/>
  <c r="P93" i="98"/>
  <c r="T93" i="98"/>
  <c r="X93" i="98"/>
  <c r="A94" i="98"/>
  <c r="B94" i="98"/>
  <c r="P101" i="100" s="1"/>
  <c r="C94" i="98"/>
  <c r="P94" i="98"/>
  <c r="T94" i="98"/>
  <c r="X94" i="98"/>
  <c r="A95" i="98"/>
  <c r="B95" i="98"/>
  <c r="C95" i="98"/>
  <c r="P95" i="98"/>
  <c r="T95" i="98"/>
  <c r="X95" i="98"/>
  <c r="A96" i="98"/>
  <c r="B96" i="98"/>
  <c r="C96" i="98"/>
  <c r="W96" i="98" s="1"/>
  <c r="P96" i="98"/>
  <c r="T96" i="98"/>
  <c r="X96" i="98"/>
  <c r="A97" i="98"/>
  <c r="B97" i="98"/>
  <c r="C97" i="98"/>
  <c r="R97" i="98" s="1"/>
  <c r="P97" i="98"/>
  <c r="T97" i="98"/>
  <c r="V97" i="98"/>
  <c r="X97" i="98"/>
  <c r="Y97" i="98" s="1"/>
  <c r="A98" i="98"/>
  <c r="B98" i="98"/>
  <c r="P105" i="100" s="1"/>
  <c r="C98" i="98"/>
  <c r="W98" i="98" s="1"/>
  <c r="P98" i="98"/>
  <c r="T98" i="98"/>
  <c r="X98" i="98"/>
  <c r="A99" i="98"/>
  <c r="B99" i="98"/>
  <c r="C99" i="98"/>
  <c r="N99" i="98"/>
  <c r="P99" i="98"/>
  <c r="T99" i="98"/>
  <c r="X99" i="98"/>
  <c r="Y99" i="98"/>
  <c r="A100" i="98"/>
  <c r="B100" i="98"/>
  <c r="C100" i="98"/>
  <c r="P100" i="98"/>
  <c r="Q100" i="98"/>
  <c r="T100" i="98"/>
  <c r="W100" i="98"/>
  <c r="X100" i="98"/>
  <c r="Y100" i="98"/>
  <c r="A101" i="98"/>
  <c r="B101" i="98"/>
  <c r="C101" i="98"/>
  <c r="P101" i="98"/>
  <c r="T101" i="98"/>
  <c r="U101" i="98"/>
  <c r="X101" i="98"/>
  <c r="A102" i="98"/>
  <c r="B102" i="98"/>
  <c r="K102" i="98" s="1"/>
  <c r="C102" i="98"/>
  <c r="P102" i="98"/>
  <c r="Q102" i="98"/>
  <c r="T102" i="98"/>
  <c r="W102" i="98"/>
  <c r="X102" i="98"/>
  <c r="A89" i="96"/>
  <c r="B89" i="96"/>
  <c r="N89" i="96" s="1"/>
  <c r="C89" i="96"/>
  <c r="P89" i="96"/>
  <c r="Q89" i="96" s="1"/>
  <c r="R89" i="96"/>
  <c r="S89" i="96"/>
  <c r="T89" i="96"/>
  <c r="U89" i="96" s="1"/>
  <c r="V89" i="96"/>
  <c r="W89" i="96"/>
  <c r="X89" i="96"/>
  <c r="Y89" i="96" s="1"/>
  <c r="Z89" i="96"/>
  <c r="AA89" i="96"/>
  <c r="A90" i="96"/>
  <c r="B90" i="96"/>
  <c r="K90" i="96" s="1"/>
  <c r="C90" i="96"/>
  <c r="P90" i="96"/>
  <c r="S90" i="96"/>
  <c r="T90" i="96"/>
  <c r="W90" i="96"/>
  <c r="X90" i="96"/>
  <c r="AA90" i="96"/>
  <c r="A91" i="96"/>
  <c r="B91" i="96"/>
  <c r="C91" i="96"/>
  <c r="P91" i="96"/>
  <c r="T91" i="96"/>
  <c r="X91" i="96"/>
  <c r="AA91" i="96"/>
  <c r="A92" i="96"/>
  <c r="B92" i="96"/>
  <c r="P99" i="97" s="1"/>
  <c r="C92" i="96"/>
  <c r="P92" i="96"/>
  <c r="Q92" i="96"/>
  <c r="T92" i="96"/>
  <c r="X92" i="96"/>
  <c r="A93" i="96"/>
  <c r="B93" i="96"/>
  <c r="P100" i="97" s="1"/>
  <c r="C93" i="96"/>
  <c r="R93" i="96" s="1"/>
  <c r="P93" i="96"/>
  <c r="T93" i="96"/>
  <c r="W93" i="96"/>
  <c r="X93" i="96"/>
  <c r="A94" i="96"/>
  <c r="B94" i="96"/>
  <c r="C94" i="96"/>
  <c r="P94" i="96"/>
  <c r="T94" i="96"/>
  <c r="X94" i="96"/>
  <c r="A95" i="96"/>
  <c r="B95" i="96"/>
  <c r="C95" i="96"/>
  <c r="P95" i="96"/>
  <c r="T95" i="96"/>
  <c r="X95" i="96"/>
  <c r="A96" i="96"/>
  <c r="B96" i="96"/>
  <c r="P103" i="97" s="1"/>
  <c r="C96" i="96"/>
  <c r="U96" i="96" s="1"/>
  <c r="P96" i="96"/>
  <c r="T96" i="96"/>
  <c r="X96" i="96"/>
  <c r="A97" i="96"/>
  <c r="B97" i="96"/>
  <c r="P104" i="97" s="1"/>
  <c r="C97" i="96"/>
  <c r="P97" i="96"/>
  <c r="T97" i="96"/>
  <c r="X97" i="96"/>
  <c r="A98" i="96"/>
  <c r="B98" i="96"/>
  <c r="P105" i="97" s="1"/>
  <c r="C98" i="96"/>
  <c r="P98" i="96"/>
  <c r="T98" i="96"/>
  <c r="X98" i="96"/>
  <c r="A99" i="96"/>
  <c r="B99" i="96"/>
  <c r="C99" i="96"/>
  <c r="P99" i="96"/>
  <c r="T99" i="96"/>
  <c r="X99" i="96"/>
  <c r="A100" i="96"/>
  <c r="B100" i="96"/>
  <c r="K100" i="96" s="1"/>
  <c r="C100" i="96"/>
  <c r="P100" i="96"/>
  <c r="Q100" i="96"/>
  <c r="T100" i="96"/>
  <c r="W100" i="96"/>
  <c r="X100" i="96"/>
  <c r="A101" i="96"/>
  <c r="B101" i="96"/>
  <c r="C101" i="96"/>
  <c r="P101" i="96"/>
  <c r="R101" i="96"/>
  <c r="T101" i="96"/>
  <c r="V101" i="96"/>
  <c r="X101" i="96"/>
  <c r="Z101" i="96"/>
  <c r="A102" i="96"/>
  <c r="B102" i="96"/>
  <c r="C102" i="96"/>
  <c r="K102" i="96" s="1"/>
  <c r="P102" i="96"/>
  <c r="T102" i="96"/>
  <c r="X102" i="96"/>
  <c r="A89" i="94"/>
  <c r="B89" i="94"/>
  <c r="P96" i="95" s="1"/>
  <c r="C89" i="94"/>
  <c r="P89" i="94"/>
  <c r="T89" i="94"/>
  <c r="X89" i="94"/>
  <c r="A90" i="94"/>
  <c r="B90" i="94"/>
  <c r="P97" i="95" s="1"/>
  <c r="C90" i="94"/>
  <c r="P90" i="94"/>
  <c r="T90" i="94"/>
  <c r="X90" i="94"/>
  <c r="AA90" i="94"/>
  <c r="A91" i="94"/>
  <c r="B91" i="94"/>
  <c r="P98" i="95" s="1"/>
  <c r="C91" i="94"/>
  <c r="P91" i="94"/>
  <c r="T91" i="94"/>
  <c r="X91" i="94"/>
  <c r="A92" i="94"/>
  <c r="B92" i="94"/>
  <c r="P99" i="95" s="1"/>
  <c r="C92" i="94"/>
  <c r="P92" i="94"/>
  <c r="T92" i="94"/>
  <c r="X92" i="94"/>
  <c r="A93" i="94"/>
  <c r="B93" i="94"/>
  <c r="P100" i="95" s="1"/>
  <c r="C93" i="94"/>
  <c r="P93" i="94"/>
  <c r="T93" i="94"/>
  <c r="X93" i="94"/>
  <c r="A94" i="94"/>
  <c r="B94" i="94"/>
  <c r="P101" i="95" s="1"/>
  <c r="C94" i="94"/>
  <c r="P94" i="94"/>
  <c r="T94" i="94"/>
  <c r="X94" i="94"/>
  <c r="A95" i="94"/>
  <c r="B95" i="94"/>
  <c r="C95" i="94"/>
  <c r="P95" i="94"/>
  <c r="S95" i="94" s="1"/>
  <c r="T95" i="94"/>
  <c r="W95" i="94" s="1"/>
  <c r="X95" i="94"/>
  <c r="AA95" i="94" s="1"/>
  <c r="A96" i="94"/>
  <c r="B96" i="94"/>
  <c r="P103" i="95" s="1"/>
  <c r="C96" i="94"/>
  <c r="W96" i="94" s="1"/>
  <c r="I96" i="94"/>
  <c r="P96" i="94"/>
  <c r="T96" i="94"/>
  <c r="U96" i="94"/>
  <c r="X96" i="94"/>
  <c r="A97" i="94"/>
  <c r="B97" i="94"/>
  <c r="P104" i="95" s="1"/>
  <c r="C97" i="94"/>
  <c r="S97" i="94" s="1"/>
  <c r="P97" i="94"/>
  <c r="T97" i="94"/>
  <c r="V97" i="94"/>
  <c r="X97" i="94"/>
  <c r="A98" i="94"/>
  <c r="B98" i="94"/>
  <c r="P105" i="95" s="1"/>
  <c r="C98" i="94"/>
  <c r="P98" i="94"/>
  <c r="T98" i="94"/>
  <c r="X98" i="94"/>
  <c r="A99" i="94"/>
  <c r="B99" i="94"/>
  <c r="C99" i="94"/>
  <c r="P99" i="94"/>
  <c r="T99" i="94"/>
  <c r="X99" i="94"/>
  <c r="A100" i="94"/>
  <c r="B100" i="94"/>
  <c r="C100" i="94"/>
  <c r="P100" i="94"/>
  <c r="S100" i="94"/>
  <c r="T100" i="94"/>
  <c r="W100" i="94"/>
  <c r="X100" i="94"/>
  <c r="A101" i="94"/>
  <c r="B101" i="94"/>
  <c r="C101" i="94"/>
  <c r="P101" i="94"/>
  <c r="R101" i="94"/>
  <c r="T101" i="94"/>
  <c r="V101" i="94"/>
  <c r="X101" i="94"/>
  <c r="Z101" i="94"/>
  <c r="A102" i="94"/>
  <c r="B102" i="94"/>
  <c r="E102" i="94" s="1"/>
  <c r="C102" i="94"/>
  <c r="K102" i="94"/>
  <c r="P102" i="94"/>
  <c r="S102" i="94"/>
  <c r="T102" i="94"/>
  <c r="W102" i="94"/>
  <c r="X102" i="94"/>
  <c r="Y102" i="94"/>
  <c r="A89" i="92"/>
  <c r="B89" i="92"/>
  <c r="E89" i="92" s="1"/>
  <c r="C89" i="92"/>
  <c r="P89" i="92"/>
  <c r="Q89" i="92" s="1"/>
  <c r="S89" i="92"/>
  <c r="T89" i="92"/>
  <c r="W89" i="92"/>
  <c r="X89" i="92"/>
  <c r="Y89" i="92" s="1"/>
  <c r="AA89" i="92"/>
  <c r="A90" i="92"/>
  <c r="B90" i="92"/>
  <c r="C90" i="92"/>
  <c r="P90" i="92"/>
  <c r="T90" i="92"/>
  <c r="X90" i="92"/>
  <c r="A91" i="92"/>
  <c r="B91" i="92"/>
  <c r="P98" i="93" s="1"/>
  <c r="C91" i="92"/>
  <c r="W91" i="92" s="1"/>
  <c r="P91" i="92"/>
  <c r="T91" i="92"/>
  <c r="X91" i="92"/>
  <c r="A92" i="92"/>
  <c r="B92" i="92"/>
  <c r="P99" i="93" s="1"/>
  <c r="C92" i="92"/>
  <c r="P92" i="92"/>
  <c r="T92" i="92"/>
  <c r="X92" i="92"/>
  <c r="A93" i="92"/>
  <c r="B93" i="92"/>
  <c r="C93" i="92"/>
  <c r="P93" i="92"/>
  <c r="T93" i="92"/>
  <c r="X93" i="92"/>
  <c r="A94" i="92"/>
  <c r="B94" i="92"/>
  <c r="P101" i="93" s="1"/>
  <c r="C94" i="92"/>
  <c r="P94" i="92"/>
  <c r="T94" i="92"/>
  <c r="X94" i="92"/>
  <c r="A95" i="92"/>
  <c r="B95" i="92"/>
  <c r="P102" i="93" s="1"/>
  <c r="C95" i="92"/>
  <c r="P95" i="92"/>
  <c r="T95" i="92"/>
  <c r="X95" i="92"/>
  <c r="A96" i="92"/>
  <c r="B96" i="92"/>
  <c r="C96" i="92"/>
  <c r="S96" i="92" s="1"/>
  <c r="P96" i="92"/>
  <c r="T96" i="92"/>
  <c r="V96" i="92"/>
  <c r="X96" i="92"/>
  <c r="A97" i="92"/>
  <c r="B97" i="92"/>
  <c r="M97" i="92" s="1"/>
  <c r="C97" i="92"/>
  <c r="P97" i="92"/>
  <c r="Q97" i="92"/>
  <c r="T97" i="92"/>
  <c r="W97" i="92"/>
  <c r="X97" i="92"/>
  <c r="AA97" i="92"/>
  <c r="A98" i="92"/>
  <c r="B98" i="92"/>
  <c r="P105" i="93" s="1"/>
  <c r="C98" i="92"/>
  <c r="V98" i="92" s="1"/>
  <c r="P98" i="92"/>
  <c r="T98" i="92"/>
  <c r="X98" i="92"/>
  <c r="A99" i="92"/>
  <c r="B99" i="92"/>
  <c r="O99" i="92" s="1"/>
  <c r="C99" i="92"/>
  <c r="AA99" i="92" s="1"/>
  <c r="P99" i="92"/>
  <c r="T99" i="92"/>
  <c r="W99" i="92" s="1"/>
  <c r="X99" i="92"/>
  <c r="A100" i="92"/>
  <c r="B100" i="92"/>
  <c r="C100" i="92"/>
  <c r="N100" i="92"/>
  <c r="P100" i="92"/>
  <c r="T100" i="92"/>
  <c r="W100" i="92"/>
  <c r="X100" i="92"/>
  <c r="A101" i="92"/>
  <c r="B101" i="92"/>
  <c r="C101" i="92"/>
  <c r="P101" i="92"/>
  <c r="T101" i="92"/>
  <c r="W101" i="92"/>
  <c r="X101" i="92"/>
  <c r="A102" i="92"/>
  <c r="B102" i="92"/>
  <c r="C102" i="92"/>
  <c r="P102" i="92"/>
  <c r="S102" i="92"/>
  <c r="T102" i="92"/>
  <c r="U102" i="92"/>
  <c r="X102" i="92"/>
  <c r="AA102" i="92"/>
  <c r="A89" i="90"/>
  <c r="B89" i="90"/>
  <c r="C89" i="90"/>
  <c r="S89" i="90" s="1"/>
  <c r="P89" i="90"/>
  <c r="T89" i="90"/>
  <c r="X89" i="90"/>
  <c r="A90" i="90"/>
  <c r="B90" i="90"/>
  <c r="P97" i="91" s="1"/>
  <c r="C90" i="90"/>
  <c r="P90" i="90"/>
  <c r="T90" i="90"/>
  <c r="X90" i="90"/>
  <c r="A91" i="90"/>
  <c r="B91" i="90"/>
  <c r="P98" i="91" s="1"/>
  <c r="C91" i="90"/>
  <c r="P91" i="90"/>
  <c r="T91" i="90"/>
  <c r="X91" i="90"/>
  <c r="L91" i="90" s="1"/>
  <c r="A92" i="90"/>
  <c r="B92" i="90"/>
  <c r="F92" i="90" s="1"/>
  <c r="C92" i="90"/>
  <c r="P92" i="90"/>
  <c r="R92" i="90"/>
  <c r="T92" i="90"/>
  <c r="V92" i="90"/>
  <c r="X92" i="90"/>
  <c r="Z92" i="90"/>
  <c r="A93" i="90"/>
  <c r="B93" i="90"/>
  <c r="C93" i="90"/>
  <c r="R93" i="90" s="1"/>
  <c r="P93" i="90"/>
  <c r="T93" i="90"/>
  <c r="V93" i="90"/>
  <c r="X93" i="90"/>
  <c r="A94" i="90"/>
  <c r="B94" i="90"/>
  <c r="C94" i="90"/>
  <c r="P94" i="90"/>
  <c r="T94" i="90"/>
  <c r="X94" i="90"/>
  <c r="A95" i="90"/>
  <c r="B95" i="90"/>
  <c r="C95" i="90"/>
  <c r="Q95" i="90" s="1"/>
  <c r="P95" i="90"/>
  <c r="T95" i="90"/>
  <c r="X95" i="90"/>
  <c r="A96" i="90"/>
  <c r="B96" i="90"/>
  <c r="P103" i="91" s="1"/>
  <c r="C96" i="90"/>
  <c r="Q96" i="90" s="1"/>
  <c r="P96" i="90"/>
  <c r="T96" i="90"/>
  <c r="X96" i="90"/>
  <c r="A97" i="90"/>
  <c r="B97" i="90"/>
  <c r="C97" i="90"/>
  <c r="P97" i="90"/>
  <c r="T97" i="90"/>
  <c r="X97" i="90"/>
  <c r="A98" i="90"/>
  <c r="B98" i="90"/>
  <c r="C98" i="90"/>
  <c r="P98" i="90"/>
  <c r="T98" i="90"/>
  <c r="X98" i="90"/>
  <c r="A99" i="90"/>
  <c r="B99" i="90"/>
  <c r="C99" i="90"/>
  <c r="P99" i="90"/>
  <c r="T99" i="90"/>
  <c r="X99" i="90"/>
  <c r="AA99" i="90"/>
  <c r="A100" i="90"/>
  <c r="B100" i="90"/>
  <c r="C100" i="90"/>
  <c r="G100" i="90" s="1"/>
  <c r="P100" i="90"/>
  <c r="S100" i="90"/>
  <c r="T100" i="90"/>
  <c r="X100" i="90"/>
  <c r="Y100" i="90"/>
  <c r="A101" i="90"/>
  <c r="B101" i="90"/>
  <c r="N101" i="90" s="1"/>
  <c r="C101" i="90"/>
  <c r="P101" i="90"/>
  <c r="R101" i="90"/>
  <c r="T101" i="90"/>
  <c r="V101" i="90"/>
  <c r="X101" i="90"/>
  <c r="Z101" i="90"/>
  <c r="A102" i="90"/>
  <c r="B102" i="90"/>
  <c r="C102" i="90"/>
  <c r="P102" i="90"/>
  <c r="T102" i="90"/>
  <c r="X102" i="90"/>
  <c r="A89" i="87"/>
  <c r="B89" i="87"/>
  <c r="P96" i="89" s="1"/>
  <c r="C89" i="87"/>
  <c r="P89" i="87"/>
  <c r="T89" i="87"/>
  <c r="X89" i="87"/>
  <c r="A90" i="87"/>
  <c r="B90" i="87"/>
  <c r="P97" i="89" s="1"/>
  <c r="C90" i="87"/>
  <c r="P90" i="87"/>
  <c r="S90" i="87"/>
  <c r="T90" i="87"/>
  <c r="W90" i="87"/>
  <c r="X90" i="87"/>
  <c r="Y90" i="87" s="1"/>
  <c r="A91" i="87"/>
  <c r="B91" i="87"/>
  <c r="P98" i="89" s="1"/>
  <c r="C91" i="87"/>
  <c r="W91" i="87" s="1"/>
  <c r="P91" i="87"/>
  <c r="T91" i="87"/>
  <c r="X91" i="87"/>
  <c r="A92" i="87"/>
  <c r="B92" i="87"/>
  <c r="P99" i="89" s="1"/>
  <c r="C92" i="87"/>
  <c r="P92" i="87"/>
  <c r="T92" i="87"/>
  <c r="X92" i="87"/>
  <c r="A93" i="87"/>
  <c r="B93" i="87"/>
  <c r="P100" i="89" s="1"/>
  <c r="C93" i="87"/>
  <c r="P93" i="87"/>
  <c r="T93" i="87"/>
  <c r="X93" i="87"/>
  <c r="A94" i="87"/>
  <c r="B94" i="87"/>
  <c r="P101" i="89" s="1"/>
  <c r="C94" i="87"/>
  <c r="P94" i="87"/>
  <c r="T94" i="87"/>
  <c r="X94" i="87"/>
  <c r="A95" i="87"/>
  <c r="B95" i="87"/>
  <c r="P102" i="89" s="1"/>
  <c r="C95" i="87"/>
  <c r="Q95" i="87" s="1"/>
  <c r="P95" i="87"/>
  <c r="T95" i="87"/>
  <c r="X95" i="87"/>
  <c r="A96" i="87"/>
  <c r="B96" i="87"/>
  <c r="P103" i="89" s="1"/>
  <c r="C96" i="87"/>
  <c r="P96" i="87"/>
  <c r="T96" i="87"/>
  <c r="X96" i="87"/>
  <c r="AA96" i="87"/>
  <c r="A97" i="87"/>
  <c r="B97" i="87"/>
  <c r="P104" i="89" s="1"/>
  <c r="C97" i="87"/>
  <c r="Z97" i="87" s="1"/>
  <c r="P97" i="87"/>
  <c r="T97" i="87"/>
  <c r="X97" i="87"/>
  <c r="A98" i="87"/>
  <c r="B98" i="87"/>
  <c r="C98" i="87"/>
  <c r="Q98" i="87" s="1"/>
  <c r="P98" i="87"/>
  <c r="T98" i="87"/>
  <c r="X98" i="87"/>
  <c r="A99" i="87"/>
  <c r="B99" i="87"/>
  <c r="C99" i="87"/>
  <c r="P99" i="87"/>
  <c r="T99" i="87"/>
  <c r="X99" i="87"/>
  <c r="AA99" i="87"/>
  <c r="A100" i="87"/>
  <c r="B100" i="87"/>
  <c r="K100" i="87" s="1"/>
  <c r="C100" i="87"/>
  <c r="P100" i="87"/>
  <c r="Q100" i="87"/>
  <c r="T100" i="87"/>
  <c r="W100" i="87"/>
  <c r="X100" i="87"/>
  <c r="A101" i="87"/>
  <c r="B101" i="87"/>
  <c r="H101" i="87" s="1"/>
  <c r="C101" i="87"/>
  <c r="P101" i="87"/>
  <c r="Q101" i="87"/>
  <c r="R101" i="87"/>
  <c r="S101" i="87"/>
  <c r="T101" i="87"/>
  <c r="U101" i="87"/>
  <c r="V101" i="87"/>
  <c r="W101" i="87"/>
  <c r="X101" i="87"/>
  <c r="Y101" i="87"/>
  <c r="Z101" i="87"/>
  <c r="AA101" i="87"/>
  <c r="A102" i="87"/>
  <c r="B102" i="87"/>
  <c r="C102" i="87"/>
  <c r="Q102" i="87" s="1"/>
  <c r="P102" i="87"/>
  <c r="T102" i="87"/>
  <c r="X102" i="87"/>
  <c r="A89" i="85"/>
  <c r="B89" i="85"/>
  <c r="P96" i="86" s="1"/>
  <c r="C89" i="85"/>
  <c r="P89" i="85"/>
  <c r="T89" i="85"/>
  <c r="X89" i="85"/>
  <c r="A90" i="85"/>
  <c r="B90" i="85"/>
  <c r="C90" i="85"/>
  <c r="P90" i="85"/>
  <c r="S90" i="85"/>
  <c r="T90" i="85"/>
  <c r="U90" i="85" s="1"/>
  <c r="W90" i="85"/>
  <c r="X90" i="85"/>
  <c r="AA90" i="85"/>
  <c r="A91" i="85"/>
  <c r="B91" i="85"/>
  <c r="P98" i="86" s="1"/>
  <c r="C91" i="85"/>
  <c r="P91" i="85"/>
  <c r="T91" i="85"/>
  <c r="X91" i="85"/>
  <c r="A92" i="85"/>
  <c r="B92" i="85"/>
  <c r="C92" i="85"/>
  <c r="W92" i="85" s="1"/>
  <c r="P92" i="85"/>
  <c r="T92" i="85"/>
  <c r="X92" i="85"/>
  <c r="AA92" i="85"/>
  <c r="A93" i="85"/>
  <c r="B93" i="85"/>
  <c r="C93" i="85"/>
  <c r="S93" i="85" s="1"/>
  <c r="P93" i="85"/>
  <c r="T93" i="85"/>
  <c r="X93" i="85"/>
  <c r="A94" i="85"/>
  <c r="B94" i="85"/>
  <c r="P101" i="86" s="1"/>
  <c r="C94" i="85"/>
  <c r="P94" i="85"/>
  <c r="T94" i="85"/>
  <c r="X94" i="85"/>
  <c r="A95" i="85"/>
  <c r="B95" i="85"/>
  <c r="C95" i="85"/>
  <c r="P95" i="85"/>
  <c r="T95" i="85"/>
  <c r="X95" i="85"/>
  <c r="A96" i="85"/>
  <c r="B96" i="85"/>
  <c r="C96" i="85"/>
  <c r="W96" i="85" s="1"/>
  <c r="P96" i="85"/>
  <c r="T96" i="85"/>
  <c r="X96" i="85"/>
  <c r="A97" i="85"/>
  <c r="B97" i="85"/>
  <c r="C97" i="85"/>
  <c r="V97" i="85" s="1"/>
  <c r="P97" i="85"/>
  <c r="T97" i="85"/>
  <c r="X97" i="85"/>
  <c r="A98" i="85"/>
  <c r="B98" i="85"/>
  <c r="C98" i="85"/>
  <c r="P98" i="85"/>
  <c r="T98" i="85"/>
  <c r="X98" i="85"/>
  <c r="A99" i="85"/>
  <c r="B99" i="85"/>
  <c r="C99" i="85"/>
  <c r="V99" i="85" s="1"/>
  <c r="P99" i="85"/>
  <c r="T99" i="85"/>
  <c r="X99" i="85"/>
  <c r="A100" i="85"/>
  <c r="B100" i="85"/>
  <c r="C100" i="85"/>
  <c r="S100" i="85" s="1"/>
  <c r="P100" i="85"/>
  <c r="T100" i="85"/>
  <c r="U100" i="85"/>
  <c r="X100" i="85"/>
  <c r="A101" i="85"/>
  <c r="B101" i="85"/>
  <c r="C101" i="85"/>
  <c r="P101" i="85"/>
  <c r="T101" i="85"/>
  <c r="V101" i="85"/>
  <c r="X101" i="85"/>
  <c r="A102" i="85"/>
  <c r="B102" i="85"/>
  <c r="C102" i="85"/>
  <c r="Q102" i="85" s="1"/>
  <c r="P102" i="85"/>
  <c r="T102" i="85"/>
  <c r="X102" i="85"/>
  <c r="A89" i="83"/>
  <c r="B89" i="83"/>
  <c r="J89" i="83" s="1"/>
  <c r="C89" i="83"/>
  <c r="P89" i="83"/>
  <c r="T89" i="83"/>
  <c r="V89" i="83"/>
  <c r="X89" i="83"/>
  <c r="Y89" i="83" s="1"/>
  <c r="A90" i="83"/>
  <c r="B90" i="83"/>
  <c r="P97" i="84" s="1"/>
  <c r="C90" i="83"/>
  <c r="P90" i="83"/>
  <c r="T90" i="83"/>
  <c r="X90" i="83"/>
  <c r="A91" i="83"/>
  <c r="B91" i="83"/>
  <c r="P98" i="84" s="1"/>
  <c r="C91" i="83"/>
  <c r="P91" i="83"/>
  <c r="T91" i="83"/>
  <c r="V91" i="83"/>
  <c r="X91" i="83"/>
  <c r="A92" i="83"/>
  <c r="B92" i="83"/>
  <c r="C92" i="83"/>
  <c r="P92" i="83"/>
  <c r="T92" i="83"/>
  <c r="X92" i="83"/>
  <c r="A93" i="83"/>
  <c r="B93" i="83"/>
  <c r="P100" i="84" s="1"/>
  <c r="C93" i="83"/>
  <c r="P93" i="83"/>
  <c r="T93" i="83"/>
  <c r="X93" i="83"/>
  <c r="A94" i="83"/>
  <c r="B94" i="83"/>
  <c r="C94" i="83"/>
  <c r="K94" i="83" s="1"/>
  <c r="P94" i="83"/>
  <c r="T94" i="83"/>
  <c r="X94" i="83"/>
  <c r="A95" i="83"/>
  <c r="B95" i="83"/>
  <c r="P102" i="84" s="1"/>
  <c r="C95" i="83"/>
  <c r="P95" i="83"/>
  <c r="T95" i="83"/>
  <c r="X95" i="83"/>
  <c r="A96" i="83"/>
  <c r="B96" i="83"/>
  <c r="C96" i="83"/>
  <c r="W96" i="83" s="1"/>
  <c r="P96" i="83"/>
  <c r="T96" i="83"/>
  <c r="X96" i="83"/>
  <c r="A97" i="83"/>
  <c r="B97" i="83"/>
  <c r="P104" i="84" s="1"/>
  <c r="C97" i="83"/>
  <c r="P97" i="83"/>
  <c r="T97" i="83"/>
  <c r="X97" i="83"/>
  <c r="Z97" i="83"/>
  <c r="A98" i="83"/>
  <c r="B98" i="83"/>
  <c r="P105" i="84" s="1"/>
  <c r="C98" i="83"/>
  <c r="AA98" i="83" s="1"/>
  <c r="P98" i="83"/>
  <c r="T98" i="83"/>
  <c r="X98" i="83"/>
  <c r="A99" i="83"/>
  <c r="B99" i="83"/>
  <c r="C99" i="83"/>
  <c r="P99" i="83"/>
  <c r="T99" i="83"/>
  <c r="W99" i="83"/>
  <c r="X99" i="83"/>
  <c r="A100" i="83"/>
  <c r="B100" i="83"/>
  <c r="I100" i="83" s="1"/>
  <c r="C100" i="83"/>
  <c r="W100" i="83" s="1"/>
  <c r="P100" i="83"/>
  <c r="Q100" i="83"/>
  <c r="T100" i="83"/>
  <c r="X100" i="83"/>
  <c r="Y100" i="83"/>
  <c r="A101" i="83"/>
  <c r="B101" i="83"/>
  <c r="C101" i="83"/>
  <c r="P101" i="83"/>
  <c r="T101" i="83"/>
  <c r="X101" i="83"/>
  <c r="A102" i="83"/>
  <c r="B102" i="83"/>
  <c r="K102" i="83" s="1"/>
  <c r="C102" i="83"/>
  <c r="P102" i="83"/>
  <c r="T102" i="83"/>
  <c r="X102" i="83"/>
  <c r="A89" i="81"/>
  <c r="B89" i="81"/>
  <c r="P96" i="82" s="1"/>
  <c r="C89" i="81"/>
  <c r="V89" i="81" s="1"/>
  <c r="P89" i="81"/>
  <c r="T89" i="81"/>
  <c r="X89" i="81"/>
  <c r="A90" i="81"/>
  <c r="B90" i="81"/>
  <c r="C90" i="81"/>
  <c r="S90" i="81" s="1"/>
  <c r="P90" i="81"/>
  <c r="T90" i="81"/>
  <c r="X90" i="81"/>
  <c r="A91" i="81"/>
  <c r="B91" i="81"/>
  <c r="P98" i="82" s="1"/>
  <c r="C91" i="81"/>
  <c r="S91" i="81" s="1"/>
  <c r="P91" i="81"/>
  <c r="T91" i="81"/>
  <c r="V91" i="81"/>
  <c r="X91" i="81"/>
  <c r="A92" i="81"/>
  <c r="B92" i="81"/>
  <c r="P99" i="82" s="1"/>
  <c r="C92" i="81"/>
  <c r="Y92" i="81" s="1"/>
  <c r="P92" i="81"/>
  <c r="S92" i="81"/>
  <c r="T92" i="81"/>
  <c r="U92" i="81"/>
  <c r="X92" i="81"/>
  <c r="AA92" i="81"/>
  <c r="A93" i="81"/>
  <c r="B93" i="81"/>
  <c r="C93" i="81"/>
  <c r="S93" i="81" s="1"/>
  <c r="P93" i="81"/>
  <c r="T93" i="81"/>
  <c r="X93" i="81"/>
  <c r="A94" i="81"/>
  <c r="B94" i="81"/>
  <c r="C94" i="81"/>
  <c r="W94" i="81" s="1"/>
  <c r="P94" i="81"/>
  <c r="T94" i="81"/>
  <c r="X94" i="81"/>
  <c r="A95" i="81"/>
  <c r="B95" i="81"/>
  <c r="P102" i="82" s="1"/>
  <c r="C95" i="81"/>
  <c r="P95" i="81"/>
  <c r="T95" i="81"/>
  <c r="X95" i="81"/>
  <c r="A96" i="81"/>
  <c r="B96" i="81"/>
  <c r="C96" i="81"/>
  <c r="Q96" i="81" s="1"/>
  <c r="P96" i="81"/>
  <c r="T96" i="81"/>
  <c r="X96" i="81"/>
  <c r="A97" i="81"/>
  <c r="B97" i="81"/>
  <c r="P104" i="82" s="1"/>
  <c r="C97" i="81"/>
  <c r="AA97" i="81" s="1"/>
  <c r="P97" i="81"/>
  <c r="T97" i="81"/>
  <c r="X97" i="81"/>
  <c r="A98" i="81"/>
  <c r="B98" i="81"/>
  <c r="P105" i="82" s="1"/>
  <c r="C98" i="81"/>
  <c r="P98" i="81"/>
  <c r="T98" i="81"/>
  <c r="X98" i="81"/>
  <c r="A99" i="81"/>
  <c r="B99" i="81"/>
  <c r="C99" i="81"/>
  <c r="Q99" i="81" s="1"/>
  <c r="P99" i="81"/>
  <c r="R99" i="81"/>
  <c r="S99" i="81"/>
  <c r="T99" i="81"/>
  <c r="W99" i="81"/>
  <c r="X99" i="81"/>
  <c r="AA99" i="81" s="1"/>
  <c r="A100" i="81"/>
  <c r="B100" i="81"/>
  <c r="C100" i="81"/>
  <c r="Q100" i="81" s="1"/>
  <c r="K100" i="81"/>
  <c r="P100" i="81"/>
  <c r="T100" i="81"/>
  <c r="X100" i="81"/>
  <c r="A101" i="81"/>
  <c r="B101" i="81"/>
  <c r="C101" i="81"/>
  <c r="P101" i="81"/>
  <c r="T101" i="81"/>
  <c r="X101" i="81"/>
  <c r="Z101" i="81"/>
  <c r="A102" i="81"/>
  <c r="B102" i="81"/>
  <c r="C102" i="81"/>
  <c r="P102" i="81"/>
  <c r="T102" i="81"/>
  <c r="X102" i="81"/>
  <c r="AA102" i="81"/>
  <c r="A89" i="79"/>
  <c r="B89" i="79"/>
  <c r="C89" i="79"/>
  <c r="P89" i="79"/>
  <c r="Q89" i="79" s="1"/>
  <c r="S89" i="79"/>
  <c r="T89" i="79"/>
  <c r="V89" i="79"/>
  <c r="X89" i="79"/>
  <c r="Y89" i="79" s="1"/>
  <c r="Z89" i="79"/>
  <c r="A90" i="79"/>
  <c r="B90" i="79"/>
  <c r="P97" i="80" s="1"/>
  <c r="C90" i="79"/>
  <c r="R90" i="79" s="1"/>
  <c r="P90" i="79"/>
  <c r="T90" i="79"/>
  <c r="X90" i="79"/>
  <c r="A91" i="79"/>
  <c r="B91" i="79"/>
  <c r="C91" i="79"/>
  <c r="W91" i="79" s="1"/>
  <c r="P91" i="79"/>
  <c r="T91" i="79"/>
  <c r="X91" i="79"/>
  <c r="A92" i="79"/>
  <c r="B92" i="79"/>
  <c r="D92" i="79" s="1"/>
  <c r="C92" i="79"/>
  <c r="U92" i="79" s="1"/>
  <c r="P92" i="79"/>
  <c r="S92" i="79"/>
  <c r="T92" i="79"/>
  <c r="X92" i="79"/>
  <c r="A93" i="79"/>
  <c r="B93" i="79"/>
  <c r="C93" i="79"/>
  <c r="P93" i="79"/>
  <c r="T93" i="79"/>
  <c r="W93" i="79"/>
  <c r="X93" i="79"/>
  <c r="A94" i="79"/>
  <c r="B94" i="79"/>
  <c r="C94" i="79"/>
  <c r="W94" i="79" s="1"/>
  <c r="P94" i="79"/>
  <c r="T94" i="79"/>
  <c r="X94" i="79"/>
  <c r="A95" i="79"/>
  <c r="B95" i="79"/>
  <c r="P102" i="80" s="1"/>
  <c r="C95" i="79"/>
  <c r="P95" i="79"/>
  <c r="T95" i="79"/>
  <c r="X95" i="79"/>
  <c r="A96" i="79"/>
  <c r="B96" i="79"/>
  <c r="C96" i="79"/>
  <c r="S96" i="79" s="1"/>
  <c r="P96" i="79"/>
  <c r="T96" i="79"/>
  <c r="X96" i="79"/>
  <c r="A97" i="79"/>
  <c r="B97" i="79"/>
  <c r="C97" i="79"/>
  <c r="V97" i="79" s="1"/>
  <c r="P97" i="79"/>
  <c r="T97" i="79"/>
  <c r="X97" i="79"/>
  <c r="A98" i="79"/>
  <c r="B98" i="79"/>
  <c r="P105" i="80" s="1"/>
  <c r="C98" i="79"/>
  <c r="P98" i="79"/>
  <c r="T98" i="79"/>
  <c r="X98" i="79"/>
  <c r="A99" i="79"/>
  <c r="B99" i="79"/>
  <c r="C99" i="79"/>
  <c r="P99" i="79"/>
  <c r="T99" i="79"/>
  <c r="X99" i="79"/>
  <c r="A100" i="79"/>
  <c r="B100" i="79"/>
  <c r="D100" i="79" s="1"/>
  <c r="C100" i="79"/>
  <c r="Y100" i="79" s="1"/>
  <c r="L100" i="79"/>
  <c r="P100" i="79"/>
  <c r="S100" i="79"/>
  <c r="T100" i="79"/>
  <c r="U100" i="79"/>
  <c r="X100" i="79"/>
  <c r="AA100" i="79"/>
  <c r="A101" i="79"/>
  <c r="B101" i="79"/>
  <c r="C101" i="79"/>
  <c r="Q101" i="79" s="1"/>
  <c r="P101" i="79"/>
  <c r="S101" i="79"/>
  <c r="T101" i="79"/>
  <c r="W101" i="79"/>
  <c r="X101" i="79"/>
  <c r="AA101" i="79"/>
  <c r="A102" i="79"/>
  <c r="B102" i="79"/>
  <c r="C102" i="79"/>
  <c r="P102" i="79"/>
  <c r="T102" i="79"/>
  <c r="X102" i="79"/>
  <c r="A89" i="77"/>
  <c r="B89" i="77"/>
  <c r="P96" i="78" s="1"/>
  <c r="C89" i="77"/>
  <c r="F89" i="77" s="1"/>
  <c r="P89" i="77"/>
  <c r="T89" i="77"/>
  <c r="X89" i="77"/>
  <c r="A90" i="77"/>
  <c r="B90" i="77"/>
  <c r="C90" i="77"/>
  <c r="Y90" i="77" s="1"/>
  <c r="P90" i="77"/>
  <c r="T90" i="77"/>
  <c r="X90" i="77"/>
  <c r="A91" i="77"/>
  <c r="B91" i="77"/>
  <c r="P98" i="78" s="1"/>
  <c r="C91" i="77"/>
  <c r="V91" i="77" s="1"/>
  <c r="P91" i="77"/>
  <c r="T91" i="77"/>
  <c r="X91" i="77"/>
  <c r="A92" i="77"/>
  <c r="B92" i="77"/>
  <c r="P99" i="78" s="1"/>
  <c r="C92" i="77"/>
  <c r="O92" i="77" s="1"/>
  <c r="P92" i="77"/>
  <c r="T92" i="77"/>
  <c r="X92" i="77"/>
  <c r="A93" i="77"/>
  <c r="B93" i="77"/>
  <c r="C93" i="77"/>
  <c r="AA93" i="77" s="1"/>
  <c r="P93" i="77"/>
  <c r="T93" i="77"/>
  <c r="X93" i="77"/>
  <c r="A94" i="77"/>
  <c r="B94" i="77"/>
  <c r="P101" i="78" s="1"/>
  <c r="C94" i="77"/>
  <c r="S94" i="77" s="1"/>
  <c r="P94" i="77"/>
  <c r="T94" i="77"/>
  <c r="X94" i="77"/>
  <c r="A95" i="77"/>
  <c r="B95" i="77"/>
  <c r="F95" i="77" s="1"/>
  <c r="C95" i="77"/>
  <c r="P95" i="77"/>
  <c r="T95" i="77"/>
  <c r="X95" i="77"/>
  <c r="AA95" i="77" s="1"/>
  <c r="A96" i="77"/>
  <c r="B96" i="77"/>
  <c r="P103" i="78" s="1"/>
  <c r="Q103" i="78" s="1"/>
  <c r="C96" i="77"/>
  <c r="P96" i="77"/>
  <c r="T96" i="77"/>
  <c r="X96" i="77"/>
  <c r="A97" i="77"/>
  <c r="B97" i="77"/>
  <c r="P104" i="78" s="1"/>
  <c r="C97" i="77"/>
  <c r="V97" i="77" s="1"/>
  <c r="P97" i="77"/>
  <c r="T97" i="77"/>
  <c r="X97" i="77"/>
  <c r="Z97" i="77"/>
  <c r="A98" i="77"/>
  <c r="B98" i="77"/>
  <c r="P105" i="78" s="1"/>
  <c r="C98" i="77"/>
  <c r="P98" i="77"/>
  <c r="T98" i="77"/>
  <c r="X98" i="77"/>
  <c r="A99" i="77"/>
  <c r="B99" i="77"/>
  <c r="C99" i="77"/>
  <c r="P99" i="77"/>
  <c r="S99" i="77"/>
  <c r="T99" i="77"/>
  <c r="X99" i="77"/>
  <c r="A100" i="77"/>
  <c r="B100" i="77"/>
  <c r="I100" i="77" s="1"/>
  <c r="C100" i="77"/>
  <c r="Q100" i="77" s="1"/>
  <c r="P100" i="77"/>
  <c r="S100" i="77"/>
  <c r="T100" i="77"/>
  <c r="X100" i="77"/>
  <c r="A101" i="77"/>
  <c r="B101" i="77"/>
  <c r="C101" i="77"/>
  <c r="V101" i="77" s="1"/>
  <c r="P101" i="77"/>
  <c r="S101" i="77"/>
  <c r="T101" i="77"/>
  <c r="W101" i="77"/>
  <c r="X101" i="77"/>
  <c r="AA101" i="77"/>
  <c r="A102" i="77"/>
  <c r="B102" i="77"/>
  <c r="C102" i="77"/>
  <c r="Q102" i="77" s="1"/>
  <c r="P102" i="77"/>
  <c r="T102" i="77"/>
  <c r="W102" i="77"/>
  <c r="X102" i="77"/>
  <c r="A89" i="75"/>
  <c r="B89" i="75"/>
  <c r="C89" i="75"/>
  <c r="S89" i="75" s="1"/>
  <c r="P89" i="75"/>
  <c r="T89" i="75"/>
  <c r="X89" i="75"/>
  <c r="A90" i="75"/>
  <c r="B90" i="75"/>
  <c r="P97" i="76" s="1"/>
  <c r="C90" i="75"/>
  <c r="P90" i="75"/>
  <c r="T90" i="75"/>
  <c r="X90" i="75"/>
  <c r="A91" i="75"/>
  <c r="B91" i="75"/>
  <c r="C91" i="75"/>
  <c r="Q91" i="75" s="1"/>
  <c r="P91" i="75"/>
  <c r="T91" i="75"/>
  <c r="X91" i="75"/>
  <c r="Z91" i="75"/>
  <c r="A92" i="75"/>
  <c r="B92" i="75"/>
  <c r="P99" i="76" s="1"/>
  <c r="Q99" i="76" s="1"/>
  <c r="C92" i="75"/>
  <c r="F92" i="75" s="1"/>
  <c r="P92" i="75"/>
  <c r="T92" i="75"/>
  <c r="X92" i="75"/>
  <c r="A93" i="75"/>
  <c r="B93" i="75"/>
  <c r="J93" i="75" s="1"/>
  <c r="C93" i="75"/>
  <c r="P93" i="75"/>
  <c r="R93" i="75"/>
  <c r="S93" i="75"/>
  <c r="T93" i="75"/>
  <c r="V93" i="75"/>
  <c r="W93" i="75"/>
  <c r="X93" i="75"/>
  <c r="Z93" i="75"/>
  <c r="AA93" i="75"/>
  <c r="A94" i="75"/>
  <c r="B94" i="75"/>
  <c r="P101" i="76" s="1"/>
  <c r="C94" i="75"/>
  <c r="P94" i="75"/>
  <c r="S94" i="75" s="1"/>
  <c r="T94" i="75"/>
  <c r="X94" i="75"/>
  <c r="A95" i="75"/>
  <c r="B95" i="75"/>
  <c r="P102" i="76" s="1"/>
  <c r="C95" i="75"/>
  <c r="Q95" i="75" s="1"/>
  <c r="P95" i="75"/>
  <c r="T95" i="75"/>
  <c r="X95" i="75"/>
  <c r="A96" i="75"/>
  <c r="B96" i="75"/>
  <c r="P103" i="76" s="1"/>
  <c r="C96" i="75"/>
  <c r="R96" i="75" s="1"/>
  <c r="P96" i="75"/>
  <c r="T96" i="75"/>
  <c r="X96" i="75"/>
  <c r="A97" i="75"/>
  <c r="B97" i="75"/>
  <c r="C97" i="75"/>
  <c r="R97" i="75" s="1"/>
  <c r="P97" i="75"/>
  <c r="T97" i="75"/>
  <c r="X97" i="75"/>
  <c r="A98" i="75"/>
  <c r="B98" i="75"/>
  <c r="P105" i="76" s="1"/>
  <c r="C98" i="75"/>
  <c r="P98" i="75"/>
  <c r="T98" i="75"/>
  <c r="X98" i="75"/>
  <c r="Y98" i="75" s="1"/>
  <c r="A99" i="75"/>
  <c r="B99" i="75"/>
  <c r="F99" i="75" s="1"/>
  <c r="C99" i="75"/>
  <c r="Y99" i="75" s="1"/>
  <c r="P99" i="75"/>
  <c r="T99" i="75"/>
  <c r="X99" i="75"/>
  <c r="A100" i="75"/>
  <c r="B100" i="75"/>
  <c r="E100" i="75" s="1"/>
  <c r="C100" i="75"/>
  <c r="P100" i="75"/>
  <c r="S100" i="75"/>
  <c r="T100" i="75"/>
  <c r="X100" i="75"/>
  <c r="A101" i="75"/>
  <c r="B101" i="75"/>
  <c r="O101" i="75" s="1"/>
  <c r="C101" i="75"/>
  <c r="Z101" i="75" s="1"/>
  <c r="P101" i="75"/>
  <c r="S101" i="75"/>
  <c r="T101" i="75"/>
  <c r="X101" i="75"/>
  <c r="A102" i="75"/>
  <c r="B102" i="75"/>
  <c r="C102" i="75"/>
  <c r="P102" i="75"/>
  <c r="T102" i="75"/>
  <c r="X102" i="75"/>
  <c r="A97" i="8"/>
  <c r="C97" i="8"/>
  <c r="E97" i="8" s="1"/>
  <c r="P97" i="8"/>
  <c r="T97" i="8"/>
  <c r="X97" i="8"/>
  <c r="Y97" i="8" s="1"/>
  <c r="A98" i="8"/>
  <c r="C98" i="8"/>
  <c r="P98" i="8"/>
  <c r="T98" i="8"/>
  <c r="X98" i="8"/>
  <c r="A99" i="8"/>
  <c r="C99" i="8"/>
  <c r="R99" i="8" s="1"/>
  <c r="P99" i="8"/>
  <c r="T99" i="8"/>
  <c r="X99" i="8"/>
  <c r="A100" i="8"/>
  <c r="C100" i="8"/>
  <c r="I100" i="8"/>
  <c r="P100" i="8"/>
  <c r="Q100" i="8"/>
  <c r="S100" i="8"/>
  <c r="T100" i="8"/>
  <c r="U100" i="8"/>
  <c r="W100" i="8"/>
  <c r="X100" i="8"/>
  <c r="Y100" i="8"/>
  <c r="AA100" i="8"/>
  <c r="A101" i="8"/>
  <c r="C101" i="8"/>
  <c r="P101" i="8"/>
  <c r="Q101" i="8"/>
  <c r="R101" i="8"/>
  <c r="S101" i="8"/>
  <c r="T101" i="8"/>
  <c r="U101" i="8"/>
  <c r="V101" i="8"/>
  <c r="W101" i="8"/>
  <c r="X101" i="8"/>
  <c r="Y101" i="8"/>
  <c r="Z101" i="8"/>
  <c r="AA101" i="8"/>
  <c r="A102" i="8"/>
  <c r="C102" i="8"/>
  <c r="S102" i="8" s="1"/>
  <c r="P102" i="8"/>
  <c r="T102" i="8"/>
  <c r="X102" i="8"/>
  <c r="A89" i="8"/>
  <c r="B89" i="8"/>
  <c r="C89" i="8"/>
  <c r="O89" i="8" s="1"/>
  <c r="P89" i="8"/>
  <c r="T89" i="8"/>
  <c r="X89" i="8"/>
  <c r="A90" i="8"/>
  <c r="B90" i="8"/>
  <c r="C90" i="8"/>
  <c r="W90" i="8" s="1"/>
  <c r="P90" i="8"/>
  <c r="T90" i="8"/>
  <c r="X90" i="8"/>
  <c r="Y90" i="8"/>
  <c r="A91" i="8"/>
  <c r="C91" i="8"/>
  <c r="P91" i="8"/>
  <c r="S91" i="8"/>
  <c r="T91" i="8"/>
  <c r="X91" i="8"/>
  <c r="A92" i="8"/>
  <c r="C92" i="8"/>
  <c r="D92" i="8" s="1"/>
  <c r="P92" i="8"/>
  <c r="T92" i="8"/>
  <c r="X92" i="8"/>
  <c r="A93" i="8"/>
  <c r="C93" i="8"/>
  <c r="F93" i="8" s="1"/>
  <c r="P93" i="8"/>
  <c r="T93" i="8"/>
  <c r="X93" i="8"/>
  <c r="A94" i="8"/>
  <c r="C94" i="8"/>
  <c r="F94" i="8" s="1"/>
  <c r="P94" i="8"/>
  <c r="T94" i="8"/>
  <c r="W94" i="8"/>
  <c r="X94" i="8"/>
  <c r="A95" i="8"/>
  <c r="C95" i="8"/>
  <c r="P95" i="8"/>
  <c r="T95" i="8"/>
  <c r="X95" i="8"/>
  <c r="AA95" i="8" s="1"/>
  <c r="A96" i="8"/>
  <c r="C96" i="8"/>
  <c r="G96" i="8" s="1"/>
  <c r="P96" i="8"/>
  <c r="T96" i="8"/>
  <c r="X96" i="8"/>
  <c r="O90" i="85" l="1"/>
  <c r="Q97" i="55"/>
  <c r="D98" i="8"/>
  <c r="O94" i="98"/>
  <c r="O94" i="105"/>
  <c r="M92" i="81"/>
  <c r="D91" i="98"/>
  <c r="Q101" i="106"/>
  <c r="I92" i="81"/>
  <c r="Q97" i="109"/>
  <c r="Q103" i="109"/>
  <c r="Y96" i="83"/>
  <c r="AA97" i="85"/>
  <c r="S97" i="85"/>
  <c r="AA95" i="85"/>
  <c r="U97" i="77"/>
  <c r="Y98" i="81"/>
  <c r="Y97" i="85"/>
  <c r="R97" i="85"/>
  <c r="W97" i="87"/>
  <c r="U96" i="90"/>
  <c r="Z96" i="92"/>
  <c r="AA96" i="94"/>
  <c r="Q96" i="94"/>
  <c r="S96" i="98"/>
  <c r="W98" i="110"/>
  <c r="W98" i="114"/>
  <c r="R97" i="8"/>
  <c r="S98" i="75"/>
  <c r="Q96" i="83"/>
  <c r="W97" i="85"/>
  <c r="AA97" i="98"/>
  <c r="S97" i="98"/>
  <c r="U97" i="103"/>
  <c r="M90" i="8"/>
  <c r="V94" i="79"/>
  <c r="Q92" i="79"/>
  <c r="V93" i="81"/>
  <c r="W92" i="81"/>
  <c r="Q92" i="81"/>
  <c r="E92" i="81"/>
  <c r="AA91" i="81"/>
  <c r="V89" i="90"/>
  <c r="Q93" i="92"/>
  <c r="W90" i="98"/>
  <c r="F93" i="108"/>
  <c r="U89" i="110"/>
  <c r="W91" i="112"/>
  <c r="W93" i="85"/>
  <c r="Q90" i="8"/>
  <c r="S90" i="77"/>
  <c r="W92" i="79"/>
  <c r="Z93" i="96"/>
  <c r="Z89" i="110"/>
  <c r="L92" i="90"/>
  <c r="D92" i="90"/>
  <c r="Y93" i="108"/>
  <c r="Q93" i="114"/>
  <c r="AA91" i="79"/>
  <c r="Y90" i="81"/>
  <c r="AA93" i="85"/>
  <c r="Z89" i="90"/>
  <c r="AA90" i="98"/>
  <c r="AA89" i="105"/>
  <c r="W94" i="77"/>
  <c r="V93" i="77"/>
  <c r="F93" i="77"/>
  <c r="I90" i="77"/>
  <c r="G91" i="79"/>
  <c r="W90" i="81"/>
  <c r="O90" i="81"/>
  <c r="Q93" i="85"/>
  <c r="O94" i="90"/>
  <c r="Z89" i="108"/>
  <c r="R89" i="108"/>
  <c r="W94" i="110"/>
  <c r="K94" i="110"/>
  <c r="AA93" i="110"/>
  <c r="V93" i="110"/>
  <c r="N93" i="110"/>
  <c r="O90" i="112"/>
  <c r="W91" i="114"/>
  <c r="N94" i="8"/>
  <c r="Q93" i="77"/>
  <c r="S91" i="79"/>
  <c r="O94" i="81"/>
  <c r="AA90" i="81"/>
  <c r="G90" i="81"/>
  <c r="Q89" i="83"/>
  <c r="V93" i="85"/>
  <c r="Y90" i="85"/>
  <c r="Q90" i="85"/>
  <c r="N91" i="96"/>
  <c r="N89" i="105"/>
  <c r="W89" i="108"/>
  <c r="AA94" i="110"/>
  <c r="W95" i="75"/>
  <c r="R97" i="79"/>
  <c r="W95" i="87"/>
  <c r="W98" i="105"/>
  <c r="Q98" i="105"/>
  <c r="Q95" i="77"/>
  <c r="L96" i="79"/>
  <c r="U98" i="83"/>
  <c r="S96" i="83"/>
  <c r="I96" i="83"/>
  <c r="O98" i="90"/>
  <c r="Q95" i="94"/>
  <c r="Q98" i="96"/>
  <c r="Q98" i="98"/>
  <c r="Z97" i="98"/>
  <c r="U97" i="98"/>
  <c r="N97" i="98"/>
  <c r="Q95" i="98"/>
  <c r="Q95" i="103"/>
  <c r="AA98" i="105"/>
  <c r="U98" i="105"/>
  <c r="Q104" i="106"/>
  <c r="AA98" i="110"/>
  <c r="U98" i="110"/>
  <c r="I98" i="110"/>
  <c r="Q95" i="114"/>
  <c r="R95" i="8"/>
  <c r="V95" i="75"/>
  <c r="U97" i="79"/>
  <c r="W96" i="81"/>
  <c r="W98" i="87"/>
  <c r="W97" i="98"/>
  <c r="Q97" i="98"/>
  <c r="Q95" i="101"/>
  <c r="I98" i="105"/>
  <c r="S95" i="105"/>
  <c r="AA98" i="114"/>
  <c r="J99" i="81"/>
  <c r="H99" i="81"/>
  <c r="U92" i="83"/>
  <c r="AA92" i="83"/>
  <c r="Q98" i="85"/>
  <c r="Y98" i="85"/>
  <c r="Q95" i="85"/>
  <c r="Z95" i="85"/>
  <c r="S91" i="85"/>
  <c r="AA91" i="85"/>
  <c r="I92" i="94"/>
  <c r="Y92" i="94"/>
  <c r="Q92" i="94"/>
  <c r="W92" i="94"/>
  <c r="S92" i="94"/>
  <c r="AA92" i="94"/>
  <c r="Q102" i="108"/>
  <c r="S102" i="108"/>
  <c r="AA102" i="108"/>
  <c r="S91" i="110"/>
  <c r="Z91" i="110"/>
  <c r="W92" i="8"/>
  <c r="W102" i="8"/>
  <c r="V96" i="75"/>
  <c r="Z101" i="77"/>
  <c r="R101" i="77"/>
  <c r="H100" i="79"/>
  <c r="U93" i="79"/>
  <c r="AA93" i="79"/>
  <c r="H101" i="81"/>
  <c r="V101" i="81"/>
  <c r="AA93" i="81"/>
  <c r="H101" i="83"/>
  <c r="R101" i="83"/>
  <c r="Z101" i="83"/>
  <c r="Y92" i="83"/>
  <c r="S92" i="83"/>
  <c r="W98" i="85"/>
  <c r="V91" i="85"/>
  <c r="U92" i="94"/>
  <c r="Y97" i="96"/>
  <c r="N93" i="103"/>
  <c r="J93" i="103"/>
  <c r="S93" i="103"/>
  <c r="AA93" i="103"/>
  <c r="U102" i="108"/>
  <c r="S97" i="112"/>
  <c r="H97" i="112"/>
  <c r="AA94" i="8"/>
  <c r="S94" i="8"/>
  <c r="G91" i="8"/>
  <c r="K89" i="8"/>
  <c r="N100" i="75"/>
  <c r="M99" i="75"/>
  <c r="O98" i="75"/>
  <c r="L97" i="75"/>
  <c r="S95" i="75"/>
  <c r="M94" i="75"/>
  <c r="E94" i="75"/>
  <c r="H91" i="75"/>
  <c r="G90" i="75"/>
  <c r="Y101" i="77"/>
  <c r="U101" i="77"/>
  <c r="Q101" i="77"/>
  <c r="S95" i="77"/>
  <c r="N93" i="77"/>
  <c r="Q90" i="77"/>
  <c r="K102" i="79"/>
  <c r="Z101" i="79"/>
  <c r="V101" i="79"/>
  <c r="R101" i="79"/>
  <c r="L101" i="79"/>
  <c r="W100" i="79"/>
  <c r="Q100" i="79"/>
  <c r="E100" i="79"/>
  <c r="H99" i="79"/>
  <c r="L97" i="79"/>
  <c r="Q96" i="79"/>
  <c r="Y96" i="79"/>
  <c r="Y93" i="79"/>
  <c r="S93" i="79"/>
  <c r="F93" i="79"/>
  <c r="W90" i="79"/>
  <c r="R89" i="79"/>
  <c r="AA89" i="79"/>
  <c r="J101" i="81"/>
  <c r="G100" i="81"/>
  <c r="V99" i="81"/>
  <c r="S94" i="81"/>
  <c r="AA94" i="81"/>
  <c r="Z93" i="81"/>
  <c r="G102" i="83"/>
  <c r="V101" i="83"/>
  <c r="O100" i="83"/>
  <c r="S94" i="83"/>
  <c r="J93" i="83"/>
  <c r="Q92" i="83"/>
  <c r="F89" i="83"/>
  <c r="S89" i="83"/>
  <c r="AA89" i="83"/>
  <c r="K100" i="85"/>
  <c r="P103" i="86"/>
  <c r="Q103" i="86" s="1"/>
  <c r="O96" i="85"/>
  <c r="R95" i="85"/>
  <c r="Z93" i="85"/>
  <c r="U93" i="85"/>
  <c r="O92" i="85"/>
  <c r="R97" i="90"/>
  <c r="V97" i="90"/>
  <c r="K96" i="90"/>
  <c r="Z93" i="90"/>
  <c r="H92" i="90"/>
  <c r="S90" i="90"/>
  <c r="W90" i="90"/>
  <c r="O89" i="92"/>
  <c r="H99" i="94"/>
  <c r="S98" i="94"/>
  <c r="Q98" i="94"/>
  <c r="Q92" i="98"/>
  <c r="E92" i="98"/>
  <c r="U92" i="98"/>
  <c r="AA92" i="98"/>
  <c r="W92" i="98"/>
  <c r="R101" i="103"/>
  <c r="V101" i="103"/>
  <c r="Z101" i="103"/>
  <c r="Q101" i="103"/>
  <c r="W101" i="103"/>
  <c r="S101" i="103"/>
  <c r="U96" i="103"/>
  <c r="AA96" i="103"/>
  <c r="S96" i="103"/>
  <c r="Q96" i="103"/>
  <c r="Y96" i="103"/>
  <c r="S94" i="103"/>
  <c r="G94" i="103"/>
  <c r="AA94" i="103"/>
  <c r="R93" i="81"/>
  <c r="W93" i="81"/>
  <c r="S91" i="83"/>
  <c r="AA91" i="83"/>
  <c r="S89" i="85"/>
  <c r="AA89" i="85"/>
  <c r="J89" i="85"/>
  <c r="V89" i="85"/>
  <c r="Q92" i="92"/>
  <c r="V92" i="92"/>
  <c r="S97" i="96"/>
  <c r="V97" i="96"/>
  <c r="S89" i="98"/>
  <c r="V89" i="98"/>
  <c r="W92" i="101"/>
  <c r="S92" i="101"/>
  <c r="AA92" i="101"/>
  <c r="Q92" i="101"/>
  <c r="P104" i="113"/>
  <c r="F97" i="114"/>
  <c r="U92" i="114"/>
  <c r="Q92" i="114"/>
  <c r="Y92" i="114"/>
  <c r="J101" i="77"/>
  <c r="Y92" i="79"/>
  <c r="L92" i="79"/>
  <c r="AA92" i="79"/>
  <c r="M102" i="81"/>
  <c r="U102" i="81"/>
  <c r="W100" i="81"/>
  <c r="Y100" i="81"/>
  <c r="U93" i="81"/>
  <c r="I92" i="83"/>
  <c r="G102" i="85"/>
  <c r="W95" i="85"/>
  <c r="R91" i="87"/>
  <c r="Z91" i="87"/>
  <c r="U101" i="92"/>
  <c r="I101" i="92"/>
  <c r="Q101" i="92"/>
  <c r="U100" i="92"/>
  <c r="AA100" i="92"/>
  <c r="H100" i="92"/>
  <c r="S100" i="92"/>
  <c r="Q100" i="92"/>
  <c r="Y100" i="92"/>
  <c r="Z91" i="98"/>
  <c r="R91" i="98"/>
  <c r="W91" i="98"/>
  <c r="J91" i="98"/>
  <c r="AA91" i="98"/>
  <c r="S91" i="98"/>
  <c r="Y89" i="98"/>
  <c r="Z93" i="103"/>
  <c r="W91" i="110"/>
  <c r="L100" i="114"/>
  <c r="O100" i="114"/>
  <c r="U100" i="114"/>
  <c r="AA100" i="114"/>
  <c r="D100" i="114"/>
  <c r="Q100" i="114"/>
  <c r="I100" i="114"/>
  <c r="Y100" i="114"/>
  <c r="I92" i="114"/>
  <c r="J90" i="8"/>
  <c r="G100" i="75"/>
  <c r="D99" i="75"/>
  <c r="S97" i="75"/>
  <c r="S92" i="75"/>
  <c r="Y102" i="77"/>
  <c r="Y101" i="79"/>
  <c r="U101" i="79"/>
  <c r="P104" i="80"/>
  <c r="J97" i="79"/>
  <c r="S94" i="79"/>
  <c r="AA94" i="79"/>
  <c r="Q93" i="79"/>
  <c r="G92" i="79"/>
  <c r="P98" i="80"/>
  <c r="O91" i="79"/>
  <c r="R101" i="81"/>
  <c r="Y96" i="81"/>
  <c r="Y93" i="81"/>
  <c r="Q93" i="81"/>
  <c r="G100" i="83"/>
  <c r="AA94" i="83"/>
  <c r="W92" i="83"/>
  <c r="J91" i="83"/>
  <c r="R101" i="85"/>
  <c r="Z101" i="85"/>
  <c r="R93" i="85"/>
  <c r="S92" i="85"/>
  <c r="S97" i="87"/>
  <c r="V97" i="87"/>
  <c r="AA97" i="87"/>
  <c r="U100" i="90"/>
  <c r="I100" i="90"/>
  <c r="Q100" i="90"/>
  <c r="D100" i="90"/>
  <c r="O100" i="90"/>
  <c r="L100" i="90"/>
  <c r="W100" i="90"/>
  <c r="P99" i="91"/>
  <c r="Q99" i="91" s="1"/>
  <c r="I92" i="90"/>
  <c r="N92" i="90"/>
  <c r="K92" i="90"/>
  <c r="D91" i="90"/>
  <c r="R89" i="90"/>
  <c r="AA89" i="90"/>
  <c r="Y101" i="92"/>
  <c r="S101" i="92"/>
  <c r="N98" i="92"/>
  <c r="R96" i="92"/>
  <c r="AA96" i="92"/>
  <c r="E93" i="92"/>
  <c r="O93" i="92"/>
  <c r="I93" i="92"/>
  <c r="AA96" i="96"/>
  <c r="E96" i="96"/>
  <c r="O94" i="96"/>
  <c r="W94" i="96"/>
  <c r="S94" i="96"/>
  <c r="AA94" i="96"/>
  <c r="U92" i="96"/>
  <c r="S92" i="96"/>
  <c r="W92" i="96"/>
  <c r="S101" i="98"/>
  <c r="AA101" i="98"/>
  <c r="E100" i="101"/>
  <c r="M100" i="101"/>
  <c r="K98" i="101"/>
  <c r="G98" i="101"/>
  <c r="V97" i="103"/>
  <c r="AA97" i="103"/>
  <c r="S97" i="103"/>
  <c r="R97" i="103"/>
  <c r="Z97" i="103"/>
  <c r="R91" i="105"/>
  <c r="W91" i="105"/>
  <c r="F91" i="105"/>
  <c r="Z91" i="105"/>
  <c r="S91" i="105"/>
  <c r="AA91" i="105"/>
  <c r="O96" i="79"/>
  <c r="R94" i="79"/>
  <c r="U89" i="79"/>
  <c r="E102" i="81"/>
  <c r="O98" i="81"/>
  <c r="O96" i="81"/>
  <c r="G94" i="83"/>
  <c r="Q97" i="85"/>
  <c r="S95" i="85"/>
  <c r="Y93" i="85"/>
  <c r="N93" i="85"/>
  <c r="U97" i="87"/>
  <c r="S89" i="87"/>
  <c r="V89" i="87"/>
  <c r="Y97" i="92"/>
  <c r="U97" i="92"/>
  <c r="I97" i="92"/>
  <c r="S97" i="92"/>
  <c r="Q103" i="95"/>
  <c r="AA91" i="94"/>
  <c r="W91" i="94"/>
  <c r="AA91" i="101"/>
  <c r="V91" i="101"/>
  <c r="S100" i="103"/>
  <c r="U100" i="103"/>
  <c r="AA100" i="103"/>
  <c r="U93" i="103"/>
  <c r="AA89" i="103"/>
  <c r="W94" i="108"/>
  <c r="S94" i="108"/>
  <c r="K94" i="108"/>
  <c r="V89" i="108"/>
  <c r="AA89" i="108"/>
  <c r="F89" i="108"/>
  <c r="S89" i="108"/>
  <c r="Z101" i="110"/>
  <c r="R101" i="110"/>
  <c r="W101" i="110"/>
  <c r="H101" i="110"/>
  <c r="AA101" i="110"/>
  <c r="U96" i="114"/>
  <c r="Y96" i="114"/>
  <c r="N101" i="108"/>
  <c r="W101" i="108"/>
  <c r="Q101" i="108"/>
  <c r="Y101" i="108"/>
  <c r="S89" i="110"/>
  <c r="V89" i="110"/>
  <c r="AA89" i="110"/>
  <c r="U97" i="112"/>
  <c r="R101" i="114"/>
  <c r="U101" i="114"/>
  <c r="AA101" i="114"/>
  <c r="S101" i="114"/>
  <c r="I90" i="85"/>
  <c r="J93" i="87"/>
  <c r="U89" i="90"/>
  <c r="N96" i="92"/>
  <c r="O94" i="94"/>
  <c r="K96" i="98"/>
  <c r="Q89" i="98"/>
  <c r="E92" i="101"/>
  <c r="Y97" i="103"/>
  <c r="H97" i="103"/>
  <c r="S95" i="103"/>
  <c r="U89" i="103"/>
  <c r="J89" i="103"/>
  <c r="Y89" i="108"/>
  <c r="Q89" i="110"/>
  <c r="Y97" i="112"/>
  <c r="G90" i="112"/>
  <c r="H91" i="114"/>
  <c r="Q97" i="113"/>
  <c r="Q97" i="87"/>
  <c r="K95" i="90"/>
  <c r="Y89" i="90"/>
  <c r="Q89" i="90"/>
  <c r="F100" i="92"/>
  <c r="E97" i="92"/>
  <c r="D91" i="94"/>
  <c r="Q97" i="96"/>
  <c r="Q99" i="97"/>
  <c r="H91" i="96"/>
  <c r="D101" i="103"/>
  <c r="I100" i="103"/>
  <c r="Q97" i="103"/>
  <c r="Q89" i="103"/>
  <c r="K102" i="108"/>
  <c r="Q99" i="107"/>
  <c r="Q89" i="108"/>
  <c r="K102" i="110"/>
  <c r="Y89" i="110"/>
  <c r="N89" i="110"/>
  <c r="K102" i="112"/>
  <c r="S91" i="112"/>
  <c r="G95" i="114"/>
  <c r="W95" i="8"/>
  <c r="M93" i="8"/>
  <c r="E93" i="8"/>
  <c r="AA92" i="8"/>
  <c r="S92" i="8"/>
  <c r="AA91" i="8"/>
  <c r="V91" i="8"/>
  <c r="S98" i="8"/>
  <c r="U97" i="8"/>
  <c r="N97" i="8"/>
  <c r="D101" i="75"/>
  <c r="AA100" i="75"/>
  <c r="V100" i="75"/>
  <c r="I100" i="75"/>
  <c r="V99" i="75"/>
  <c r="Q99" i="75"/>
  <c r="H99" i="75"/>
  <c r="U98" i="75"/>
  <c r="L98" i="75"/>
  <c r="V97" i="75"/>
  <c r="AA92" i="75"/>
  <c r="U92" i="75"/>
  <c r="W91" i="75"/>
  <c r="R91" i="75"/>
  <c r="D101" i="77"/>
  <c r="AA100" i="77"/>
  <c r="U100" i="77"/>
  <c r="W95" i="77"/>
  <c r="J95" i="77"/>
  <c r="Y93" i="77"/>
  <c r="S93" i="77"/>
  <c r="J93" i="77"/>
  <c r="K92" i="77"/>
  <c r="W90" i="77"/>
  <c r="F101" i="79"/>
  <c r="K94" i="79"/>
  <c r="P101" i="80"/>
  <c r="Q101" i="80" s="1"/>
  <c r="I92" i="79"/>
  <c r="P99" i="80"/>
  <c r="Q99" i="80" s="1"/>
  <c r="J89" i="79"/>
  <c r="P96" i="80"/>
  <c r="S102" i="81"/>
  <c r="I102" i="81"/>
  <c r="K96" i="81"/>
  <c r="W94" i="83"/>
  <c r="O94" i="83"/>
  <c r="Q101" i="85"/>
  <c r="U101" i="85"/>
  <c r="Y101" i="85"/>
  <c r="H101" i="85"/>
  <c r="S101" i="85"/>
  <c r="W101" i="85"/>
  <c r="S98" i="85"/>
  <c r="U98" i="85"/>
  <c r="AA98" i="85"/>
  <c r="F97" i="85"/>
  <c r="P104" i="86"/>
  <c r="G95" i="85"/>
  <c r="P102" i="86"/>
  <c r="Q102" i="86" s="1"/>
  <c r="O90" i="87"/>
  <c r="AA89" i="87"/>
  <c r="S102" i="90"/>
  <c r="AA102" i="90"/>
  <c r="W102" i="90"/>
  <c r="Z97" i="90"/>
  <c r="Q93" i="90"/>
  <c r="U93" i="90"/>
  <c r="Y93" i="90"/>
  <c r="S93" i="90"/>
  <c r="W93" i="90"/>
  <c r="AA93" i="90"/>
  <c r="E91" i="90"/>
  <c r="O91" i="90"/>
  <c r="W91" i="90"/>
  <c r="S91" i="90"/>
  <c r="AA91" i="90"/>
  <c r="Q102" i="92"/>
  <c r="R102" i="92"/>
  <c r="V102" i="92"/>
  <c r="Z102" i="92"/>
  <c r="R94" i="92"/>
  <c r="V94" i="92"/>
  <c r="N90" i="92"/>
  <c r="S90" i="92"/>
  <c r="W90" i="92"/>
  <c r="AA90" i="92"/>
  <c r="Q90" i="92"/>
  <c r="U90" i="92"/>
  <c r="Y90" i="92"/>
  <c r="Q101" i="94"/>
  <c r="U101" i="94"/>
  <c r="Y101" i="94"/>
  <c r="S101" i="94"/>
  <c r="W101" i="94"/>
  <c r="AA101" i="94"/>
  <c r="E100" i="94"/>
  <c r="Q100" i="94"/>
  <c r="V99" i="94"/>
  <c r="AA99" i="94"/>
  <c r="E98" i="94"/>
  <c r="AA97" i="94"/>
  <c r="U93" i="94"/>
  <c r="S89" i="94"/>
  <c r="V89" i="94"/>
  <c r="E102" i="96"/>
  <c r="M102" i="96"/>
  <c r="S102" i="96"/>
  <c r="I102" i="96"/>
  <c r="U102" i="96"/>
  <c r="AA102" i="96"/>
  <c r="D95" i="96"/>
  <c r="V93" i="96"/>
  <c r="AA93" i="96"/>
  <c r="S93" i="96"/>
  <c r="P97" i="97"/>
  <c r="Q97" i="97" s="1"/>
  <c r="O90" i="96"/>
  <c r="R101" i="98"/>
  <c r="V101" i="98"/>
  <c r="Z101" i="98"/>
  <c r="R93" i="98"/>
  <c r="AA93" i="98"/>
  <c r="V93" i="98"/>
  <c r="R101" i="101"/>
  <c r="V101" i="101"/>
  <c r="Z101" i="101"/>
  <c r="S93" i="101"/>
  <c r="Z93" i="101"/>
  <c r="AA93" i="101"/>
  <c r="V93" i="101"/>
  <c r="U98" i="103"/>
  <c r="AA98" i="103"/>
  <c r="H91" i="103"/>
  <c r="G90" i="103"/>
  <c r="S90" i="103"/>
  <c r="G95" i="105"/>
  <c r="P102" i="106"/>
  <c r="Q102" i="106" s="1"/>
  <c r="P103" i="80"/>
  <c r="Q103" i="80" s="1"/>
  <c r="AA96" i="8"/>
  <c r="S96" i="8"/>
  <c r="V95" i="8"/>
  <c r="F95" i="8"/>
  <c r="Y94" i="8"/>
  <c r="Q94" i="8"/>
  <c r="G94" i="8"/>
  <c r="V93" i="8"/>
  <c r="J93" i="8"/>
  <c r="Z91" i="8"/>
  <c r="N91" i="8"/>
  <c r="AA90" i="8"/>
  <c r="U90" i="8"/>
  <c r="G90" i="8"/>
  <c r="V89" i="8"/>
  <c r="AA102" i="8"/>
  <c r="AA98" i="8"/>
  <c r="Z97" i="8"/>
  <c r="S97" i="8"/>
  <c r="F97" i="8"/>
  <c r="Z100" i="75"/>
  <c r="O100" i="75"/>
  <c r="Z99" i="75"/>
  <c r="U99" i="75"/>
  <c r="AA98" i="75"/>
  <c r="H98" i="75"/>
  <c r="K98" i="75"/>
  <c r="AA97" i="75"/>
  <c r="Y92" i="75"/>
  <c r="N92" i="75"/>
  <c r="AA91" i="75"/>
  <c r="V91" i="75"/>
  <c r="D91" i="75"/>
  <c r="M90" i="75"/>
  <c r="D89" i="75"/>
  <c r="P96" i="76"/>
  <c r="Q96" i="76" s="1"/>
  <c r="Y100" i="77"/>
  <c r="J99" i="77"/>
  <c r="S97" i="77"/>
  <c r="Z95" i="77"/>
  <c r="R95" i="77"/>
  <c r="Y94" i="77"/>
  <c r="Q94" i="77"/>
  <c r="W93" i="77"/>
  <c r="R93" i="77"/>
  <c r="AA92" i="77"/>
  <c r="S92" i="77"/>
  <c r="G92" i="77"/>
  <c r="AA91" i="77"/>
  <c r="AA90" i="77"/>
  <c r="U90" i="77"/>
  <c r="AA89" i="77"/>
  <c r="Q89" i="77"/>
  <c r="Z102" i="79"/>
  <c r="R102" i="79"/>
  <c r="M100" i="79"/>
  <c r="G100" i="79"/>
  <c r="W97" i="79"/>
  <c r="H96" i="79"/>
  <c r="Z94" i="79"/>
  <c r="I93" i="79"/>
  <c r="M92" i="79"/>
  <c r="E92" i="79"/>
  <c r="K91" i="79"/>
  <c r="W89" i="79"/>
  <c r="W102" i="81"/>
  <c r="Q102" i="81"/>
  <c r="AA101" i="81"/>
  <c r="W101" i="81"/>
  <c r="S101" i="81"/>
  <c r="N101" i="81"/>
  <c r="D101" i="81"/>
  <c r="O100" i="81"/>
  <c r="Q98" i="81"/>
  <c r="G96" i="81"/>
  <c r="F94" i="81"/>
  <c r="O92" i="81"/>
  <c r="G92" i="81"/>
  <c r="F90" i="81"/>
  <c r="W102" i="83"/>
  <c r="O102" i="83"/>
  <c r="Y101" i="83"/>
  <c r="U101" i="83"/>
  <c r="Q101" i="83"/>
  <c r="J101" i="83"/>
  <c r="S100" i="83"/>
  <c r="K100" i="83"/>
  <c r="E100" i="83"/>
  <c r="Y93" i="83"/>
  <c r="L91" i="83"/>
  <c r="Z89" i="83"/>
  <c r="U89" i="83"/>
  <c r="N89" i="83"/>
  <c r="E89" i="83"/>
  <c r="P96" i="84"/>
  <c r="Q96" i="84" s="1"/>
  <c r="W102" i="85"/>
  <c r="AA101" i="85"/>
  <c r="G100" i="85"/>
  <c r="I100" i="85"/>
  <c r="Q100" i="85"/>
  <c r="W100" i="85"/>
  <c r="M100" i="85"/>
  <c r="AA100" i="85"/>
  <c r="G94" i="85"/>
  <c r="K94" i="85"/>
  <c r="K92" i="85"/>
  <c r="P99" i="86"/>
  <c r="Q99" i="86" s="1"/>
  <c r="J91" i="85"/>
  <c r="Y89" i="87"/>
  <c r="Q89" i="87"/>
  <c r="O102" i="90"/>
  <c r="Q101" i="90"/>
  <c r="U101" i="90"/>
  <c r="Y101" i="90"/>
  <c r="S101" i="90"/>
  <c r="W101" i="90"/>
  <c r="AA101" i="90"/>
  <c r="H100" i="90"/>
  <c r="M100" i="90"/>
  <c r="E100" i="90"/>
  <c r="K100" i="90"/>
  <c r="H99" i="90"/>
  <c r="F98" i="90"/>
  <c r="S98" i="90"/>
  <c r="AA98" i="90"/>
  <c r="W98" i="90"/>
  <c r="N93" i="90"/>
  <c r="G92" i="90"/>
  <c r="M92" i="90"/>
  <c r="Q92" i="90"/>
  <c r="U92" i="90"/>
  <c r="Y92" i="90"/>
  <c r="S92" i="90"/>
  <c r="W92" i="90"/>
  <c r="AA92" i="90"/>
  <c r="H91" i="90"/>
  <c r="Y102" i="92"/>
  <c r="F102" i="92"/>
  <c r="J100" i="92"/>
  <c r="R100" i="92"/>
  <c r="V100" i="92"/>
  <c r="Z100" i="92"/>
  <c r="G93" i="92"/>
  <c r="M93" i="92"/>
  <c r="S93" i="92"/>
  <c r="Y93" i="92"/>
  <c r="W93" i="92"/>
  <c r="Z90" i="92"/>
  <c r="R90" i="92"/>
  <c r="F90" i="92"/>
  <c r="H101" i="94"/>
  <c r="W99" i="94"/>
  <c r="Y97" i="94"/>
  <c r="Q97" i="94"/>
  <c r="H91" i="94"/>
  <c r="W102" i="96"/>
  <c r="O102" i="96"/>
  <c r="F101" i="96"/>
  <c r="S101" i="96"/>
  <c r="W101" i="96"/>
  <c r="AA101" i="96"/>
  <c r="Q101" i="96"/>
  <c r="U101" i="96"/>
  <c r="Y101" i="96"/>
  <c r="AA97" i="96"/>
  <c r="U93" i="96"/>
  <c r="E92" i="96"/>
  <c r="R91" i="96"/>
  <c r="Z91" i="96"/>
  <c r="V91" i="96"/>
  <c r="W101" i="98"/>
  <c r="Q101" i="98"/>
  <c r="D101" i="98"/>
  <c r="S100" i="98"/>
  <c r="U100" i="98"/>
  <c r="AA100" i="98"/>
  <c r="F99" i="98"/>
  <c r="Z99" i="98"/>
  <c r="G95" i="98"/>
  <c r="P102" i="100"/>
  <c r="W94" i="98"/>
  <c r="G92" i="98"/>
  <c r="P99" i="100"/>
  <c r="Q99" i="100" s="1"/>
  <c r="M92" i="98"/>
  <c r="G91" i="98"/>
  <c r="N91" i="98"/>
  <c r="O90" i="98"/>
  <c r="AA89" i="98"/>
  <c r="S101" i="101"/>
  <c r="E98" i="101"/>
  <c r="P105" i="102"/>
  <c r="Q105" i="102" s="1"/>
  <c r="I98" i="101"/>
  <c r="O98" i="101"/>
  <c r="F97" i="101"/>
  <c r="P104" i="102"/>
  <c r="Y93" i="101"/>
  <c r="D91" i="101"/>
  <c r="W89" i="101"/>
  <c r="D99" i="103"/>
  <c r="R99" i="103"/>
  <c r="P99" i="104"/>
  <c r="Q99" i="104" s="1"/>
  <c r="O92" i="103"/>
  <c r="L101" i="105"/>
  <c r="J101" i="105"/>
  <c r="G91" i="105"/>
  <c r="P98" i="106"/>
  <c r="Q98" i="106" s="1"/>
  <c r="N91" i="105"/>
  <c r="O90" i="105"/>
  <c r="U97" i="108"/>
  <c r="P100" i="107"/>
  <c r="J93" i="108"/>
  <c r="I92" i="108"/>
  <c r="Y92" i="108"/>
  <c r="Q92" i="108"/>
  <c r="W92" i="108"/>
  <c r="J91" i="108"/>
  <c r="AA91" i="108"/>
  <c r="R91" i="108"/>
  <c r="W91" i="108"/>
  <c r="P105" i="109"/>
  <c r="E98" i="110"/>
  <c r="V97" i="110"/>
  <c r="AA97" i="110"/>
  <c r="J97" i="110"/>
  <c r="R97" i="110"/>
  <c r="P101" i="109"/>
  <c r="Q101" i="109" s="1"/>
  <c r="O94" i="110"/>
  <c r="E93" i="110"/>
  <c r="P100" i="109"/>
  <c r="Q100" i="109" s="1"/>
  <c r="Q96" i="112"/>
  <c r="W96" i="112"/>
  <c r="S96" i="112"/>
  <c r="U96" i="112"/>
  <c r="Y96" i="112"/>
  <c r="D92" i="112"/>
  <c r="U92" i="112"/>
  <c r="AA92" i="112"/>
  <c r="Q92" i="112"/>
  <c r="W92" i="112"/>
  <c r="Y92" i="112"/>
  <c r="O92" i="112"/>
  <c r="S92" i="112"/>
  <c r="D102" i="114"/>
  <c r="O102" i="114"/>
  <c r="K92" i="114"/>
  <c r="P99" i="113"/>
  <c r="Q99" i="113" s="1"/>
  <c r="E92" i="114"/>
  <c r="N92" i="114"/>
  <c r="G92" i="114"/>
  <c r="O92" i="114"/>
  <c r="M92" i="114"/>
  <c r="P103" i="82"/>
  <c r="Q103" i="82" s="1"/>
  <c r="P103" i="93"/>
  <c r="Q103" i="93" s="1"/>
  <c r="F93" i="75"/>
  <c r="P100" i="76"/>
  <c r="Q100" i="76" s="1"/>
  <c r="E93" i="79"/>
  <c r="P100" i="80"/>
  <c r="Q100" i="80" s="1"/>
  <c r="D94" i="81"/>
  <c r="P101" i="82"/>
  <c r="Q101" i="82" s="1"/>
  <c r="E93" i="81"/>
  <c r="P100" i="82"/>
  <c r="Q100" i="82" s="1"/>
  <c r="D90" i="81"/>
  <c r="P97" i="82"/>
  <c r="E96" i="83"/>
  <c r="P103" i="84"/>
  <c r="Q103" i="84" s="1"/>
  <c r="E92" i="83"/>
  <c r="P99" i="84"/>
  <c r="Q99" i="84" s="1"/>
  <c r="I96" i="87"/>
  <c r="Q96" i="87"/>
  <c r="O94" i="87"/>
  <c r="W94" i="87"/>
  <c r="S94" i="87"/>
  <c r="AA94" i="87"/>
  <c r="N89" i="87"/>
  <c r="Z89" i="87"/>
  <c r="R89" i="87"/>
  <c r="W89" i="87"/>
  <c r="Q97" i="90"/>
  <c r="U97" i="90"/>
  <c r="Y97" i="90"/>
  <c r="S97" i="90"/>
  <c r="W97" i="90"/>
  <c r="AA97" i="90"/>
  <c r="E89" i="90"/>
  <c r="P96" i="91"/>
  <c r="Q96" i="91" s="1"/>
  <c r="P96" i="93"/>
  <c r="Q96" i="93" s="1"/>
  <c r="G89" i="92"/>
  <c r="M89" i="92"/>
  <c r="N97" i="94"/>
  <c r="Z97" i="94"/>
  <c r="R97" i="94"/>
  <c r="W97" i="94"/>
  <c r="N93" i="94"/>
  <c r="R93" i="94"/>
  <c r="H95" i="96"/>
  <c r="P102" i="97"/>
  <c r="Q102" i="97" s="1"/>
  <c r="F94" i="98"/>
  <c r="K94" i="98"/>
  <c r="Q96" i="101"/>
  <c r="W96" i="101"/>
  <c r="K94" i="101"/>
  <c r="S94" i="101"/>
  <c r="N89" i="101"/>
  <c r="Z89" i="101"/>
  <c r="V89" i="101"/>
  <c r="F89" i="101"/>
  <c r="S89" i="101"/>
  <c r="F97" i="103"/>
  <c r="P104" i="104"/>
  <c r="N91" i="103"/>
  <c r="W91" i="103"/>
  <c r="R91" i="103"/>
  <c r="G98" i="105"/>
  <c r="P105" i="106"/>
  <c r="Q105" i="106" s="1"/>
  <c r="K98" i="105"/>
  <c r="M98" i="105"/>
  <c r="P96" i="97"/>
  <c r="Q96" i="97" s="1"/>
  <c r="W96" i="8"/>
  <c r="O96" i="8"/>
  <c r="U94" i="8"/>
  <c r="AA93" i="8"/>
  <c r="S93" i="8"/>
  <c r="W91" i="8"/>
  <c r="R91" i="8"/>
  <c r="S90" i="8"/>
  <c r="I90" i="8"/>
  <c r="AA89" i="8"/>
  <c r="S89" i="8"/>
  <c r="W97" i="8"/>
  <c r="D102" i="75"/>
  <c r="W100" i="75"/>
  <c r="R100" i="75"/>
  <c r="J100" i="75"/>
  <c r="R99" i="75"/>
  <c r="L99" i="75"/>
  <c r="M98" i="75"/>
  <c r="W97" i="75"/>
  <c r="F97" i="75"/>
  <c r="P104" i="76"/>
  <c r="Q104" i="76" s="1"/>
  <c r="D93" i="75"/>
  <c r="W92" i="75"/>
  <c r="Q92" i="75"/>
  <c r="L91" i="75"/>
  <c r="S91" i="75"/>
  <c r="E91" i="75"/>
  <c r="P98" i="76"/>
  <c r="Q98" i="76" s="1"/>
  <c r="S90" i="75"/>
  <c r="W100" i="77"/>
  <c r="Y97" i="77"/>
  <c r="N97" i="77"/>
  <c r="V95" i="77"/>
  <c r="N95" i="77"/>
  <c r="G95" i="77"/>
  <c r="P102" i="78"/>
  <c r="Q102" i="78" s="1"/>
  <c r="Z93" i="77"/>
  <c r="U93" i="77"/>
  <c r="E93" i="77"/>
  <c r="P100" i="78"/>
  <c r="Q100" i="78" s="1"/>
  <c r="W92" i="77"/>
  <c r="D90" i="77"/>
  <c r="P97" i="78"/>
  <c r="V89" i="77"/>
  <c r="V102" i="79"/>
  <c r="K100" i="79"/>
  <c r="Z97" i="79"/>
  <c r="S97" i="79"/>
  <c r="F97" i="79"/>
  <c r="E96" i="79"/>
  <c r="J93" i="79"/>
  <c r="K92" i="79"/>
  <c r="Y102" i="81"/>
  <c r="D102" i="81"/>
  <c r="Y101" i="81"/>
  <c r="U101" i="81"/>
  <c r="Q101" i="81"/>
  <c r="K98" i="81"/>
  <c r="K92" i="81"/>
  <c r="D92" i="81"/>
  <c r="K90" i="81"/>
  <c r="Y102" i="83"/>
  <c r="Q102" i="83"/>
  <c r="AA101" i="83"/>
  <c r="W101" i="83"/>
  <c r="S101" i="83"/>
  <c r="AA100" i="83"/>
  <c r="U100" i="83"/>
  <c r="H99" i="83"/>
  <c r="D94" i="83"/>
  <c r="P101" i="84"/>
  <c r="Q101" i="84" s="1"/>
  <c r="Q93" i="83"/>
  <c r="W89" i="83"/>
  <c r="R89" i="83"/>
  <c r="Y102" i="85"/>
  <c r="K102" i="85"/>
  <c r="E93" i="85"/>
  <c r="P100" i="86"/>
  <c r="Q100" i="86" s="1"/>
  <c r="P97" i="86"/>
  <c r="Q97" i="86" s="1"/>
  <c r="K90" i="85"/>
  <c r="S102" i="87"/>
  <c r="W102" i="87"/>
  <c r="D99" i="90"/>
  <c r="S99" i="90"/>
  <c r="N97" i="90"/>
  <c r="W96" i="90"/>
  <c r="AA96" i="90"/>
  <c r="F94" i="90"/>
  <c r="S94" i="90"/>
  <c r="AA94" i="90"/>
  <c r="W94" i="90"/>
  <c r="K91" i="90"/>
  <c r="W102" i="92"/>
  <c r="D97" i="92"/>
  <c r="P104" i="93"/>
  <c r="K97" i="92"/>
  <c r="G97" i="92"/>
  <c r="O97" i="92"/>
  <c r="V90" i="92"/>
  <c r="J90" i="92"/>
  <c r="K89" i="92"/>
  <c r="O102" i="94"/>
  <c r="Q102" i="94"/>
  <c r="Z99" i="94"/>
  <c r="G95" i="94"/>
  <c r="P102" i="95"/>
  <c r="Q102" i="95" s="1"/>
  <c r="N91" i="94"/>
  <c r="U91" i="94"/>
  <c r="S91" i="94"/>
  <c r="Y102" i="96"/>
  <c r="Q102" i="96"/>
  <c r="G102" i="96"/>
  <c r="R97" i="96"/>
  <c r="W97" i="96"/>
  <c r="Z97" i="96"/>
  <c r="F94" i="96"/>
  <c r="K94" i="96"/>
  <c r="Y101" i="98"/>
  <c r="L101" i="98"/>
  <c r="F97" i="98"/>
  <c r="P104" i="100"/>
  <c r="P103" i="100"/>
  <c r="Q103" i="100" s="1"/>
  <c r="M96" i="98"/>
  <c r="AA94" i="98"/>
  <c r="S94" i="98"/>
  <c r="R89" i="98"/>
  <c r="W89" i="98"/>
  <c r="Z89" i="98"/>
  <c r="AA101" i="101"/>
  <c r="U101" i="101"/>
  <c r="K100" i="101"/>
  <c r="I100" i="101"/>
  <c r="P99" i="102"/>
  <c r="Q99" i="102" s="1"/>
  <c r="I92" i="101"/>
  <c r="AA89" i="101"/>
  <c r="R89" i="101"/>
  <c r="H101" i="103"/>
  <c r="L101" i="103"/>
  <c r="G102" i="105"/>
  <c r="Q102" i="105"/>
  <c r="W102" i="105"/>
  <c r="J101" i="108"/>
  <c r="R101" i="108"/>
  <c r="V101" i="108"/>
  <c r="Z101" i="108"/>
  <c r="U101" i="108"/>
  <c r="AA101" i="108"/>
  <c r="H101" i="108"/>
  <c r="S101" i="108"/>
  <c r="V97" i="108"/>
  <c r="AA97" i="108"/>
  <c r="S97" i="108"/>
  <c r="R97" i="108"/>
  <c r="Z97" i="108"/>
  <c r="N97" i="108"/>
  <c r="W97" i="108"/>
  <c r="U100" i="110"/>
  <c r="AA100" i="110"/>
  <c r="I100" i="110"/>
  <c r="Q100" i="110"/>
  <c r="O100" i="110"/>
  <c r="S100" i="110"/>
  <c r="Y100" i="110"/>
  <c r="K100" i="110"/>
  <c r="W100" i="110"/>
  <c r="E89" i="110"/>
  <c r="P96" i="109"/>
  <c r="F89" i="110"/>
  <c r="H99" i="112"/>
  <c r="W99" i="112"/>
  <c r="R99" i="112"/>
  <c r="S99" i="112"/>
  <c r="D99" i="112"/>
  <c r="R93" i="112"/>
  <c r="W93" i="112"/>
  <c r="S93" i="112"/>
  <c r="N93" i="112"/>
  <c r="AA93" i="112"/>
  <c r="Z93" i="112"/>
  <c r="V93" i="112"/>
  <c r="S89" i="112"/>
  <c r="N89" i="112"/>
  <c r="Z89" i="112"/>
  <c r="R89" i="112"/>
  <c r="F89" i="112"/>
  <c r="V89" i="112"/>
  <c r="AA89" i="112"/>
  <c r="W89" i="112"/>
  <c r="Q97" i="95"/>
  <c r="P98" i="100"/>
  <c r="Q102" i="104"/>
  <c r="E100" i="85"/>
  <c r="N97" i="85"/>
  <c r="E100" i="87"/>
  <c r="K98" i="87"/>
  <c r="P105" i="89"/>
  <c r="Q105" i="89" s="1"/>
  <c r="R97" i="87"/>
  <c r="S95" i="87"/>
  <c r="Q93" i="87"/>
  <c r="AA100" i="90"/>
  <c r="I96" i="90"/>
  <c r="O95" i="90"/>
  <c r="E95" i="90"/>
  <c r="P102" i="91"/>
  <c r="O92" i="90"/>
  <c r="J92" i="90"/>
  <c r="E92" i="90"/>
  <c r="G91" i="90"/>
  <c r="AA90" i="90"/>
  <c r="W89" i="90"/>
  <c r="AA101" i="92"/>
  <c r="W96" i="92"/>
  <c r="K100" i="94"/>
  <c r="D102" i="96"/>
  <c r="N101" i="96"/>
  <c r="E100" i="96"/>
  <c r="U97" i="96"/>
  <c r="N97" i="96"/>
  <c r="D94" i="96"/>
  <c r="P101" i="97"/>
  <c r="Q101" i="97" s="1"/>
  <c r="Y93" i="96"/>
  <c r="F90" i="96"/>
  <c r="R99" i="98"/>
  <c r="H91" i="98"/>
  <c r="U89" i="98"/>
  <c r="N89" i="98"/>
  <c r="E96" i="101"/>
  <c r="G95" i="101"/>
  <c r="P102" i="102"/>
  <c r="D94" i="101"/>
  <c r="P101" i="102"/>
  <c r="N93" i="101"/>
  <c r="P100" i="102"/>
  <c r="Q100" i="102" s="1"/>
  <c r="Y89" i="101"/>
  <c r="H99" i="103"/>
  <c r="V93" i="103"/>
  <c r="S92" i="103"/>
  <c r="D90" i="103"/>
  <c r="P97" i="104"/>
  <c r="Q97" i="104" s="1"/>
  <c r="K102" i="105"/>
  <c r="V99" i="105"/>
  <c r="W99" i="105"/>
  <c r="W96" i="108"/>
  <c r="S96" i="108"/>
  <c r="D94" i="108"/>
  <c r="P101" i="107"/>
  <c r="Q101" i="107" s="1"/>
  <c r="O94" i="108"/>
  <c r="E89" i="108"/>
  <c r="P96" i="107"/>
  <c r="Q96" i="107" s="1"/>
  <c r="J89" i="108"/>
  <c r="D101" i="110"/>
  <c r="L101" i="110"/>
  <c r="K92" i="112"/>
  <c r="G91" i="112"/>
  <c r="P98" i="111"/>
  <c r="Q98" i="111" s="1"/>
  <c r="F91" i="112"/>
  <c r="D94" i="114"/>
  <c r="P101" i="113"/>
  <c r="Q101" i="113" s="1"/>
  <c r="K94" i="114"/>
  <c r="O94" i="114"/>
  <c r="Q102" i="76"/>
  <c r="J101" i="85"/>
  <c r="I98" i="85"/>
  <c r="P105" i="86"/>
  <c r="Q105" i="86" s="1"/>
  <c r="D92" i="85"/>
  <c r="M102" i="87"/>
  <c r="AA95" i="87"/>
  <c r="Y93" i="87"/>
  <c r="U89" i="87"/>
  <c r="D102" i="90"/>
  <c r="E101" i="90"/>
  <c r="F100" i="90"/>
  <c r="K98" i="90"/>
  <c r="P105" i="91"/>
  <c r="Q105" i="91" s="1"/>
  <c r="E97" i="90"/>
  <c r="P104" i="91"/>
  <c r="Q104" i="91" s="1"/>
  <c r="D96" i="90"/>
  <c r="D94" i="90"/>
  <c r="P101" i="91"/>
  <c r="Q101" i="91" s="1"/>
  <c r="E93" i="90"/>
  <c r="P100" i="91"/>
  <c r="Q100" i="91" s="1"/>
  <c r="F90" i="90"/>
  <c r="G102" i="92"/>
  <c r="E100" i="92"/>
  <c r="F97" i="92"/>
  <c r="D93" i="92"/>
  <c r="P100" i="93"/>
  <c r="Q100" i="93" s="1"/>
  <c r="G90" i="92"/>
  <c r="P97" i="93"/>
  <c r="Q97" i="93" s="1"/>
  <c r="M102" i="94"/>
  <c r="U97" i="94"/>
  <c r="Y93" i="94"/>
  <c r="F99" i="96"/>
  <c r="Q93" i="96"/>
  <c r="G91" i="96"/>
  <c r="P98" i="97"/>
  <c r="Q98" i="97" s="1"/>
  <c r="H101" i="98"/>
  <c r="AA99" i="98"/>
  <c r="E96" i="98"/>
  <c r="L101" i="101"/>
  <c r="S95" i="101"/>
  <c r="Q93" i="101"/>
  <c r="Q89" i="101"/>
  <c r="E89" i="103"/>
  <c r="P96" i="104"/>
  <c r="Q96" i="104" s="1"/>
  <c r="E92" i="105"/>
  <c r="P99" i="106"/>
  <c r="Q99" i="106" s="1"/>
  <c r="O92" i="105"/>
  <c r="F89" i="105"/>
  <c r="Z89" i="105"/>
  <c r="W89" i="105"/>
  <c r="F101" i="108"/>
  <c r="F97" i="108"/>
  <c r="L91" i="108"/>
  <c r="D91" i="108"/>
  <c r="Q96" i="110"/>
  <c r="E96" i="110"/>
  <c r="Q93" i="112"/>
  <c r="Q89" i="112"/>
  <c r="Q97" i="89"/>
  <c r="Q97" i="106"/>
  <c r="U89" i="101"/>
  <c r="E89" i="101"/>
  <c r="K102" i="103"/>
  <c r="V99" i="103"/>
  <c r="I96" i="103"/>
  <c r="D94" i="103"/>
  <c r="P101" i="104"/>
  <c r="Q101" i="104" s="1"/>
  <c r="Y93" i="103"/>
  <c r="Q93" i="103"/>
  <c r="E93" i="103"/>
  <c r="P100" i="104"/>
  <c r="Q100" i="104" s="1"/>
  <c r="AA101" i="105"/>
  <c r="W101" i="105"/>
  <c r="W100" i="105"/>
  <c r="E98" i="105"/>
  <c r="G94" i="105"/>
  <c r="Q89" i="105"/>
  <c r="E89" i="105"/>
  <c r="P96" i="106"/>
  <c r="Q96" i="106" s="1"/>
  <c r="W102" i="108"/>
  <c r="Y97" i="108"/>
  <c r="H95" i="108"/>
  <c r="P102" i="107"/>
  <c r="Q102" i="107" s="1"/>
  <c r="G91" i="108"/>
  <c r="P98" i="107"/>
  <c r="Q98" i="107" s="1"/>
  <c r="E100" i="110"/>
  <c r="G100" i="110"/>
  <c r="Z99" i="110"/>
  <c r="AA99" i="110"/>
  <c r="M98" i="110"/>
  <c r="S98" i="110"/>
  <c r="Y97" i="110"/>
  <c r="F97" i="110"/>
  <c r="P104" i="109"/>
  <c r="Q104" i="109" s="1"/>
  <c r="P105" i="111"/>
  <c r="Q105" i="111" s="1"/>
  <c r="K98" i="112"/>
  <c r="V97" i="112"/>
  <c r="AA97" i="112"/>
  <c r="R97" i="112"/>
  <c r="W97" i="112"/>
  <c r="U93" i="112"/>
  <c r="E93" i="112"/>
  <c r="P100" i="111"/>
  <c r="Q100" i="111" s="1"/>
  <c r="F93" i="112"/>
  <c r="J93" i="112"/>
  <c r="R92" i="114"/>
  <c r="V92" i="114"/>
  <c r="Z92" i="114"/>
  <c r="S92" i="114"/>
  <c r="W92" i="114"/>
  <c r="AA92" i="114"/>
  <c r="Q98" i="86"/>
  <c r="Q104" i="89"/>
  <c r="Q98" i="89"/>
  <c r="Q96" i="95"/>
  <c r="Q102" i="102"/>
  <c r="H91" i="105"/>
  <c r="G90" i="105"/>
  <c r="U89" i="105"/>
  <c r="D101" i="108"/>
  <c r="Q97" i="108"/>
  <c r="J97" i="108"/>
  <c r="D95" i="108"/>
  <c r="F94" i="108"/>
  <c r="Q101" i="110"/>
  <c r="U101" i="110"/>
  <c r="Y101" i="110"/>
  <c r="U97" i="110"/>
  <c r="AA95" i="110"/>
  <c r="G95" i="110"/>
  <c r="P102" i="109"/>
  <c r="Q102" i="109" s="1"/>
  <c r="H101" i="112"/>
  <c r="D101" i="112"/>
  <c r="E92" i="112"/>
  <c r="P99" i="111"/>
  <c r="Q99" i="111" s="1"/>
  <c r="G92" i="112"/>
  <c r="I92" i="112"/>
  <c r="AA91" i="112"/>
  <c r="V91" i="112"/>
  <c r="F94" i="114"/>
  <c r="W94" i="114"/>
  <c r="Q105" i="76"/>
  <c r="Q97" i="76"/>
  <c r="Q104" i="84"/>
  <c r="Q100" i="84"/>
  <c r="Q102" i="89"/>
  <c r="Q98" i="95"/>
  <c r="Q96" i="109"/>
  <c r="AA99" i="112"/>
  <c r="F97" i="112"/>
  <c r="P104" i="111"/>
  <c r="Q104" i="111" s="1"/>
  <c r="I96" i="112"/>
  <c r="P103" i="111"/>
  <c r="Q103" i="111" s="1"/>
  <c r="Y93" i="112"/>
  <c r="U89" i="112"/>
  <c r="E89" i="112"/>
  <c r="P96" i="111"/>
  <c r="Q96" i="111" s="1"/>
  <c r="O95" i="114"/>
  <c r="E95" i="114"/>
  <c r="P102" i="113"/>
  <c r="Q102" i="113" s="1"/>
  <c r="G91" i="114"/>
  <c r="O91" i="114"/>
  <c r="E89" i="114"/>
  <c r="P96" i="113"/>
  <c r="Q96" i="113" s="1"/>
  <c r="Q102" i="84"/>
  <c r="Q98" i="84"/>
  <c r="Q96" i="89"/>
  <c r="Q102" i="91"/>
  <c r="Q98" i="91"/>
  <c r="Q105" i="97"/>
  <c r="Q101" i="102"/>
  <c r="Q98" i="102"/>
  <c r="Q105" i="104"/>
  <c r="Q98" i="104"/>
  <c r="Q100" i="106"/>
  <c r="Q97" i="107"/>
  <c r="Q105" i="109"/>
  <c r="Q102" i="111"/>
  <c r="Q100" i="113"/>
  <c r="Q97" i="110"/>
  <c r="S95" i="110"/>
  <c r="F94" i="110"/>
  <c r="I92" i="110"/>
  <c r="P99" i="109"/>
  <c r="Q99" i="109" s="1"/>
  <c r="Q97" i="112"/>
  <c r="AA90" i="112"/>
  <c r="S90" i="112"/>
  <c r="D90" i="112"/>
  <c r="P97" i="111"/>
  <c r="Y89" i="112"/>
  <c r="J89" i="112"/>
  <c r="F102" i="114"/>
  <c r="Z101" i="114"/>
  <c r="V101" i="114"/>
  <c r="E101" i="114"/>
  <c r="S100" i="114"/>
  <c r="H100" i="114"/>
  <c r="K95" i="114"/>
  <c r="AA91" i="114"/>
  <c r="S91" i="114"/>
  <c r="Q105" i="84"/>
  <c r="Q97" i="84"/>
  <c r="Q96" i="86"/>
  <c r="Q97" i="91"/>
  <c r="Q104" i="97"/>
  <c r="Q104" i="102"/>
  <c r="Q104" i="104"/>
  <c r="Q100" i="107"/>
  <c r="Q98" i="109"/>
  <c r="Q101" i="111"/>
  <c r="Q97" i="111"/>
  <c r="Q101" i="78"/>
  <c r="Q98" i="82"/>
  <c r="Q96" i="82"/>
  <c r="Q105" i="82"/>
  <c r="Q101" i="86"/>
  <c r="Q100" i="89"/>
  <c r="Q104" i="93"/>
  <c r="Q102" i="93"/>
  <c r="Q98" i="93"/>
  <c r="Q104" i="95"/>
  <c r="Q100" i="95"/>
  <c r="Q105" i="100"/>
  <c r="Q101" i="100"/>
  <c r="Q97" i="100"/>
  <c r="Q97" i="102"/>
  <c r="Q105" i="107"/>
  <c r="Q104" i="113"/>
  <c r="Q98" i="78"/>
  <c r="Q102" i="80"/>
  <c r="Q98" i="80"/>
  <c r="Q96" i="80"/>
  <c r="Q102" i="82"/>
  <c r="Q99" i="82"/>
  <c r="Q97" i="82"/>
  <c r="Q104" i="82"/>
  <c r="Q104" i="86"/>
  <c r="Q101" i="89"/>
  <c r="Q105" i="93"/>
  <c r="Q101" i="93"/>
  <c r="Q105" i="95"/>
  <c r="Q101" i="95"/>
  <c r="Q100" i="97"/>
  <c r="Q104" i="100"/>
  <c r="Q102" i="100"/>
  <c r="Q100" i="100"/>
  <c r="Q98" i="100"/>
  <c r="Q96" i="100"/>
  <c r="Q96" i="102"/>
  <c r="Q104" i="107"/>
  <c r="Q105" i="113"/>
  <c r="G98" i="79"/>
  <c r="R98" i="79"/>
  <c r="Z98" i="79"/>
  <c r="F98" i="77"/>
  <c r="G98" i="77"/>
  <c r="Q98" i="77"/>
  <c r="W98" i="77"/>
  <c r="K98" i="77"/>
  <c r="S98" i="77"/>
  <c r="Y98" i="77"/>
  <c r="O98" i="77"/>
  <c r="U97" i="83"/>
  <c r="E98" i="108"/>
  <c r="Q98" i="108"/>
  <c r="W98" i="108"/>
  <c r="Q95" i="8"/>
  <c r="J95" i="8"/>
  <c r="S95" i="8"/>
  <c r="G95" i="8"/>
  <c r="N95" i="8"/>
  <c r="Z95" i="8"/>
  <c r="O98" i="8"/>
  <c r="W98" i="8"/>
  <c r="S96" i="75"/>
  <c r="G96" i="75"/>
  <c r="Y96" i="75"/>
  <c r="U96" i="75"/>
  <c r="Z96" i="75"/>
  <c r="Q96" i="75"/>
  <c r="U98" i="77"/>
  <c r="Q97" i="81"/>
  <c r="U96" i="105"/>
  <c r="AA96" i="105"/>
  <c r="Q96" i="105"/>
  <c r="W96" i="105"/>
  <c r="Y96" i="105"/>
  <c r="S96" i="105"/>
  <c r="F97" i="81"/>
  <c r="R97" i="81"/>
  <c r="W97" i="81"/>
  <c r="J97" i="81"/>
  <c r="S97" i="81"/>
  <c r="N97" i="81"/>
  <c r="Z97" i="81"/>
  <c r="H97" i="83"/>
  <c r="S97" i="83"/>
  <c r="J97" i="83"/>
  <c r="V97" i="83"/>
  <c r="AA97" i="83"/>
  <c r="W97" i="83"/>
  <c r="R97" i="83"/>
  <c r="S95" i="92"/>
  <c r="AA95" i="92"/>
  <c r="O95" i="92"/>
  <c r="AA98" i="77"/>
  <c r="V98" i="79"/>
  <c r="H95" i="79"/>
  <c r="V95" i="79"/>
  <c r="K95" i="79"/>
  <c r="AA95" i="79"/>
  <c r="V97" i="81"/>
  <c r="S98" i="83"/>
  <c r="W98" i="83"/>
  <c r="Q98" i="83"/>
  <c r="Y98" i="83"/>
  <c r="W95" i="92"/>
  <c r="J97" i="105"/>
  <c r="Z97" i="105"/>
  <c r="V97" i="105"/>
  <c r="AA97" i="105"/>
  <c r="W97" i="105"/>
  <c r="R97" i="105"/>
  <c r="S97" i="105"/>
  <c r="Q95" i="83"/>
  <c r="L95" i="83"/>
  <c r="D96" i="87"/>
  <c r="E96" i="87"/>
  <c r="M96" i="87"/>
  <c r="S96" i="87"/>
  <c r="G96" i="87"/>
  <c r="O96" i="87"/>
  <c r="Y96" i="87"/>
  <c r="I96" i="96"/>
  <c r="S96" i="96"/>
  <c r="M96" i="96"/>
  <c r="Y96" i="96"/>
  <c r="D96" i="101"/>
  <c r="G96" i="101"/>
  <c r="O96" i="101"/>
  <c r="Y96" i="101"/>
  <c r="I96" i="101"/>
  <c r="U96" i="101"/>
  <c r="AA96" i="101"/>
  <c r="F97" i="105"/>
  <c r="I96" i="105"/>
  <c r="D96" i="110"/>
  <c r="G96" i="110"/>
  <c r="O96" i="110"/>
  <c r="Y96" i="110"/>
  <c r="I96" i="110"/>
  <c r="U96" i="110"/>
  <c r="AA96" i="110"/>
  <c r="U98" i="112"/>
  <c r="AA98" i="112"/>
  <c r="Q98" i="112"/>
  <c r="W98" i="112"/>
  <c r="G95" i="112"/>
  <c r="J97" i="114"/>
  <c r="R97" i="114"/>
  <c r="V97" i="114"/>
  <c r="Z97" i="114"/>
  <c r="N97" i="114"/>
  <c r="S97" i="114"/>
  <c r="W97" i="114"/>
  <c r="AA97" i="114"/>
  <c r="M98" i="94"/>
  <c r="W98" i="94"/>
  <c r="D96" i="94"/>
  <c r="K96" i="94"/>
  <c r="S96" i="94"/>
  <c r="O96" i="94"/>
  <c r="Y96" i="94"/>
  <c r="W98" i="96"/>
  <c r="Q96" i="96"/>
  <c r="Q96" i="98"/>
  <c r="M96" i="101"/>
  <c r="Q98" i="103"/>
  <c r="W98" i="103"/>
  <c r="S98" i="103"/>
  <c r="Y97" i="105"/>
  <c r="M96" i="110"/>
  <c r="S98" i="112"/>
  <c r="Y97" i="114"/>
  <c r="Q97" i="114"/>
  <c r="Q96" i="114"/>
  <c r="W96" i="114"/>
  <c r="S96" i="114"/>
  <c r="F96" i="75"/>
  <c r="D98" i="77"/>
  <c r="E98" i="79"/>
  <c r="D95" i="79"/>
  <c r="U97" i="81"/>
  <c r="D97" i="81"/>
  <c r="R95" i="75"/>
  <c r="D95" i="75"/>
  <c r="W97" i="77"/>
  <c r="R97" i="77"/>
  <c r="F97" i="77"/>
  <c r="O95" i="79"/>
  <c r="Y97" i="81"/>
  <c r="Q97" i="83"/>
  <c r="W96" i="87"/>
  <c r="R98" i="92"/>
  <c r="Z98" i="92"/>
  <c r="AA97" i="8"/>
  <c r="V97" i="8"/>
  <c r="Q97" i="8"/>
  <c r="AA95" i="75"/>
  <c r="AA97" i="77"/>
  <c r="Q97" i="77"/>
  <c r="AA97" i="79"/>
  <c r="Q97" i="79"/>
  <c r="D97" i="79"/>
  <c r="W96" i="79"/>
  <c r="G96" i="79"/>
  <c r="W98" i="81"/>
  <c r="V95" i="81"/>
  <c r="U96" i="83"/>
  <c r="AA96" i="83"/>
  <c r="H95" i="83"/>
  <c r="S96" i="85"/>
  <c r="AA96" i="85"/>
  <c r="U96" i="87"/>
  <c r="K96" i="87"/>
  <c r="F96" i="90"/>
  <c r="E96" i="90"/>
  <c r="M96" i="90"/>
  <c r="S96" i="90"/>
  <c r="G96" i="90"/>
  <c r="O96" i="90"/>
  <c r="Y96" i="90"/>
  <c r="W98" i="92"/>
  <c r="W96" i="96"/>
  <c r="D96" i="98"/>
  <c r="G96" i="98"/>
  <c r="O96" i="98"/>
  <c r="Y96" i="98"/>
  <c r="I96" i="98"/>
  <c r="U96" i="98"/>
  <c r="AA96" i="98"/>
  <c r="S96" i="101"/>
  <c r="K96" i="101"/>
  <c r="I96" i="108"/>
  <c r="Y96" i="108"/>
  <c r="U96" i="108"/>
  <c r="AA96" i="108"/>
  <c r="S96" i="110"/>
  <c r="K96" i="110"/>
  <c r="Y98" i="112"/>
  <c r="Q103" i="91"/>
  <c r="Q103" i="102"/>
  <c r="AA95" i="81"/>
  <c r="G95" i="81"/>
  <c r="I98" i="83"/>
  <c r="Y97" i="83"/>
  <c r="Z97" i="85"/>
  <c r="U97" i="85"/>
  <c r="G96" i="85"/>
  <c r="V95" i="85"/>
  <c r="N95" i="85"/>
  <c r="H96" i="90"/>
  <c r="F98" i="92"/>
  <c r="K98" i="94"/>
  <c r="E96" i="94"/>
  <c r="G96" i="96"/>
  <c r="K98" i="103"/>
  <c r="G95" i="103"/>
  <c r="Q97" i="105"/>
  <c r="K98" i="108"/>
  <c r="E97" i="114"/>
  <c r="I96" i="114"/>
  <c r="Q101" i="55"/>
  <c r="Q103" i="89"/>
  <c r="Q103" i="113"/>
  <c r="Y97" i="87"/>
  <c r="N97" i="87"/>
  <c r="G95" i="87"/>
  <c r="L96" i="90"/>
  <c r="AA98" i="92"/>
  <c r="S98" i="92"/>
  <c r="U97" i="105"/>
  <c r="S95" i="112"/>
  <c r="Q102" i="55"/>
  <c r="J97" i="8"/>
  <c r="Q103" i="76"/>
  <c r="Q103" i="97"/>
  <c r="Q103" i="107"/>
  <c r="Z94" i="8"/>
  <c r="V94" i="8"/>
  <c r="R94" i="8"/>
  <c r="Q91" i="77"/>
  <c r="N89" i="81"/>
  <c r="Z89" i="81"/>
  <c r="R89" i="81"/>
  <c r="W89" i="81"/>
  <c r="G90" i="83"/>
  <c r="S90" i="83"/>
  <c r="AA90" i="83"/>
  <c r="O90" i="83"/>
  <c r="W90" i="83"/>
  <c r="D92" i="87"/>
  <c r="U92" i="87"/>
  <c r="AA92" i="87"/>
  <c r="I92" i="87"/>
  <c r="S92" i="87"/>
  <c r="Z94" i="92"/>
  <c r="Y92" i="92"/>
  <c r="L91" i="94"/>
  <c r="Y91" i="94"/>
  <c r="G90" i="101"/>
  <c r="AA90" i="101"/>
  <c r="O90" i="101"/>
  <c r="W90" i="101"/>
  <c r="Y90" i="101"/>
  <c r="Z93" i="8"/>
  <c r="I93" i="8"/>
  <c r="N93" i="8"/>
  <c r="G93" i="8"/>
  <c r="Q91" i="8"/>
  <c r="Z90" i="8"/>
  <c r="V90" i="8"/>
  <c r="R90" i="8"/>
  <c r="W89" i="8"/>
  <c r="R89" i="8"/>
  <c r="F89" i="8"/>
  <c r="Y94" i="75"/>
  <c r="Z92" i="75"/>
  <c r="V92" i="75"/>
  <c r="R92" i="75"/>
  <c r="M92" i="75"/>
  <c r="J92" i="75"/>
  <c r="Y91" i="75"/>
  <c r="U91" i="75"/>
  <c r="W90" i="75"/>
  <c r="Q90" i="75"/>
  <c r="L90" i="75"/>
  <c r="K90" i="75"/>
  <c r="AA94" i="77"/>
  <c r="U94" i="77"/>
  <c r="Z91" i="77"/>
  <c r="N91" i="77"/>
  <c r="G91" i="77"/>
  <c r="Z89" i="77"/>
  <c r="U89" i="77"/>
  <c r="N89" i="77"/>
  <c r="E89" i="77"/>
  <c r="Z93" i="79"/>
  <c r="V93" i="79"/>
  <c r="R93" i="79"/>
  <c r="D91" i="81"/>
  <c r="V93" i="83"/>
  <c r="Q91" i="83"/>
  <c r="F91" i="83"/>
  <c r="R91" i="83"/>
  <c r="W91" i="83"/>
  <c r="N91" i="83"/>
  <c r="Z91" i="83"/>
  <c r="Y94" i="85"/>
  <c r="Q94" i="85"/>
  <c r="Y89" i="85"/>
  <c r="Q89" i="85"/>
  <c r="V93" i="87"/>
  <c r="Y92" i="87"/>
  <c r="Q92" i="87"/>
  <c r="Q91" i="87"/>
  <c r="S91" i="87"/>
  <c r="V91" i="87"/>
  <c r="AA91" i="87"/>
  <c r="Z89" i="94"/>
  <c r="Q91" i="101"/>
  <c r="J91" i="101"/>
  <c r="S91" i="101"/>
  <c r="R91" i="101"/>
  <c r="Z91" i="101"/>
  <c r="N91" i="101"/>
  <c r="W91" i="101"/>
  <c r="D92" i="103"/>
  <c r="G92" i="103"/>
  <c r="U92" i="103"/>
  <c r="AA92" i="103"/>
  <c r="I92" i="103"/>
  <c r="Q92" i="103"/>
  <c r="K92" i="103"/>
  <c r="Q93" i="105"/>
  <c r="Q91" i="110"/>
  <c r="V91" i="110"/>
  <c r="AA91" i="110"/>
  <c r="N91" i="110"/>
  <c r="J91" i="110"/>
  <c r="R91" i="110"/>
  <c r="R93" i="114"/>
  <c r="V93" i="114"/>
  <c r="Z93" i="114"/>
  <c r="U93" i="114"/>
  <c r="AA93" i="114"/>
  <c r="S93" i="114"/>
  <c r="Y93" i="114"/>
  <c r="W93" i="114"/>
  <c r="AA90" i="114"/>
  <c r="O94" i="75"/>
  <c r="G92" i="75"/>
  <c r="AA90" i="75"/>
  <c r="U90" i="75"/>
  <c r="I90" i="75"/>
  <c r="S91" i="77"/>
  <c r="J91" i="77"/>
  <c r="Y89" i="77"/>
  <c r="S89" i="77"/>
  <c r="J89" i="77"/>
  <c r="Q91" i="81"/>
  <c r="R91" i="81"/>
  <c r="W91" i="81"/>
  <c r="N91" i="81"/>
  <c r="Z91" i="81"/>
  <c r="AA89" i="81"/>
  <c r="S89" i="81"/>
  <c r="F93" i="83"/>
  <c r="R93" i="83"/>
  <c r="W93" i="83"/>
  <c r="N93" i="83"/>
  <c r="Z93" i="83"/>
  <c r="F94" i="85"/>
  <c r="E94" i="85"/>
  <c r="M94" i="85"/>
  <c r="S94" i="85"/>
  <c r="I94" i="85"/>
  <c r="U94" i="85"/>
  <c r="AA94" i="85"/>
  <c r="F93" i="87"/>
  <c r="R93" i="87"/>
  <c r="W93" i="87"/>
  <c r="N93" i="87"/>
  <c r="Z93" i="87"/>
  <c r="N92" i="92"/>
  <c r="S92" i="92"/>
  <c r="W92" i="92"/>
  <c r="R92" i="92"/>
  <c r="U92" i="92"/>
  <c r="Z92" i="92"/>
  <c r="F90" i="94"/>
  <c r="O90" i="94"/>
  <c r="W90" i="94"/>
  <c r="K90" i="94"/>
  <c r="S90" i="94"/>
  <c r="S93" i="98"/>
  <c r="Z93" i="98"/>
  <c r="W93" i="98"/>
  <c r="S90" i="101"/>
  <c r="J93" i="105"/>
  <c r="S93" i="105"/>
  <c r="F93" i="105"/>
  <c r="Z93" i="105"/>
  <c r="N93" i="105"/>
  <c r="V93" i="105"/>
  <c r="R93" i="105"/>
  <c r="G94" i="112"/>
  <c r="O94" i="112"/>
  <c r="W94" i="112"/>
  <c r="AA94" i="112"/>
  <c r="W93" i="8"/>
  <c r="R93" i="8"/>
  <c r="Z89" i="8"/>
  <c r="I89" i="8"/>
  <c r="G89" i="8"/>
  <c r="I94" i="75"/>
  <c r="D94" i="75"/>
  <c r="Y90" i="75"/>
  <c r="H90" i="75"/>
  <c r="O90" i="75"/>
  <c r="D94" i="77"/>
  <c r="W91" i="77"/>
  <c r="R91" i="77"/>
  <c r="F91" i="77"/>
  <c r="W89" i="77"/>
  <c r="R89" i="77"/>
  <c r="Y89" i="81"/>
  <c r="Q89" i="81"/>
  <c r="AA93" i="83"/>
  <c r="S93" i="83"/>
  <c r="K90" i="83"/>
  <c r="W94" i="85"/>
  <c r="O94" i="85"/>
  <c r="Q91" i="85"/>
  <c r="N91" i="85"/>
  <c r="Z91" i="85"/>
  <c r="F91" i="85"/>
  <c r="R91" i="85"/>
  <c r="W91" i="85"/>
  <c r="F89" i="85"/>
  <c r="R89" i="85"/>
  <c r="W89" i="85"/>
  <c r="N89" i="85"/>
  <c r="Z89" i="85"/>
  <c r="AA93" i="87"/>
  <c r="S93" i="87"/>
  <c r="W92" i="87"/>
  <c r="K92" i="87"/>
  <c r="F90" i="87"/>
  <c r="K90" i="87"/>
  <c r="AA90" i="87"/>
  <c r="AA92" i="92"/>
  <c r="F94" i="94"/>
  <c r="G94" i="94"/>
  <c r="S94" i="94"/>
  <c r="AA94" i="94"/>
  <c r="K94" i="94"/>
  <c r="W94" i="94"/>
  <c r="V93" i="94"/>
  <c r="AA93" i="94"/>
  <c r="W93" i="94"/>
  <c r="F93" i="94"/>
  <c r="S93" i="94"/>
  <c r="Z93" i="94"/>
  <c r="R89" i="94"/>
  <c r="W89" i="94"/>
  <c r="AA89" i="94"/>
  <c r="F90" i="98"/>
  <c r="K90" i="98"/>
  <c r="W93" i="105"/>
  <c r="F90" i="108"/>
  <c r="K90" i="108"/>
  <c r="S90" i="108"/>
  <c r="AA90" i="108"/>
  <c r="O90" i="108"/>
  <c r="W90" i="108"/>
  <c r="F90" i="110"/>
  <c r="O90" i="110"/>
  <c r="W90" i="110"/>
  <c r="S90" i="110"/>
  <c r="K90" i="110"/>
  <c r="AA90" i="110"/>
  <c r="H91" i="81"/>
  <c r="E89" i="81"/>
  <c r="U93" i="83"/>
  <c r="E93" i="83"/>
  <c r="H91" i="83"/>
  <c r="G91" i="83"/>
  <c r="D90" i="83"/>
  <c r="D94" i="85"/>
  <c r="U89" i="85"/>
  <c r="E89" i="85"/>
  <c r="U93" i="87"/>
  <c r="E93" i="87"/>
  <c r="D90" i="90"/>
  <c r="W94" i="92"/>
  <c r="N94" i="92"/>
  <c r="S91" i="92"/>
  <c r="AA91" i="92"/>
  <c r="D90" i="94"/>
  <c r="Y89" i="94"/>
  <c r="Q89" i="94"/>
  <c r="M92" i="96"/>
  <c r="Y92" i="96"/>
  <c r="Q91" i="96"/>
  <c r="J91" i="96"/>
  <c r="S91" i="96"/>
  <c r="D90" i="96"/>
  <c r="Q93" i="98"/>
  <c r="F94" i="101"/>
  <c r="O94" i="101"/>
  <c r="W94" i="101"/>
  <c r="E92" i="103"/>
  <c r="Q91" i="103"/>
  <c r="V91" i="103"/>
  <c r="AA91" i="103"/>
  <c r="F91" i="103"/>
  <c r="S91" i="103"/>
  <c r="Z91" i="103"/>
  <c r="O90" i="103"/>
  <c r="W90" i="103"/>
  <c r="AA90" i="103"/>
  <c r="E93" i="105"/>
  <c r="U92" i="110"/>
  <c r="AA92" i="110"/>
  <c r="Q92" i="110"/>
  <c r="L91" i="110"/>
  <c r="D94" i="112"/>
  <c r="K90" i="79"/>
  <c r="G91" i="81"/>
  <c r="U89" i="81"/>
  <c r="G91" i="85"/>
  <c r="E92" i="87"/>
  <c r="N91" i="87"/>
  <c r="D90" i="87"/>
  <c r="AA94" i="92"/>
  <c r="S94" i="92"/>
  <c r="AA93" i="92"/>
  <c r="U93" i="92"/>
  <c r="F89" i="92"/>
  <c r="I89" i="92"/>
  <c r="U89" i="92"/>
  <c r="Z89" i="92"/>
  <c r="D94" i="94"/>
  <c r="Q91" i="94"/>
  <c r="R91" i="94"/>
  <c r="V91" i="94"/>
  <c r="Z91" i="94"/>
  <c r="U89" i="94"/>
  <c r="N89" i="94"/>
  <c r="AA92" i="96"/>
  <c r="I92" i="96"/>
  <c r="W91" i="96"/>
  <c r="D91" i="96"/>
  <c r="U93" i="98"/>
  <c r="I92" i="98"/>
  <c r="S92" i="98"/>
  <c r="AA94" i="101"/>
  <c r="R93" i="101"/>
  <c r="W93" i="101"/>
  <c r="M92" i="101"/>
  <c r="Y92" i="101"/>
  <c r="U92" i="101"/>
  <c r="H91" i="101"/>
  <c r="D90" i="101"/>
  <c r="F89" i="103"/>
  <c r="R89" i="103"/>
  <c r="W89" i="103"/>
  <c r="N89" i="103"/>
  <c r="V89" i="103"/>
  <c r="D92" i="105"/>
  <c r="I92" i="105"/>
  <c r="Q92" i="105"/>
  <c r="W92" i="105"/>
  <c r="K92" i="105"/>
  <c r="AA92" i="105"/>
  <c r="N93" i="108"/>
  <c r="Z93" i="108"/>
  <c r="V93" i="108"/>
  <c r="D90" i="108"/>
  <c r="Y92" i="110"/>
  <c r="S92" i="110"/>
  <c r="D89" i="92"/>
  <c r="Q93" i="94"/>
  <c r="E93" i="94"/>
  <c r="G91" i="94"/>
  <c r="G92" i="96"/>
  <c r="L91" i="96"/>
  <c r="D94" i="98"/>
  <c r="Y93" i="98"/>
  <c r="N93" i="98"/>
  <c r="Q91" i="98"/>
  <c r="D90" i="98"/>
  <c r="G91" i="101"/>
  <c r="O94" i="103"/>
  <c r="W94" i="103"/>
  <c r="F93" i="103"/>
  <c r="R93" i="103"/>
  <c r="W93" i="103"/>
  <c r="U93" i="105"/>
  <c r="J89" i="105"/>
  <c r="S89" i="105"/>
  <c r="Q93" i="108"/>
  <c r="Q91" i="108"/>
  <c r="N91" i="108"/>
  <c r="Z91" i="108"/>
  <c r="F93" i="110"/>
  <c r="S93" i="110"/>
  <c r="H91" i="110"/>
  <c r="D90" i="110"/>
  <c r="Q91" i="112"/>
  <c r="N91" i="112"/>
  <c r="Z91" i="112"/>
  <c r="I94" i="8"/>
  <c r="Q99" i="93"/>
  <c r="G92" i="101"/>
  <c r="L91" i="101"/>
  <c r="G91" i="103"/>
  <c r="D94" i="105"/>
  <c r="Y93" i="105"/>
  <c r="Q91" i="105"/>
  <c r="D90" i="105"/>
  <c r="Y89" i="105"/>
  <c r="U93" i="108"/>
  <c r="E93" i="108"/>
  <c r="H91" i="108"/>
  <c r="D94" i="110"/>
  <c r="Y93" i="110"/>
  <c r="D91" i="110"/>
  <c r="G91" i="110"/>
  <c r="H91" i="112"/>
  <c r="E93" i="114"/>
  <c r="Q98" i="55"/>
  <c r="K92" i="8"/>
  <c r="Q99" i="89"/>
  <c r="Q99" i="95"/>
  <c r="Q104" i="80"/>
  <c r="Q97" i="80"/>
  <c r="Q105" i="80"/>
  <c r="Q104" i="78"/>
  <c r="Q97" i="78"/>
  <c r="Q105" i="78"/>
  <c r="Q99" i="78"/>
  <c r="Q96" i="78"/>
  <c r="Q101" i="76"/>
  <c r="I91" i="75"/>
  <c r="K93" i="75"/>
  <c r="J91" i="75"/>
  <c r="G89" i="75"/>
  <c r="K94" i="77"/>
  <c r="F94" i="77"/>
  <c r="K90" i="77"/>
  <c r="F90" i="77"/>
  <c r="N98" i="79"/>
  <c r="D96" i="79"/>
  <c r="L95" i="81"/>
  <c r="G94" i="81"/>
  <c r="F91" i="81"/>
  <c r="F89" i="81"/>
  <c r="K96" i="83"/>
  <c r="D96" i="83"/>
  <c r="K92" i="83"/>
  <c r="D92" i="83"/>
  <c r="D96" i="85"/>
  <c r="F93" i="85"/>
  <c r="G92" i="85"/>
  <c r="D90" i="85"/>
  <c r="E90" i="85"/>
  <c r="M90" i="85"/>
  <c r="G90" i="85"/>
  <c r="D94" i="87"/>
  <c r="G94" i="87"/>
  <c r="K94" i="87"/>
  <c r="H91" i="87"/>
  <c r="H96" i="92"/>
  <c r="D95" i="92"/>
  <c r="G95" i="92"/>
  <c r="K95" i="92"/>
  <c r="F97" i="96"/>
  <c r="J97" i="96"/>
  <c r="K96" i="103"/>
  <c r="E96" i="103"/>
  <c r="M96" i="103"/>
  <c r="G96" i="103"/>
  <c r="O96" i="103"/>
  <c r="K92" i="108"/>
  <c r="E92" i="108"/>
  <c r="M92" i="108"/>
  <c r="G92" i="108"/>
  <c r="O92" i="108"/>
  <c r="E98" i="112"/>
  <c r="O98" i="112"/>
  <c r="G98" i="112"/>
  <c r="I98" i="112"/>
  <c r="D90" i="114"/>
  <c r="O90" i="114"/>
  <c r="I94" i="77"/>
  <c r="H95" i="75"/>
  <c r="O93" i="75"/>
  <c r="G93" i="75"/>
  <c r="K92" i="75"/>
  <c r="E92" i="75"/>
  <c r="N91" i="75"/>
  <c r="F91" i="75"/>
  <c r="E90" i="75"/>
  <c r="N89" i="75"/>
  <c r="J97" i="77"/>
  <c r="O94" i="77"/>
  <c r="G94" i="77"/>
  <c r="O90" i="77"/>
  <c r="G90" i="77"/>
  <c r="J93" i="81"/>
  <c r="O96" i="83"/>
  <c r="G96" i="83"/>
  <c r="O92" i="83"/>
  <c r="G92" i="83"/>
  <c r="J97" i="85"/>
  <c r="K96" i="85"/>
  <c r="J95" i="85"/>
  <c r="G91" i="87"/>
  <c r="F91" i="87"/>
  <c r="J91" i="87"/>
  <c r="E96" i="92"/>
  <c r="F96" i="92"/>
  <c r="J96" i="92"/>
  <c r="G94" i="92"/>
  <c r="F94" i="92"/>
  <c r="J94" i="92"/>
  <c r="E89" i="94"/>
  <c r="F89" i="94"/>
  <c r="J89" i="94"/>
  <c r="E89" i="96"/>
  <c r="F89" i="96"/>
  <c r="J89" i="96"/>
  <c r="E93" i="98"/>
  <c r="F93" i="98"/>
  <c r="J93" i="98"/>
  <c r="E93" i="101"/>
  <c r="F93" i="101"/>
  <c r="J93" i="101"/>
  <c r="E98" i="103"/>
  <c r="O98" i="103"/>
  <c r="G98" i="103"/>
  <c r="I98" i="103"/>
  <c r="K96" i="105"/>
  <c r="E96" i="105"/>
  <c r="M96" i="105"/>
  <c r="G96" i="105"/>
  <c r="O96" i="105"/>
  <c r="K92" i="110"/>
  <c r="E92" i="110"/>
  <c r="M92" i="110"/>
  <c r="G92" i="110"/>
  <c r="O92" i="110"/>
  <c r="K96" i="112"/>
  <c r="E96" i="112"/>
  <c r="M96" i="112"/>
  <c r="G96" i="112"/>
  <c r="O96" i="112"/>
  <c r="K96" i="114"/>
  <c r="E96" i="114"/>
  <c r="M96" i="114"/>
  <c r="G96" i="114"/>
  <c r="O96" i="114"/>
  <c r="N93" i="81"/>
  <c r="D91" i="92"/>
  <c r="G91" i="92"/>
  <c r="K91" i="92"/>
  <c r="E93" i="96"/>
  <c r="F93" i="96"/>
  <c r="J93" i="96"/>
  <c r="G97" i="75"/>
  <c r="M96" i="75"/>
  <c r="F95" i="75"/>
  <c r="L93" i="75"/>
  <c r="O92" i="75"/>
  <c r="M91" i="75"/>
  <c r="D90" i="75"/>
  <c r="H89" i="75"/>
  <c r="I98" i="77"/>
  <c r="M94" i="77"/>
  <c r="E94" i="77"/>
  <c r="D92" i="77"/>
  <c r="M90" i="77"/>
  <c r="E90" i="77"/>
  <c r="M96" i="79"/>
  <c r="J95" i="79"/>
  <c r="G95" i="79"/>
  <c r="J94" i="79"/>
  <c r="N93" i="79"/>
  <c r="H92" i="79"/>
  <c r="O92" i="79"/>
  <c r="F92" i="79"/>
  <c r="D91" i="79"/>
  <c r="I89" i="79"/>
  <c r="K94" i="81"/>
  <c r="F93" i="81"/>
  <c r="L91" i="81"/>
  <c r="J91" i="81"/>
  <c r="J89" i="81"/>
  <c r="M96" i="83"/>
  <c r="F94" i="83"/>
  <c r="M92" i="83"/>
  <c r="D91" i="83"/>
  <c r="F90" i="83"/>
  <c r="F95" i="85"/>
  <c r="J93" i="85"/>
  <c r="F90" i="85"/>
  <c r="E89" i="87"/>
  <c r="F89" i="87"/>
  <c r="J89" i="87"/>
  <c r="E92" i="92"/>
  <c r="F92" i="92"/>
  <c r="J92" i="92"/>
  <c r="O91" i="92"/>
  <c r="K92" i="94"/>
  <c r="E92" i="94"/>
  <c r="M92" i="94"/>
  <c r="G92" i="94"/>
  <c r="O92" i="94"/>
  <c r="N93" i="96"/>
  <c r="E89" i="98"/>
  <c r="F89" i="98"/>
  <c r="J89" i="98"/>
  <c r="K96" i="108"/>
  <c r="E96" i="108"/>
  <c r="M96" i="108"/>
  <c r="G96" i="108"/>
  <c r="O96" i="108"/>
  <c r="G98" i="114"/>
  <c r="K98" i="114"/>
  <c r="O98" i="114"/>
  <c r="D96" i="114"/>
  <c r="L91" i="87"/>
  <c r="J97" i="90"/>
  <c r="G95" i="90"/>
  <c r="O90" i="90"/>
  <c r="J98" i="92"/>
  <c r="L96" i="92"/>
  <c r="K93" i="92"/>
  <c r="F93" i="92"/>
  <c r="K96" i="96"/>
  <c r="D96" i="96"/>
  <c r="K92" i="96"/>
  <c r="D92" i="96"/>
  <c r="K92" i="98"/>
  <c r="D92" i="98"/>
  <c r="K92" i="101"/>
  <c r="D92" i="101"/>
  <c r="F90" i="101"/>
  <c r="F94" i="103"/>
  <c r="M92" i="103"/>
  <c r="D91" i="103"/>
  <c r="F90" i="103"/>
  <c r="F94" i="105"/>
  <c r="M92" i="105"/>
  <c r="D91" i="105"/>
  <c r="F90" i="105"/>
  <c r="G94" i="108"/>
  <c r="F91" i="108"/>
  <c r="G90" i="108"/>
  <c r="H97" i="110"/>
  <c r="G94" i="110"/>
  <c r="F91" i="110"/>
  <c r="G90" i="110"/>
  <c r="F94" i="112"/>
  <c r="M92" i="112"/>
  <c r="D91" i="112"/>
  <c r="F90" i="112"/>
  <c r="H96" i="114"/>
  <c r="L92" i="114"/>
  <c r="H92" i="114"/>
  <c r="D92" i="114"/>
  <c r="F92" i="114"/>
  <c r="L91" i="114"/>
  <c r="D91" i="114"/>
  <c r="E91" i="114"/>
  <c r="E98" i="87"/>
  <c r="O92" i="87"/>
  <c r="G92" i="87"/>
  <c r="G96" i="94"/>
  <c r="J91" i="94"/>
  <c r="L96" i="114"/>
  <c r="F94" i="87"/>
  <c r="M92" i="87"/>
  <c r="D91" i="87"/>
  <c r="G90" i="87"/>
  <c r="D96" i="92"/>
  <c r="E95" i="92"/>
  <c r="L92" i="92"/>
  <c r="H92" i="92"/>
  <c r="D92" i="92"/>
  <c r="H91" i="92"/>
  <c r="M96" i="94"/>
  <c r="J93" i="94"/>
  <c r="D92" i="94"/>
  <c r="F91" i="94"/>
  <c r="G90" i="94"/>
  <c r="O96" i="96"/>
  <c r="G94" i="96"/>
  <c r="O92" i="96"/>
  <c r="F91" i="96"/>
  <c r="G90" i="96"/>
  <c r="J97" i="98"/>
  <c r="G94" i="98"/>
  <c r="O92" i="98"/>
  <c r="F91" i="98"/>
  <c r="G90" i="98"/>
  <c r="M98" i="101"/>
  <c r="G94" i="101"/>
  <c r="O92" i="101"/>
  <c r="F91" i="101"/>
  <c r="K90" i="101"/>
  <c r="J97" i="103"/>
  <c r="D96" i="103"/>
  <c r="K94" i="103"/>
  <c r="L91" i="103"/>
  <c r="J91" i="103"/>
  <c r="K90" i="103"/>
  <c r="D96" i="105"/>
  <c r="K94" i="105"/>
  <c r="L91" i="105"/>
  <c r="J91" i="105"/>
  <c r="K90" i="105"/>
  <c r="D96" i="108"/>
  <c r="D92" i="108"/>
  <c r="J93" i="110"/>
  <c r="D92" i="110"/>
  <c r="J89" i="110"/>
  <c r="J97" i="112"/>
  <c r="D96" i="112"/>
  <c r="K94" i="112"/>
  <c r="L91" i="112"/>
  <c r="J91" i="112"/>
  <c r="K90" i="112"/>
  <c r="F98" i="114"/>
  <c r="F96" i="114"/>
  <c r="F90" i="114"/>
  <c r="M89" i="8"/>
  <c r="N89" i="8"/>
  <c r="P95" i="55"/>
  <c r="Q95" i="55" s="1"/>
  <c r="E90" i="8"/>
  <c r="E89" i="8"/>
  <c r="J89" i="8"/>
  <c r="P96" i="55"/>
  <c r="Q96" i="55" s="1"/>
  <c r="P103" i="55"/>
  <c r="Q103" i="55" s="1"/>
  <c r="N101" i="8"/>
  <c r="E101" i="8"/>
  <c r="F101" i="8"/>
  <c r="D99" i="8"/>
  <c r="K96" i="8"/>
  <c r="O92" i="8"/>
  <c r="Q99" i="55"/>
  <c r="Q104" i="55"/>
  <c r="Q100" i="55"/>
  <c r="AA99" i="8"/>
  <c r="AA99" i="105"/>
  <c r="H99" i="8"/>
  <c r="L99" i="8"/>
  <c r="S99" i="83"/>
  <c r="J99" i="83"/>
  <c r="S99" i="92"/>
  <c r="Z99" i="105"/>
  <c r="J99" i="105"/>
  <c r="V99" i="112"/>
  <c r="G99" i="8"/>
  <c r="R99" i="77"/>
  <c r="S99" i="96"/>
  <c r="S99" i="8"/>
  <c r="V99" i="77"/>
  <c r="R99" i="83"/>
  <c r="J99" i="96"/>
  <c r="Q99" i="87"/>
  <c r="D99" i="87"/>
  <c r="R99" i="87"/>
  <c r="W99" i="87"/>
  <c r="H99" i="87"/>
  <c r="S99" i="87"/>
  <c r="N99" i="87"/>
  <c r="Z99" i="87"/>
  <c r="K99" i="92"/>
  <c r="L99" i="103"/>
  <c r="Z99" i="103"/>
  <c r="AA99" i="103"/>
  <c r="Q99" i="85"/>
  <c r="F99" i="85"/>
  <c r="R99" i="85"/>
  <c r="W99" i="85"/>
  <c r="J99" i="85"/>
  <c r="S99" i="85"/>
  <c r="N99" i="85"/>
  <c r="Z99" i="85"/>
  <c r="N99" i="96"/>
  <c r="Z99" i="96"/>
  <c r="R99" i="110"/>
  <c r="S99" i="110"/>
  <c r="Z99" i="8"/>
  <c r="V99" i="87"/>
  <c r="Q99" i="108"/>
  <c r="V99" i="108"/>
  <c r="AA99" i="108"/>
  <c r="R99" i="108"/>
  <c r="W99" i="108"/>
  <c r="S99" i="108"/>
  <c r="V99" i="8"/>
  <c r="W99" i="8"/>
  <c r="R99" i="105"/>
  <c r="S99" i="105"/>
  <c r="Q99" i="114"/>
  <c r="G99" i="114"/>
  <c r="H99" i="114"/>
  <c r="S99" i="114"/>
  <c r="AA99" i="114"/>
  <c r="K99" i="114"/>
  <c r="L99" i="77"/>
  <c r="Z99" i="77"/>
  <c r="AA99" i="77"/>
  <c r="AA99" i="85"/>
  <c r="R99" i="94"/>
  <c r="S99" i="94"/>
  <c r="H99" i="98"/>
  <c r="V99" i="98"/>
  <c r="J99" i="98"/>
  <c r="W99" i="98"/>
  <c r="Q99" i="101"/>
  <c r="H99" i="101"/>
  <c r="S99" i="101"/>
  <c r="L99" i="101"/>
  <c r="Z99" i="101"/>
  <c r="V99" i="101"/>
  <c r="AA99" i="101"/>
  <c r="O99" i="114"/>
  <c r="E99" i="75"/>
  <c r="W99" i="77"/>
  <c r="Z99" i="79"/>
  <c r="AA99" i="83"/>
  <c r="L99" i="85"/>
  <c r="L99" i="87"/>
  <c r="Q99" i="90"/>
  <c r="D99" i="92"/>
  <c r="W99" i="96"/>
  <c r="R99" i="96"/>
  <c r="H99" i="96"/>
  <c r="S99" i="98"/>
  <c r="L99" i="98"/>
  <c r="D99" i="98"/>
  <c r="D99" i="101"/>
  <c r="W99" i="103"/>
  <c r="H99" i="108"/>
  <c r="Q99" i="112"/>
  <c r="E99" i="114"/>
  <c r="J99" i="75"/>
  <c r="H99" i="77"/>
  <c r="V99" i="83"/>
  <c r="Q99" i="8"/>
  <c r="AA99" i="75"/>
  <c r="W99" i="75"/>
  <c r="S99" i="75"/>
  <c r="N99" i="75"/>
  <c r="I99" i="75"/>
  <c r="Q99" i="77"/>
  <c r="S99" i="79"/>
  <c r="D99" i="79"/>
  <c r="Z99" i="81"/>
  <c r="N99" i="81"/>
  <c r="D99" i="81"/>
  <c r="Z99" i="83"/>
  <c r="W99" i="90"/>
  <c r="L99" i="90"/>
  <c r="E99" i="90"/>
  <c r="G99" i="92"/>
  <c r="Q99" i="94"/>
  <c r="AA99" i="96"/>
  <c r="V99" i="96"/>
  <c r="Q99" i="98"/>
  <c r="Q99" i="103"/>
  <c r="Q99" i="105"/>
  <c r="Q99" i="110"/>
  <c r="Z99" i="112"/>
  <c r="L99" i="112"/>
  <c r="Q99" i="83"/>
  <c r="Q99" i="96"/>
  <c r="I102" i="79"/>
  <c r="N102" i="79"/>
  <c r="F102" i="79"/>
  <c r="D98" i="85"/>
  <c r="G98" i="85"/>
  <c r="O98" i="85"/>
  <c r="K98" i="85"/>
  <c r="E98" i="85"/>
  <c r="M98" i="85"/>
  <c r="D101" i="92"/>
  <c r="G101" i="92"/>
  <c r="O101" i="92"/>
  <c r="K101" i="92"/>
  <c r="M101" i="92"/>
  <c r="E101" i="92"/>
  <c r="K98" i="96"/>
  <c r="K98" i="98"/>
  <c r="D98" i="83"/>
  <c r="G98" i="83"/>
  <c r="O98" i="83"/>
  <c r="K98" i="83"/>
  <c r="M98" i="83"/>
  <c r="E98" i="83"/>
  <c r="K102" i="87"/>
  <c r="E102" i="87"/>
  <c r="F101" i="87"/>
  <c r="L101" i="87"/>
  <c r="D101" i="87"/>
  <c r="N101" i="87"/>
  <c r="H101" i="101"/>
  <c r="D101" i="101"/>
  <c r="G100" i="105"/>
  <c r="O100" i="105"/>
  <c r="K100" i="105"/>
  <c r="E100" i="105"/>
  <c r="M100" i="105"/>
  <c r="D102" i="108"/>
  <c r="I102" i="108"/>
  <c r="M102" i="108"/>
  <c r="E102" i="108"/>
  <c r="O102" i="77"/>
  <c r="K102" i="77"/>
  <c r="G100" i="8"/>
  <c r="O100" i="8"/>
  <c r="K100" i="8"/>
  <c r="E100" i="8"/>
  <c r="M100" i="8"/>
  <c r="G100" i="77"/>
  <c r="O100" i="77"/>
  <c r="K100" i="77"/>
  <c r="M100" i="77"/>
  <c r="E100" i="77"/>
  <c r="E101" i="79"/>
  <c r="J101" i="79"/>
  <c r="H101" i="79"/>
  <c r="M101" i="79"/>
  <c r="D101" i="79"/>
  <c r="I101" i="79"/>
  <c r="N101" i="79"/>
  <c r="G100" i="98"/>
  <c r="O100" i="98"/>
  <c r="K100" i="98"/>
  <c r="E100" i="98"/>
  <c r="M100" i="98"/>
  <c r="H99" i="110"/>
  <c r="D99" i="110"/>
  <c r="D102" i="8"/>
  <c r="O102" i="8"/>
  <c r="K102" i="8"/>
  <c r="I100" i="98"/>
  <c r="G100" i="103"/>
  <c r="O100" i="103"/>
  <c r="K100" i="103"/>
  <c r="E100" i="103"/>
  <c r="M100" i="103"/>
  <c r="H99" i="105"/>
  <c r="L99" i="105"/>
  <c r="D99" i="105"/>
  <c r="F99" i="108"/>
  <c r="N99" i="108"/>
  <c r="J99" i="108"/>
  <c r="D99" i="108"/>
  <c r="L99" i="108"/>
  <c r="J101" i="96"/>
  <c r="E100" i="112"/>
  <c r="G100" i="114"/>
  <c r="J101" i="75"/>
  <c r="L101" i="77"/>
  <c r="O102" i="85"/>
  <c r="N102" i="92"/>
  <c r="M100" i="94"/>
  <c r="D98" i="110"/>
  <c r="L101" i="112"/>
  <c r="M100" i="112"/>
  <c r="F102" i="8"/>
  <c r="J101" i="8"/>
  <c r="D100" i="8"/>
  <c r="N99" i="8"/>
  <c r="F99" i="8"/>
  <c r="K98" i="8"/>
  <c r="H101" i="75"/>
  <c r="H101" i="77"/>
  <c r="M98" i="77"/>
  <c r="E98" i="77"/>
  <c r="E102" i="79"/>
  <c r="O100" i="79"/>
  <c r="I100" i="79"/>
  <c r="N99" i="79"/>
  <c r="I98" i="79"/>
  <c r="O102" i="81"/>
  <c r="G102" i="81"/>
  <c r="F101" i="81"/>
  <c r="F99" i="81"/>
  <c r="G98" i="81"/>
  <c r="M100" i="83"/>
  <c r="H99" i="85"/>
  <c r="F98" i="85"/>
  <c r="F99" i="87"/>
  <c r="O99" i="90"/>
  <c r="G99" i="90"/>
  <c r="J102" i="92"/>
  <c r="F101" i="92"/>
  <c r="L100" i="92"/>
  <c r="D100" i="92"/>
  <c r="G102" i="94"/>
  <c r="H101" i="96"/>
  <c r="E98" i="96"/>
  <c r="E102" i="98"/>
  <c r="E98" i="98"/>
  <c r="O100" i="101"/>
  <c r="G100" i="101"/>
  <c r="D98" i="101"/>
  <c r="E102" i="103"/>
  <c r="M98" i="103"/>
  <c r="H101" i="105"/>
  <c r="O98" i="105"/>
  <c r="G102" i="108"/>
  <c r="L101" i="108"/>
  <c r="M100" i="110"/>
  <c r="O98" i="110"/>
  <c r="G98" i="110"/>
  <c r="E102" i="112"/>
  <c r="K100" i="112"/>
  <c r="M98" i="112"/>
  <c r="K102" i="114"/>
  <c r="N101" i="114"/>
  <c r="K100" i="114"/>
  <c r="E100" i="114"/>
  <c r="L99" i="114"/>
  <c r="D99" i="114"/>
  <c r="I100" i="112"/>
  <c r="J99" i="8"/>
  <c r="N101" i="75"/>
  <c r="F101" i="75"/>
  <c r="K102" i="81"/>
  <c r="F102" i="90"/>
  <c r="K99" i="90"/>
  <c r="D98" i="90"/>
  <c r="G98" i="92"/>
  <c r="E102" i="101"/>
  <c r="D98" i="103"/>
  <c r="D98" i="105"/>
  <c r="E100" i="108"/>
  <c r="K98" i="110"/>
  <c r="O100" i="112"/>
  <c r="D98" i="112"/>
  <c r="M100" i="114"/>
  <c r="F100" i="114"/>
  <c r="D98" i="114"/>
  <c r="D96" i="8"/>
  <c r="J94" i="8"/>
  <c r="F91" i="8"/>
  <c r="N90" i="8"/>
  <c r="F90" i="8"/>
  <c r="F98" i="8"/>
  <c r="M94" i="8"/>
  <c r="E94" i="8"/>
  <c r="J91" i="8"/>
  <c r="G98" i="8"/>
  <c r="G102" i="114"/>
  <c r="L95" i="114"/>
  <c r="K90" i="114"/>
  <c r="G90" i="114"/>
  <c r="F89" i="114"/>
  <c r="Y102" i="114"/>
  <c r="U102" i="114"/>
  <c r="Q102" i="114"/>
  <c r="M102" i="114"/>
  <c r="I102" i="114"/>
  <c r="E102" i="114"/>
  <c r="L101" i="114"/>
  <c r="H101" i="114"/>
  <c r="D101" i="114"/>
  <c r="Z99" i="114"/>
  <c r="V99" i="114"/>
  <c r="R99" i="114"/>
  <c r="N99" i="114"/>
  <c r="J99" i="114"/>
  <c r="F99" i="114"/>
  <c r="Y98" i="114"/>
  <c r="U98" i="114"/>
  <c r="Q98" i="114"/>
  <c r="M98" i="114"/>
  <c r="I98" i="114"/>
  <c r="E98" i="114"/>
  <c r="L97" i="114"/>
  <c r="H97" i="114"/>
  <c r="D97" i="114"/>
  <c r="Z95" i="114"/>
  <c r="V95" i="114"/>
  <c r="R95" i="114"/>
  <c r="N95" i="114"/>
  <c r="J95" i="114"/>
  <c r="F95" i="114"/>
  <c r="Y94" i="114"/>
  <c r="U94" i="114"/>
  <c r="Q94" i="114"/>
  <c r="M94" i="114"/>
  <c r="I94" i="114"/>
  <c r="E94" i="114"/>
  <c r="L93" i="114"/>
  <c r="H93" i="114"/>
  <c r="D93" i="114"/>
  <c r="Z91" i="114"/>
  <c r="V91" i="114"/>
  <c r="R91" i="114"/>
  <c r="N91" i="114"/>
  <c r="J91" i="114"/>
  <c r="F91" i="114"/>
  <c r="Y90" i="114"/>
  <c r="U90" i="114"/>
  <c r="Q90" i="114"/>
  <c r="M90" i="114"/>
  <c r="I90" i="114"/>
  <c r="E90" i="114"/>
  <c r="L89" i="114"/>
  <c r="H89" i="114"/>
  <c r="D89" i="114"/>
  <c r="J101" i="114"/>
  <c r="F101" i="114"/>
  <c r="H95" i="114"/>
  <c r="G94" i="114"/>
  <c r="J93" i="114"/>
  <c r="F93" i="114"/>
  <c r="N89" i="114"/>
  <c r="J89" i="114"/>
  <c r="L102" i="114"/>
  <c r="H102" i="114"/>
  <c r="O101" i="114"/>
  <c r="K101" i="114"/>
  <c r="G101" i="114"/>
  <c r="Z100" i="114"/>
  <c r="V100" i="114"/>
  <c r="R100" i="114"/>
  <c r="N100" i="114"/>
  <c r="J100" i="114"/>
  <c r="Y99" i="114"/>
  <c r="U99" i="114"/>
  <c r="M99" i="114"/>
  <c r="I99" i="114"/>
  <c r="L98" i="114"/>
  <c r="H98" i="114"/>
  <c r="O97" i="114"/>
  <c r="K97" i="114"/>
  <c r="G97" i="114"/>
  <c r="Z96" i="114"/>
  <c r="V96" i="114"/>
  <c r="R96" i="114"/>
  <c r="N96" i="114"/>
  <c r="J96" i="114"/>
  <c r="Y95" i="114"/>
  <c r="U95" i="114"/>
  <c r="M95" i="114"/>
  <c r="I95" i="114"/>
  <c r="L94" i="114"/>
  <c r="H94" i="114"/>
  <c r="O93" i="114"/>
  <c r="K93" i="114"/>
  <c r="G93" i="114"/>
  <c r="J92" i="114"/>
  <c r="Y91" i="114"/>
  <c r="U91" i="114"/>
  <c r="Q91" i="114"/>
  <c r="M91" i="114"/>
  <c r="I91" i="114"/>
  <c r="L90" i="114"/>
  <c r="H90" i="114"/>
  <c r="O89" i="114"/>
  <c r="K89" i="114"/>
  <c r="G89" i="114"/>
  <c r="D95" i="114"/>
  <c r="N93" i="114"/>
  <c r="Z102" i="114"/>
  <c r="V102" i="114"/>
  <c r="R102" i="114"/>
  <c r="N102" i="114"/>
  <c r="J102" i="114"/>
  <c r="M101" i="114"/>
  <c r="I101" i="114"/>
  <c r="Z98" i="114"/>
  <c r="V98" i="114"/>
  <c r="R98" i="114"/>
  <c r="N98" i="114"/>
  <c r="J98" i="114"/>
  <c r="M97" i="114"/>
  <c r="I97" i="114"/>
  <c r="AA95" i="114"/>
  <c r="W95" i="114"/>
  <c r="S95" i="114"/>
  <c r="Z94" i="114"/>
  <c r="V94" i="114"/>
  <c r="R94" i="114"/>
  <c r="N94" i="114"/>
  <c r="J94" i="114"/>
  <c r="M93" i="114"/>
  <c r="I93" i="114"/>
  <c r="Z90" i="114"/>
  <c r="V90" i="114"/>
  <c r="R90" i="114"/>
  <c r="N90" i="114"/>
  <c r="J90" i="114"/>
  <c r="M89" i="114"/>
  <c r="I89" i="114"/>
  <c r="Y102" i="112"/>
  <c r="O102" i="112"/>
  <c r="G102" i="112"/>
  <c r="E101" i="112"/>
  <c r="I101" i="112"/>
  <c r="M101" i="112"/>
  <c r="G101" i="112"/>
  <c r="K101" i="112"/>
  <c r="O101" i="112"/>
  <c r="G99" i="112"/>
  <c r="K99" i="112"/>
  <c r="O99" i="112"/>
  <c r="E99" i="112"/>
  <c r="I99" i="112"/>
  <c r="M99" i="112"/>
  <c r="W95" i="112"/>
  <c r="H95" i="112"/>
  <c r="J95" i="112"/>
  <c r="V95" i="112"/>
  <c r="S102" i="112"/>
  <c r="M102" i="112"/>
  <c r="N101" i="112"/>
  <c r="F101" i="112"/>
  <c r="D100" i="112"/>
  <c r="H100" i="112"/>
  <c r="L100" i="112"/>
  <c r="F100" i="112"/>
  <c r="J100" i="112"/>
  <c r="N100" i="112"/>
  <c r="R100" i="112"/>
  <c r="V100" i="112"/>
  <c r="Z100" i="112"/>
  <c r="N99" i="112"/>
  <c r="F99" i="112"/>
  <c r="F98" i="112"/>
  <c r="J98" i="112"/>
  <c r="N98" i="112"/>
  <c r="R98" i="112"/>
  <c r="V98" i="112"/>
  <c r="Z98" i="112"/>
  <c r="N97" i="112"/>
  <c r="F102" i="112"/>
  <c r="J102" i="112"/>
  <c r="N102" i="112"/>
  <c r="R102" i="112"/>
  <c r="V102" i="112"/>
  <c r="Z102" i="112"/>
  <c r="L97" i="112"/>
  <c r="AA102" i="112"/>
  <c r="U102" i="112"/>
  <c r="I102" i="112"/>
  <c r="D102" i="112"/>
  <c r="J101" i="112"/>
  <c r="J99" i="112"/>
  <c r="E97" i="112"/>
  <c r="I97" i="112"/>
  <c r="M97" i="112"/>
  <c r="G97" i="112"/>
  <c r="K97" i="112"/>
  <c r="O97" i="112"/>
  <c r="D97" i="112"/>
  <c r="AA95" i="112"/>
  <c r="L95" i="112"/>
  <c r="N95" i="112"/>
  <c r="Z95" i="112"/>
  <c r="R95" i="112"/>
  <c r="F95" i="112"/>
  <c r="Y94" i="112"/>
  <c r="U94" i="112"/>
  <c r="Q94" i="112"/>
  <c r="M94" i="112"/>
  <c r="I94" i="112"/>
  <c r="E94" i="112"/>
  <c r="L93" i="112"/>
  <c r="H93" i="112"/>
  <c r="D93" i="112"/>
  <c r="Y90" i="112"/>
  <c r="U90" i="112"/>
  <c r="Q90" i="112"/>
  <c r="M90" i="112"/>
  <c r="I90" i="112"/>
  <c r="E90" i="112"/>
  <c r="L89" i="112"/>
  <c r="H89" i="112"/>
  <c r="D89" i="112"/>
  <c r="L102" i="112"/>
  <c r="H102" i="112"/>
  <c r="Y99" i="112"/>
  <c r="U99" i="112"/>
  <c r="L98" i="112"/>
  <c r="H98" i="112"/>
  <c r="Z96" i="112"/>
  <c r="V96" i="112"/>
  <c r="R96" i="112"/>
  <c r="N96" i="112"/>
  <c r="J96" i="112"/>
  <c r="F96" i="112"/>
  <c r="Y95" i="112"/>
  <c r="U95" i="112"/>
  <c r="M95" i="112"/>
  <c r="I95" i="112"/>
  <c r="E95" i="112"/>
  <c r="L94" i="112"/>
  <c r="H94" i="112"/>
  <c r="O93" i="112"/>
  <c r="K93" i="112"/>
  <c r="G93" i="112"/>
  <c r="Z92" i="112"/>
  <c r="V92" i="112"/>
  <c r="R92" i="112"/>
  <c r="N92" i="112"/>
  <c r="J92" i="112"/>
  <c r="F92" i="112"/>
  <c r="Y91" i="112"/>
  <c r="U91" i="112"/>
  <c r="M91" i="112"/>
  <c r="I91" i="112"/>
  <c r="E91" i="112"/>
  <c r="L90" i="112"/>
  <c r="H90" i="112"/>
  <c r="O89" i="112"/>
  <c r="K89" i="112"/>
  <c r="G89" i="112"/>
  <c r="D95" i="112"/>
  <c r="L96" i="112"/>
  <c r="H96" i="112"/>
  <c r="O95" i="112"/>
  <c r="K95" i="112"/>
  <c r="Z94" i="112"/>
  <c r="V94" i="112"/>
  <c r="R94" i="112"/>
  <c r="N94" i="112"/>
  <c r="J94" i="112"/>
  <c r="M93" i="112"/>
  <c r="I93" i="112"/>
  <c r="L92" i="112"/>
  <c r="H92" i="112"/>
  <c r="O91" i="112"/>
  <c r="K91" i="112"/>
  <c r="Z90" i="112"/>
  <c r="V90" i="112"/>
  <c r="R90" i="112"/>
  <c r="N90" i="112"/>
  <c r="J90" i="112"/>
  <c r="M89" i="112"/>
  <c r="I89" i="112"/>
  <c r="Y102" i="110"/>
  <c r="O102" i="110"/>
  <c r="G102" i="110"/>
  <c r="E101" i="110"/>
  <c r="I101" i="110"/>
  <c r="M101" i="110"/>
  <c r="G101" i="110"/>
  <c r="K101" i="110"/>
  <c r="O101" i="110"/>
  <c r="G99" i="110"/>
  <c r="K99" i="110"/>
  <c r="O99" i="110"/>
  <c r="E99" i="110"/>
  <c r="I99" i="110"/>
  <c r="M99" i="110"/>
  <c r="S102" i="110"/>
  <c r="M102" i="110"/>
  <c r="N101" i="110"/>
  <c r="F101" i="110"/>
  <c r="D100" i="110"/>
  <c r="H100" i="110"/>
  <c r="L100" i="110"/>
  <c r="F100" i="110"/>
  <c r="J100" i="110"/>
  <c r="N100" i="110"/>
  <c r="R100" i="110"/>
  <c r="V100" i="110"/>
  <c r="Z100" i="110"/>
  <c r="N99" i="110"/>
  <c r="F99" i="110"/>
  <c r="F98" i="110"/>
  <c r="J98" i="110"/>
  <c r="N98" i="110"/>
  <c r="R98" i="110"/>
  <c r="V98" i="110"/>
  <c r="Z98" i="110"/>
  <c r="N97" i="110"/>
  <c r="F102" i="110"/>
  <c r="J102" i="110"/>
  <c r="N102" i="110"/>
  <c r="R102" i="110"/>
  <c r="V102" i="110"/>
  <c r="Z102" i="110"/>
  <c r="L97" i="110"/>
  <c r="AA102" i="110"/>
  <c r="U102" i="110"/>
  <c r="I102" i="110"/>
  <c r="D102" i="110"/>
  <c r="J101" i="110"/>
  <c r="J99" i="110"/>
  <c r="E97" i="110"/>
  <c r="I97" i="110"/>
  <c r="M97" i="110"/>
  <c r="G97" i="110"/>
  <c r="K97" i="110"/>
  <c r="O97" i="110"/>
  <c r="D97" i="110"/>
  <c r="Z95" i="110"/>
  <c r="V95" i="110"/>
  <c r="R95" i="110"/>
  <c r="N95" i="110"/>
  <c r="J95" i="110"/>
  <c r="F95" i="110"/>
  <c r="Y94" i="110"/>
  <c r="U94" i="110"/>
  <c r="Q94" i="110"/>
  <c r="M94" i="110"/>
  <c r="I94" i="110"/>
  <c r="E94" i="110"/>
  <c r="L93" i="110"/>
  <c r="H93" i="110"/>
  <c r="D93" i="110"/>
  <c r="Y90" i="110"/>
  <c r="U90" i="110"/>
  <c r="Q90" i="110"/>
  <c r="M90" i="110"/>
  <c r="I90" i="110"/>
  <c r="E90" i="110"/>
  <c r="L89" i="110"/>
  <c r="H89" i="110"/>
  <c r="D89" i="110"/>
  <c r="L102" i="110"/>
  <c r="H102" i="110"/>
  <c r="Y99" i="110"/>
  <c r="U99" i="110"/>
  <c r="L98" i="110"/>
  <c r="H98" i="110"/>
  <c r="Z96" i="110"/>
  <c r="V96" i="110"/>
  <c r="R96" i="110"/>
  <c r="N96" i="110"/>
  <c r="J96" i="110"/>
  <c r="F96" i="110"/>
  <c r="Y95" i="110"/>
  <c r="U95" i="110"/>
  <c r="M95" i="110"/>
  <c r="I95" i="110"/>
  <c r="E95" i="110"/>
  <c r="L94" i="110"/>
  <c r="H94" i="110"/>
  <c r="O93" i="110"/>
  <c r="K93" i="110"/>
  <c r="G93" i="110"/>
  <c r="Z92" i="110"/>
  <c r="V92" i="110"/>
  <c r="R92" i="110"/>
  <c r="N92" i="110"/>
  <c r="J92" i="110"/>
  <c r="F92" i="110"/>
  <c r="Y91" i="110"/>
  <c r="U91" i="110"/>
  <c r="M91" i="110"/>
  <c r="I91" i="110"/>
  <c r="E91" i="110"/>
  <c r="L90" i="110"/>
  <c r="H90" i="110"/>
  <c r="O89" i="110"/>
  <c r="K89" i="110"/>
  <c r="G89" i="110"/>
  <c r="L95" i="110"/>
  <c r="H95" i="110"/>
  <c r="D95" i="110"/>
  <c r="L96" i="110"/>
  <c r="H96" i="110"/>
  <c r="O95" i="110"/>
  <c r="K95" i="110"/>
  <c r="Z94" i="110"/>
  <c r="V94" i="110"/>
  <c r="R94" i="110"/>
  <c r="N94" i="110"/>
  <c r="J94" i="110"/>
  <c r="M93" i="110"/>
  <c r="I93" i="110"/>
  <c r="L92" i="110"/>
  <c r="H92" i="110"/>
  <c r="O91" i="110"/>
  <c r="K91" i="110"/>
  <c r="Z90" i="110"/>
  <c r="V90" i="110"/>
  <c r="R90" i="110"/>
  <c r="N90" i="110"/>
  <c r="J90" i="110"/>
  <c r="M89" i="110"/>
  <c r="I89" i="110"/>
  <c r="Y100" i="108"/>
  <c r="O100" i="108"/>
  <c r="G100" i="108"/>
  <c r="Y98" i="108"/>
  <c r="O98" i="108"/>
  <c r="G98" i="108"/>
  <c r="E97" i="108"/>
  <c r="I97" i="108"/>
  <c r="M97" i="108"/>
  <c r="G97" i="108"/>
  <c r="K97" i="108"/>
  <c r="O97" i="108"/>
  <c r="D97" i="108"/>
  <c r="AA95" i="108"/>
  <c r="N95" i="108"/>
  <c r="Z95" i="108"/>
  <c r="Y102" i="108"/>
  <c r="O102" i="108"/>
  <c r="E101" i="108"/>
  <c r="I101" i="108"/>
  <c r="M101" i="108"/>
  <c r="G101" i="108"/>
  <c r="K101" i="108"/>
  <c r="O101" i="108"/>
  <c r="S100" i="108"/>
  <c r="M100" i="108"/>
  <c r="G99" i="108"/>
  <c r="K99" i="108"/>
  <c r="O99" i="108"/>
  <c r="E99" i="108"/>
  <c r="I99" i="108"/>
  <c r="M99" i="108"/>
  <c r="S98" i="108"/>
  <c r="M98" i="108"/>
  <c r="H97" i="108"/>
  <c r="W95" i="108"/>
  <c r="J95" i="108"/>
  <c r="V95" i="108"/>
  <c r="D100" i="108"/>
  <c r="H100" i="108"/>
  <c r="L100" i="108"/>
  <c r="F100" i="108"/>
  <c r="J100" i="108"/>
  <c r="N100" i="108"/>
  <c r="R100" i="108"/>
  <c r="V100" i="108"/>
  <c r="Z100" i="108"/>
  <c r="F98" i="108"/>
  <c r="J98" i="108"/>
  <c r="N98" i="108"/>
  <c r="R98" i="108"/>
  <c r="V98" i="108"/>
  <c r="Z98" i="108"/>
  <c r="S95" i="108"/>
  <c r="F95" i="108"/>
  <c r="R95" i="108"/>
  <c r="Q95" i="108"/>
  <c r="F102" i="108"/>
  <c r="J102" i="108"/>
  <c r="N102" i="108"/>
  <c r="R102" i="108"/>
  <c r="V102" i="108"/>
  <c r="Z102" i="108"/>
  <c r="AA100" i="108"/>
  <c r="U100" i="108"/>
  <c r="I100" i="108"/>
  <c r="AA98" i="108"/>
  <c r="U98" i="108"/>
  <c r="I98" i="108"/>
  <c r="D98" i="108"/>
  <c r="L97" i="108"/>
  <c r="L95" i="108"/>
  <c r="G95" i="108"/>
  <c r="Y94" i="108"/>
  <c r="U94" i="108"/>
  <c r="Q94" i="108"/>
  <c r="M94" i="108"/>
  <c r="I94" i="108"/>
  <c r="E94" i="108"/>
  <c r="L93" i="108"/>
  <c r="H93" i="108"/>
  <c r="D93" i="108"/>
  <c r="Y90" i="108"/>
  <c r="U90" i="108"/>
  <c r="Q90" i="108"/>
  <c r="M90" i="108"/>
  <c r="I90" i="108"/>
  <c r="E90" i="108"/>
  <c r="L89" i="108"/>
  <c r="H89" i="108"/>
  <c r="D89" i="108"/>
  <c r="L102" i="108"/>
  <c r="H102" i="108"/>
  <c r="Y99" i="108"/>
  <c r="U99" i="108"/>
  <c r="L98" i="108"/>
  <c r="H98" i="108"/>
  <c r="Z96" i="108"/>
  <c r="V96" i="108"/>
  <c r="R96" i="108"/>
  <c r="N96" i="108"/>
  <c r="J96" i="108"/>
  <c r="F96" i="108"/>
  <c r="Y95" i="108"/>
  <c r="U95" i="108"/>
  <c r="M95" i="108"/>
  <c r="I95" i="108"/>
  <c r="E95" i="108"/>
  <c r="L94" i="108"/>
  <c r="H94" i="108"/>
  <c r="O93" i="108"/>
  <c r="K93" i="108"/>
  <c r="G93" i="108"/>
  <c r="Z92" i="108"/>
  <c r="V92" i="108"/>
  <c r="R92" i="108"/>
  <c r="N92" i="108"/>
  <c r="J92" i="108"/>
  <c r="F92" i="108"/>
  <c r="Y91" i="108"/>
  <c r="U91" i="108"/>
  <c r="M91" i="108"/>
  <c r="I91" i="108"/>
  <c r="E91" i="108"/>
  <c r="L90" i="108"/>
  <c r="H90" i="108"/>
  <c r="O89" i="108"/>
  <c r="K89" i="108"/>
  <c r="G89" i="108"/>
  <c r="L96" i="108"/>
  <c r="H96" i="108"/>
  <c r="O95" i="108"/>
  <c r="K95" i="108"/>
  <c r="Z94" i="108"/>
  <c r="V94" i="108"/>
  <c r="R94" i="108"/>
  <c r="N94" i="108"/>
  <c r="J94" i="108"/>
  <c r="M93" i="108"/>
  <c r="I93" i="108"/>
  <c r="L92" i="108"/>
  <c r="H92" i="108"/>
  <c r="O91" i="108"/>
  <c r="K91" i="108"/>
  <c r="Z90" i="108"/>
  <c r="V90" i="108"/>
  <c r="R90" i="108"/>
  <c r="N90" i="108"/>
  <c r="J90" i="108"/>
  <c r="M89" i="108"/>
  <c r="I89" i="108"/>
  <c r="Y102" i="105"/>
  <c r="O102" i="105"/>
  <c r="E101" i="105"/>
  <c r="I101" i="105"/>
  <c r="M101" i="105"/>
  <c r="G101" i="105"/>
  <c r="K101" i="105"/>
  <c r="O101" i="105"/>
  <c r="G99" i="105"/>
  <c r="K99" i="105"/>
  <c r="O99" i="105"/>
  <c r="E99" i="105"/>
  <c r="I99" i="105"/>
  <c r="M99" i="105"/>
  <c r="H97" i="105"/>
  <c r="W95" i="105"/>
  <c r="H95" i="105"/>
  <c r="J95" i="105"/>
  <c r="V95" i="105"/>
  <c r="F102" i="105"/>
  <c r="J102" i="105"/>
  <c r="N102" i="105"/>
  <c r="R102" i="105"/>
  <c r="V102" i="105"/>
  <c r="Z102" i="105"/>
  <c r="L97" i="105"/>
  <c r="S102" i="105"/>
  <c r="M102" i="105"/>
  <c r="E102" i="105"/>
  <c r="N101" i="105"/>
  <c r="F101" i="105"/>
  <c r="D100" i="105"/>
  <c r="H100" i="105"/>
  <c r="L100" i="105"/>
  <c r="F100" i="105"/>
  <c r="J100" i="105"/>
  <c r="N100" i="105"/>
  <c r="R100" i="105"/>
  <c r="V100" i="105"/>
  <c r="Z100" i="105"/>
  <c r="N99" i="105"/>
  <c r="F99" i="105"/>
  <c r="F98" i="105"/>
  <c r="J98" i="105"/>
  <c r="N98" i="105"/>
  <c r="R98" i="105"/>
  <c r="V98" i="105"/>
  <c r="Z98" i="105"/>
  <c r="N97" i="105"/>
  <c r="AA102" i="105"/>
  <c r="U102" i="105"/>
  <c r="I102" i="105"/>
  <c r="D102" i="105"/>
  <c r="E97" i="105"/>
  <c r="I97" i="105"/>
  <c r="M97" i="105"/>
  <c r="G97" i="105"/>
  <c r="K97" i="105"/>
  <c r="O97" i="105"/>
  <c r="D97" i="105"/>
  <c r="AA95" i="105"/>
  <c r="L95" i="105"/>
  <c r="N95" i="105"/>
  <c r="Z95" i="105"/>
  <c r="R95" i="105"/>
  <c r="F95" i="105"/>
  <c r="Y94" i="105"/>
  <c r="U94" i="105"/>
  <c r="Q94" i="105"/>
  <c r="M94" i="105"/>
  <c r="I94" i="105"/>
  <c r="E94" i="105"/>
  <c r="L93" i="105"/>
  <c r="H93" i="105"/>
  <c r="D93" i="105"/>
  <c r="Y90" i="105"/>
  <c r="U90" i="105"/>
  <c r="Q90" i="105"/>
  <c r="M90" i="105"/>
  <c r="I90" i="105"/>
  <c r="E90" i="105"/>
  <c r="L89" i="105"/>
  <c r="H89" i="105"/>
  <c r="D89" i="105"/>
  <c r="L102" i="105"/>
  <c r="H102" i="105"/>
  <c r="Y99" i="105"/>
  <c r="U99" i="105"/>
  <c r="L98" i="105"/>
  <c r="H98" i="105"/>
  <c r="Z96" i="105"/>
  <c r="V96" i="105"/>
  <c r="R96" i="105"/>
  <c r="N96" i="105"/>
  <c r="J96" i="105"/>
  <c r="F96" i="105"/>
  <c r="Y95" i="105"/>
  <c r="U95" i="105"/>
  <c r="M95" i="105"/>
  <c r="I95" i="105"/>
  <c r="E95" i="105"/>
  <c r="L94" i="105"/>
  <c r="H94" i="105"/>
  <c r="O93" i="105"/>
  <c r="K93" i="105"/>
  <c r="G93" i="105"/>
  <c r="Z92" i="105"/>
  <c r="V92" i="105"/>
  <c r="R92" i="105"/>
  <c r="N92" i="105"/>
  <c r="J92" i="105"/>
  <c r="F92" i="105"/>
  <c r="Y91" i="105"/>
  <c r="U91" i="105"/>
  <c r="M91" i="105"/>
  <c r="I91" i="105"/>
  <c r="E91" i="105"/>
  <c r="L90" i="105"/>
  <c r="H90" i="105"/>
  <c r="O89" i="105"/>
  <c r="K89" i="105"/>
  <c r="G89" i="105"/>
  <c r="D95" i="105"/>
  <c r="L96" i="105"/>
  <c r="H96" i="105"/>
  <c r="O95" i="105"/>
  <c r="K95" i="105"/>
  <c r="Z94" i="105"/>
  <c r="V94" i="105"/>
  <c r="R94" i="105"/>
  <c r="N94" i="105"/>
  <c r="J94" i="105"/>
  <c r="M93" i="105"/>
  <c r="I93" i="105"/>
  <c r="L92" i="105"/>
  <c r="H92" i="105"/>
  <c r="O91" i="105"/>
  <c r="K91" i="105"/>
  <c r="Z90" i="105"/>
  <c r="V90" i="105"/>
  <c r="R90" i="105"/>
  <c r="N90" i="105"/>
  <c r="J90" i="105"/>
  <c r="M89" i="105"/>
  <c r="I89" i="105"/>
  <c r="Y102" i="103"/>
  <c r="O102" i="103"/>
  <c r="G102" i="103"/>
  <c r="E101" i="103"/>
  <c r="I101" i="103"/>
  <c r="M101" i="103"/>
  <c r="G101" i="103"/>
  <c r="K101" i="103"/>
  <c r="O101" i="103"/>
  <c r="G99" i="103"/>
  <c r="K99" i="103"/>
  <c r="O99" i="103"/>
  <c r="E99" i="103"/>
  <c r="I99" i="103"/>
  <c r="M99" i="103"/>
  <c r="W95" i="103"/>
  <c r="H95" i="103"/>
  <c r="J95" i="103"/>
  <c r="V95" i="103"/>
  <c r="S102" i="103"/>
  <c r="M102" i="103"/>
  <c r="N101" i="103"/>
  <c r="F101" i="103"/>
  <c r="D100" i="103"/>
  <c r="H100" i="103"/>
  <c r="L100" i="103"/>
  <c r="F100" i="103"/>
  <c r="J100" i="103"/>
  <c r="N100" i="103"/>
  <c r="R100" i="103"/>
  <c r="V100" i="103"/>
  <c r="Z100" i="103"/>
  <c r="N99" i="103"/>
  <c r="F99" i="103"/>
  <c r="F98" i="103"/>
  <c r="J98" i="103"/>
  <c r="N98" i="103"/>
  <c r="R98" i="103"/>
  <c r="V98" i="103"/>
  <c r="Z98" i="103"/>
  <c r="N97" i="103"/>
  <c r="F102" i="103"/>
  <c r="J102" i="103"/>
  <c r="N102" i="103"/>
  <c r="R102" i="103"/>
  <c r="V102" i="103"/>
  <c r="Z102" i="103"/>
  <c r="L97" i="103"/>
  <c r="AA102" i="103"/>
  <c r="U102" i="103"/>
  <c r="I102" i="103"/>
  <c r="D102" i="103"/>
  <c r="J101" i="103"/>
  <c r="J99" i="103"/>
  <c r="E97" i="103"/>
  <c r="I97" i="103"/>
  <c r="M97" i="103"/>
  <c r="G97" i="103"/>
  <c r="K97" i="103"/>
  <c r="O97" i="103"/>
  <c r="D97" i="103"/>
  <c r="AA95" i="103"/>
  <c r="L95" i="103"/>
  <c r="N95" i="103"/>
  <c r="Z95" i="103"/>
  <c r="R95" i="103"/>
  <c r="F95" i="103"/>
  <c r="Y94" i="103"/>
  <c r="U94" i="103"/>
  <c r="Q94" i="103"/>
  <c r="M94" i="103"/>
  <c r="I94" i="103"/>
  <c r="E94" i="103"/>
  <c r="L93" i="103"/>
  <c r="H93" i="103"/>
  <c r="D93" i="103"/>
  <c r="Y90" i="103"/>
  <c r="U90" i="103"/>
  <c r="Q90" i="103"/>
  <c r="M90" i="103"/>
  <c r="I90" i="103"/>
  <c r="E90" i="103"/>
  <c r="L89" i="103"/>
  <c r="H89" i="103"/>
  <c r="D89" i="103"/>
  <c r="L102" i="103"/>
  <c r="H102" i="103"/>
  <c r="Y99" i="103"/>
  <c r="U99" i="103"/>
  <c r="L98" i="103"/>
  <c r="H98" i="103"/>
  <c r="Z96" i="103"/>
  <c r="V96" i="103"/>
  <c r="R96" i="103"/>
  <c r="N96" i="103"/>
  <c r="J96" i="103"/>
  <c r="F96" i="103"/>
  <c r="Y95" i="103"/>
  <c r="U95" i="103"/>
  <c r="M95" i="103"/>
  <c r="I95" i="103"/>
  <c r="E95" i="103"/>
  <c r="L94" i="103"/>
  <c r="H94" i="103"/>
  <c r="O93" i="103"/>
  <c r="K93" i="103"/>
  <c r="G93" i="103"/>
  <c r="Z92" i="103"/>
  <c r="V92" i="103"/>
  <c r="R92" i="103"/>
  <c r="N92" i="103"/>
  <c r="J92" i="103"/>
  <c r="F92" i="103"/>
  <c r="Y91" i="103"/>
  <c r="U91" i="103"/>
  <c r="M91" i="103"/>
  <c r="I91" i="103"/>
  <c r="E91" i="103"/>
  <c r="L90" i="103"/>
  <c r="H90" i="103"/>
  <c r="O89" i="103"/>
  <c r="K89" i="103"/>
  <c r="G89" i="103"/>
  <c r="D95" i="103"/>
  <c r="L96" i="103"/>
  <c r="H96" i="103"/>
  <c r="O95" i="103"/>
  <c r="K95" i="103"/>
  <c r="Z94" i="103"/>
  <c r="V94" i="103"/>
  <c r="R94" i="103"/>
  <c r="N94" i="103"/>
  <c r="J94" i="103"/>
  <c r="M93" i="103"/>
  <c r="I93" i="103"/>
  <c r="L92" i="103"/>
  <c r="H92" i="103"/>
  <c r="O91" i="103"/>
  <c r="K91" i="103"/>
  <c r="Z90" i="103"/>
  <c r="V90" i="103"/>
  <c r="R90" i="103"/>
  <c r="N90" i="103"/>
  <c r="J90" i="103"/>
  <c r="M89" i="103"/>
  <c r="I89" i="103"/>
  <c r="L97" i="101"/>
  <c r="AA95" i="101"/>
  <c r="L95" i="101"/>
  <c r="N95" i="101"/>
  <c r="Z95" i="101"/>
  <c r="Y102" i="101"/>
  <c r="O102" i="101"/>
  <c r="G102" i="101"/>
  <c r="E101" i="101"/>
  <c r="I101" i="101"/>
  <c r="M101" i="101"/>
  <c r="G101" i="101"/>
  <c r="K101" i="101"/>
  <c r="O101" i="101"/>
  <c r="G99" i="101"/>
  <c r="K99" i="101"/>
  <c r="O99" i="101"/>
  <c r="E99" i="101"/>
  <c r="I99" i="101"/>
  <c r="M99" i="101"/>
  <c r="E97" i="101"/>
  <c r="I97" i="101"/>
  <c r="M97" i="101"/>
  <c r="G97" i="101"/>
  <c r="K97" i="101"/>
  <c r="O97" i="101"/>
  <c r="D97" i="101"/>
  <c r="H97" i="101"/>
  <c r="S102" i="101"/>
  <c r="M102" i="101"/>
  <c r="N101" i="101"/>
  <c r="F101" i="101"/>
  <c r="D100" i="101"/>
  <c r="H100" i="101"/>
  <c r="L100" i="101"/>
  <c r="F100" i="101"/>
  <c r="J100" i="101"/>
  <c r="N100" i="101"/>
  <c r="R100" i="101"/>
  <c r="V100" i="101"/>
  <c r="Z100" i="101"/>
  <c r="N99" i="101"/>
  <c r="F99" i="101"/>
  <c r="F98" i="101"/>
  <c r="J98" i="101"/>
  <c r="N98" i="101"/>
  <c r="R98" i="101"/>
  <c r="V98" i="101"/>
  <c r="Z98" i="101"/>
  <c r="N97" i="101"/>
  <c r="F102" i="101"/>
  <c r="J102" i="101"/>
  <c r="N102" i="101"/>
  <c r="R102" i="101"/>
  <c r="V102" i="101"/>
  <c r="Z102" i="101"/>
  <c r="AA102" i="101"/>
  <c r="U102" i="101"/>
  <c r="I102" i="101"/>
  <c r="D102" i="101"/>
  <c r="J101" i="101"/>
  <c r="J99" i="101"/>
  <c r="J97" i="101"/>
  <c r="V95" i="101"/>
  <c r="R95" i="101"/>
  <c r="J95" i="101"/>
  <c r="F95" i="101"/>
  <c r="Y94" i="101"/>
  <c r="U94" i="101"/>
  <c r="Q94" i="101"/>
  <c r="M94" i="101"/>
  <c r="I94" i="101"/>
  <c r="E94" i="101"/>
  <c r="L93" i="101"/>
  <c r="H93" i="101"/>
  <c r="D93" i="101"/>
  <c r="U90" i="101"/>
  <c r="Q90" i="101"/>
  <c r="M90" i="101"/>
  <c r="I90" i="101"/>
  <c r="E90" i="101"/>
  <c r="L89" i="101"/>
  <c r="H89" i="101"/>
  <c r="D89" i="101"/>
  <c r="L102" i="101"/>
  <c r="H102" i="101"/>
  <c r="Y99" i="101"/>
  <c r="U99" i="101"/>
  <c r="L98" i="101"/>
  <c r="H98" i="101"/>
  <c r="Z96" i="101"/>
  <c r="V96" i="101"/>
  <c r="R96" i="101"/>
  <c r="N96" i="101"/>
  <c r="J96" i="101"/>
  <c r="F96" i="101"/>
  <c r="Y95" i="101"/>
  <c r="U95" i="101"/>
  <c r="M95" i="101"/>
  <c r="I95" i="101"/>
  <c r="E95" i="101"/>
  <c r="L94" i="101"/>
  <c r="H94" i="101"/>
  <c r="O93" i="101"/>
  <c r="K93" i="101"/>
  <c r="G93" i="101"/>
  <c r="Z92" i="101"/>
  <c r="V92" i="101"/>
  <c r="R92" i="101"/>
  <c r="N92" i="101"/>
  <c r="J92" i="101"/>
  <c r="F92" i="101"/>
  <c r="Y91" i="101"/>
  <c r="U91" i="101"/>
  <c r="M91" i="101"/>
  <c r="I91" i="101"/>
  <c r="E91" i="101"/>
  <c r="L90" i="101"/>
  <c r="H90" i="101"/>
  <c r="O89" i="101"/>
  <c r="K89" i="101"/>
  <c r="G89" i="101"/>
  <c r="H95" i="101"/>
  <c r="D95" i="101"/>
  <c r="L96" i="101"/>
  <c r="H96" i="101"/>
  <c r="O95" i="101"/>
  <c r="K95" i="101"/>
  <c r="Z94" i="101"/>
  <c r="V94" i="101"/>
  <c r="R94" i="101"/>
  <c r="N94" i="101"/>
  <c r="J94" i="101"/>
  <c r="M93" i="101"/>
  <c r="I93" i="101"/>
  <c r="L92" i="101"/>
  <c r="H92" i="101"/>
  <c r="O91" i="101"/>
  <c r="K91" i="101"/>
  <c r="Z90" i="101"/>
  <c r="V90" i="101"/>
  <c r="R90" i="101"/>
  <c r="N90" i="101"/>
  <c r="J90" i="101"/>
  <c r="M89" i="101"/>
  <c r="I89" i="101"/>
  <c r="Y102" i="98"/>
  <c r="O102" i="98"/>
  <c r="G102" i="98"/>
  <c r="E101" i="98"/>
  <c r="I101" i="98"/>
  <c r="M101" i="98"/>
  <c r="G101" i="98"/>
  <c r="K101" i="98"/>
  <c r="O101" i="98"/>
  <c r="Y98" i="98"/>
  <c r="O98" i="98"/>
  <c r="G98" i="98"/>
  <c r="W95" i="98"/>
  <c r="H95" i="98"/>
  <c r="J95" i="98"/>
  <c r="V95" i="98"/>
  <c r="S102" i="98"/>
  <c r="M102" i="98"/>
  <c r="N101" i="98"/>
  <c r="F101" i="98"/>
  <c r="D100" i="98"/>
  <c r="H100" i="98"/>
  <c r="L100" i="98"/>
  <c r="F100" i="98"/>
  <c r="J100" i="98"/>
  <c r="N100" i="98"/>
  <c r="R100" i="98"/>
  <c r="V100" i="98"/>
  <c r="Z100" i="98"/>
  <c r="G99" i="98"/>
  <c r="K99" i="98"/>
  <c r="O99" i="98"/>
  <c r="E99" i="98"/>
  <c r="I99" i="98"/>
  <c r="M99" i="98"/>
  <c r="S98" i="98"/>
  <c r="M98" i="98"/>
  <c r="S95" i="98"/>
  <c r="D95" i="98"/>
  <c r="F95" i="98"/>
  <c r="R95" i="98"/>
  <c r="F102" i="98"/>
  <c r="J102" i="98"/>
  <c r="N102" i="98"/>
  <c r="R102" i="98"/>
  <c r="V102" i="98"/>
  <c r="Z102" i="98"/>
  <c r="F98" i="98"/>
  <c r="J98" i="98"/>
  <c r="N98" i="98"/>
  <c r="R98" i="98"/>
  <c r="V98" i="98"/>
  <c r="Z98" i="98"/>
  <c r="AA102" i="98"/>
  <c r="U102" i="98"/>
  <c r="I102" i="98"/>
  <c r="D102" i="98"/>
  <c r="J101" i="98"/>
  <c r="AA98" i="98"/>
  <c r="U98" i="98"/>
  <c r="I98" i="98"/>
  <c r="D98" i="98"/>
  <c r="L97" i="98"/>
  <c r="E97" i="98"/>
  <c r="I97" i="98"/>
  <c r="M97" i="98"/>
  <c r="G97" i="98"/>
  <c r="K97" i="98"/>
  <c r="O97" i="98"/>
  <c r="D97" i="98"/>
  <c r="H97" i="98"/>
  <c r="AA95" i="98"/>
  <c r="L95" i="98"/>
  <c r="N95" i="98"/>
  <c r="Z95" i="98"/>
  <c r="Y94" i="98"/>
  <c r="U94" i="98"/>
  <c r="Q94" i="98"/>
  <c r="M94" i="98"/>
  <c r="I94" i="98"/>
  <c r="E94" i="98"/>
  <c r="L93" i="98"/>
  <c r="H93" i="98"/>
  <c r="D93" i="98"/>
  <c r="Y90" i="98"/>
  <c r="U90" i="98"/>
  <c r="Q90" i="98"/>
  <c r="M90" i="98"/>
  <c r="I90" i="98"/>
  <c r="E90" i="98"/>
  <c r="L89" i="98"/>
  <c r="H89" i="98"/>
  <c r="D89" i="98"/>
  <c r="L102" i="98"/>
  <c r="H102" i="98"/>
  <c r="U99" i="98"/>
  <c r="L98" i="98"/>
  <c r="H98" i="98"/>
  <c r="Z96" i="98"/>
  <c r="V96" i="98"/>
  <c r="R96" i="98"/>
  <c r="N96" i="98"/>
  <c r="J96" i="98"/>
  <c r="F96" i="98"/>
  <c r="Y95" i="98"/>
  <c r="U95" i="98"/>
  <c r="M95" i="98"/>
  <c r="I95" i="98"/>
  <c r="E95" i="98"/>
  <c r="L94" i="98"/>
  <c r="H94" i="98"/>
  <c r="O93" i="98"/>
  <c r="K93" i="98"/>
  <c r="G93" i="98"/>
  <c r="Z92" i="98"/>
  <c r="V92" i="98"/>
  <c r="R92" i="98"/>
  <c r="N92" i="98"/>
  <c r="J92" i="98"/>
  <c r="F92" i="98"/>
  <c r="Y91" i="98"/>
  <c r="U91" i="98"/>
  <c r="M91" i="98"/>
  <c r="I91" i="98"/>
  <c r="E91" i="98"/>
  <c r="L90" i="98"/>
  <c r="H90" i="98"/>
  <c r="O89" i="98"/>
  <c r="K89" i="98"/>
  <c r="G89" i="98"/>
  <c r="L96" i="98"/>
  <c r="H96" i="98"/>
  <c r="O95" i="98"/>
  <c r="K95" i="98"/>
  <c r="Z94" i="98"/>
  <c r="V94" i="98"/>
  <c r="R94" i="98"/>
  <c r="N94" i="98"/>
  <c r="J94" i="98"/>
  <c r="M93" i="98"/>
  <c r="I93" i="98"/>
  <c r="L92" i="98"/>
  <c r="H92" i="98"/>
  <c r="O91" i="98"/>
  <c r="K91" i="98"/>
  <c r="Z90" i="98"/>
  <c r="V90" i="98"/>
  <c r="R90" i="98"/>
  <c r="N90" i="98"/>
  <c r="J90" i="98"/>
  <c r="M89" i="98"/>
  <c r="I89" i="98"/>
  <c r="Y100" i="96"/>
  <c r="O100" i="96"/>
  <c r="G100" i="96"/>
  <c r="Y98" i="96"/>
  <c r="O98" i="96"/>
  <c r="G98" i="96"/>
  <c r="E97" i="96"/>
  <c r="I97" i="96"/>
  <c r="M97" i="96"/>
  <c r="G97" i="96"/>
  <c r="K97" i="96"/>
  <c r="O97" i="96"/>
  <c r="D97" i="96"/>
  <c r="AA95" i="96"/>
  <c r="N95" i="96"/>
  <c r="Z95" i="96"/>
  <c r="E101" i="96"/>
  <c r="I101" i="96"/>
  <c r="M101" i="96"/>
  <c r="G101" i="96"/>
  <c r="K101" i="96"/>
  <c r="O101" i="96"/>
  <c r="S100" i="96"/>
  <c r="M100" i="96"/>
  <c r="G99" i="96"/>
  <c r="K99" i="96"/>
  <c r="O99" i="96"/>
  <c r="E99" i="96"/>
  <c r="I99" i="96"/>
  <c r="M99" i="96"/>
  <c r="S98" i="96"/>
  <c r="M98" i="96"/>
  <c r="H97" i="96"/>
  <c r="W95" i="96"/>
  <c r="J95" i="96"/>
  <c r="V95" i="96"/>
  <c r="D100" i="96"/>
  <c r="H100" i="96"/>
  <c r="L100" i="96"/>
  <c r="F100" i="96"/>
  <c r="J100" i="96"/>
  <c r="N100" i="96"/>
  <c r="R100" i="96"/>
  <c r="V100" i="96"/>
  <c r="Z100" i="96"/>
  <c r="F98" i="96"/>
  <c r="J98" i="96"/>
  <c r="N98" i="96"/>
  <c r="R98" i="96"/>
  <c r="V98" i="96"/>
  <c r="Z98" i="96"/>
  <c r="S95" i="96"/>
  <c r="F95" i="96"/>
  <c r="R95" i="96"/>
  <c r="Q95" i="96"/>
  <c r="F102" i="96"/>
  <c r="J102" i="96"/>
  <c r="N102" i="96"/>
  <c r="R102" i="96"/>
  <c r="V102" i="96"/>
  <c r="Z102" i="96"/>
  <c r="L101" i="96"/>
  <c r="D101" i="96"/>
  <c r="AA100" i="96"/>
  <c r="U100" i="96"/>
  <c r="I100" i="96"/>
  <c r="L99" i="96"/>
  <c r="D99" i="96"/>
  <c r="AA98" i="96"/>
  <c r="U98" i="96"/>
  <c r="I98" i="96"/>
  <c r="D98" i="96"/>
  <c r="L97" i="96"/>
  <c r="L95" i="96"/>
  <c r="G95" i="96"/>
  <c r="Y94" i="96"/>
  <c r="U94" i="96"/>
  <c r="Q94" i="96"/>
  <c r="M94" i="96"/>
  <c r="I94" i="96"/>
  <c r="E94" i="96"/>
  <c r="L93" i="96"/>
  <c r="H93" i="96"/>
  <c r="D93" i="96"/>
  <c r="Y90" i="96"/>
  <c r="U90" i="96"/>
  <c r="Q90" i="96"/>
  <c r="M90" i="96"/>
  <c r="I90" i="96"/>
  <c r="E90" i="96"/>
  <c r="L89" i="96"/>
  <c r="H89" i="96"/>
  <c r="D89" i="96"/>
  <c r="L102" i="96"/>
  <c r="H102" i="96"/>
  <c r="Y99" i="96"/>
  <c r="U99" i="96"/>
  <c r="L98" i="96"/>
  <c r="H98" i="96"/>
  <c r="Z96" i="96"/>
  <c r="V96" i="96"/>
  <c r="R96" i="96"/>
  <c r="N96" i="96"/>
  <c r="J96" i="96"/>
  <c r="F96" i="96"/>
  <c r="Y95" i="96"/>
  <c r="U95" i="96"/>
  <c r="M95" i="96"/>
  <c r="I95" i="96"/>
  <c r="E95" i="96"/>
  <c r="L94" i="96"/>
  <c r="H94" i="96"/>
  <c r="O93" i="96"/>
  <c r="K93" i="96"/>
  <c r="G93" i="96"/>
  <c r="Z92" i="96"/>
  <c r="V92" i="96"/>
  <c r="R92" i="96"/>
  <c r="N92" i="96"/>
  <c r="J92" i="96"/>
  <c r="F92" i="96"/>
  <c r="Y91" i="96"/>
  <c r="U91" i="96"/>
  <c r="M91" i="96"/>
  <c r="I91" i="96"/>
  <c r="E91" i="96"/>
  <c r="L90" i="96"/>
  <c r="H90" i="96"/>
  <c r="O89" i="96"/>
  <c r="K89" i="96"/>
  <c r="G89" i="96"/>
  <c r="L96" i="96"/>
  <c r="H96" i="96"/>
  <c r="O95" i="96"/>
  <c r="K95" i="96"/>
  <c r="Z94" i="96"/>
  <c r="V94" i="96"/>
  <c r="R94" i="96"/>
  <c r="N94" i="96"/>
  <c r="J94" i="96"/>
  <c r="M93" i="96"/>
  <c r="I93" i="96"/>
  <c r="L92" i="96"/>
  <c r="H92" i="96"/>
  <c r="O91" i="96"/>
  <c r="K91" i="96"/>
  <c r="Z90" i="96"/>
  <c r="V90" i="96"/>
  <c r="R90" i="96"/>
  <c r="N90" i="96"/>
  <c r="J90" i="96"/>
  <c r="M89" i="96"/>
  <c r="I89" i="96"/>
  <c r="E101" i="94"/>
  <c r="I101" i="94"/>
  <c r="M101" i="94"/>
  <c r="G101" i="94"/>
  <c r="K101" i="94"/>
  <c r="O101" i="94"/>
  <c r="G99" i="94"/>
  <c r="K99" i="94"/>
  <c r="O99" i="94"/>
  <c r="E99" i="94"/>
  <c r="I99" i="94"/>
  <c r="M99" i="94"/>
  <c r="N101" i="94"/>
  <c r="F101" i="94"/>
  <c r="D100" i="94"/>
  <c r="H100" i="94"/>
  <c r="L100" i="94"/>
  <c r="F100" i="94"/>
  <c r="J100" i="94"/>
  <c r="N100" i="94"/>
  <c r="R100" i="94"/>
  <c r="V100" i="94"/>
  <c r="Z100" i="94"/>
  <c r="N99" i="94"/>
  <c r="F99" i="94"/>
  <c r="F98" i="94"/>
  <c r="J98" i="94"/>
  <c r="N98" i="94"/>
  <c r="R98" i="94"/>
  <c r="V98" i="94"/>
  <c r="Z98" i="94"/>
  <c r="E97" i="94"/>
  <c r="I97" i="94"/>
  <c r="M97" i="94"/>
  <c r="G97" i="94"/>
  <c r="K97" i="94"/>
  <c r="O97" i="94"/>
  <c r="D97" i="94"/>
  <c r="H97" i="94"/>
  <c r="L97" i="94"/>
  <c r="F102" i="94"/>
  <c r="J102" i="94"/>
  <c r="N102" i="94"/>
  <c r="R102" i="94"/>
  <c r="V102" i="94"/>
  <c r="Z102" i="94"/>
  <c r="L101" i="94"/>
  <c r="D101" i="94"/>
  <c r="AA100" i="94"/>
  <c r="U100" i="94"/>
  <c r="I100" i="94"/>
  <c r="L99" i="94"/>
  <c r="D99" i="94"/>
  <c r="AA98" i="94"/>
  <c r="U98" i="94"/>
  <c r="I98" i="94"/>
  <c r="D98" i="94"/>
  <c r="J97" i="94"/>
  <c r="AA102" i="94"/>
  <c r="U102" i="94"/>
  <c r="I102" i="94"/>
  <c r="D102" i="94"/>
  <c r="J101" i="94"/>
  <c r="Y100" i="94"/>
  <c r="O100" i="94"/>
  <c r="G100" i="94"/>
  <c r="J99" i="94"/>
  <c r="Y98" i="94"/>
  <c r="O98" i="94"/>
  <c r="G98" i="94"/>
  <c r="F97" i="94"/>
  <c r="Z95" i="94"/>
  <c r="V95" i="94"/>
  <c r="R95" i="94"/>
  <c r="N95" i="94"/>
  <c r="J95" i="94"/>
  <c r="F95" i="94"/>
  <c r="Y94" i="94"/>
  <c r="U94" i="94"/>
  <c r="Q94" i="94"/>
  <c r="M94" i="94"/>
  <c r="I94" i="94"/>
  <c r="E94" i="94"/>
  <c r="L93" i="94"/>
  <c r="H93" i="94"/>
  <c r="D93" i="94"/>
  <c r="Y90" i="94"/>
  <c r="U90" i="94"/>
  <c r="Q90" i="94"/>
  <c r="M90" i="94"/>
  <c r="I90" i="94"/>
  <c r="E90" i="94"/>
  <c r="L89" i="94"/>
  <c r="H89" i="94"/>
  <c r="D89" i="94"/>
  <c r="L102" i="94"/>
  <c r="H102" i="94"/>
  <c r="Y99" i="94"/>
  <c r="U99" i="94"/>
  <c r="L98" i="94"/>
  <c r="H98" i="94"/>
  <c r="Z96" i="94"/>
  <c r="V96" i="94"/>
  <c r="R96" i="94"/>
  <c r="N96" i="94"/>
  <c r="J96" i="94"/>
  <c r="F96" i="94"/>
  <c r="Y95" i="94"/>
  <c r="U95" i="94"/>
  <c r="M95" i="94"/>
  <c r="I95" i="94"/>
  <c r="E95" i="94"/>
  <c r="L94" i="94"/>
  <c r="H94" i="94"/>
  <c r="O93" i="94"/>
  <c r="K93" i="94"/>
  <c r="G93" i="94"/>
  <c r="Z92" i="94"/>
  <c r="V92" i="94"/>
  <c r="R92" i="94"/>
  <c r="N92" i="94"/>
  <c r="J92" i="94"/>
  <c r="F92" i="94"/>
  <c r="M91" i="94"/>
  <c r="I91" i="94"/>
  <c r="E91" i="94"/>
  <c r="L90" i="94"/>
  <c r="H90" i="94"/>
  <c r="O89" i="94"/>
  <c r="K89" i="94"/>
  <c r="G89" i="94"/>
  <c r="L95" i="94"/>
  <c r="H95" i="94"/>
  <c r="D95" i="94"/>
  <c r="L96" i="94"/>
  <c r="H96" i="94"/>
  <c r="O95" i="94"/>
  <c r="K95" i="94"/>
  <c r="Z94" i="94"/>
  <c r="V94" i="94"/>
  <c r="R94" i="94"/>
  <c r="N94" i="94"/>
  <c r="J94" i="94"/>
  <c r="M93" i="94"/>
  <c r="I93" i="94"/>
  <c r="L92" i="94"/>
  <c r="H92" i="94"/>
  <c r="O91" i="94"/>
  <c r="K91" i="94"/>
  <c r="Z90" i="94"/>
  <c r="V90" i="94"/>
  <c r="R90" i="94"/>
  <c r="N90" i="94"/>
  <c r="J90" i="94"/>
  <c r="M89" i="94"/>
  <c r="I89" i="94"/>
  <c r="M102" i="92"/>
  <c r="I102" i="92"/>
  <c r="E102" i="92"/>
  <c r="L101" i="92"/>
  <c r="H101" i="92"/>
  <c r="O100" i="92"/>
  <c r="K100" i="92"/>
  <c r="G100" i="92"/>
  <c r="Z99" i="92"/>
  <c r="V99" i="92"/>
  <c r="R99" i="92"/>
  <c r="N99" i="92"/>
  <c r="J99" i="92"/>
  <c r="F99" i="92"/>
  <c r="Y98" i="92"/>
  <c r="U98" i="92"/>
  <c r="Q98" i="92"/>
  <c r="M98" i="92"/>
  <c r="I98" i="92"/>
  <c r="E98" i="92"/>
  <c r="L97" i="92"/>
  <c r="H97" i="92"/>
  <c r="O96" i="92"/>
  <c r="K96" i="92"/>
  <c r="G96" i="92"/>
  <c r="Z95" i="92"/>
  <c r="V95" i="92"/>
  <c r="R95" i="92"/>
  <c r="N95" i="92"/>
  <c r="J95" i="92"/>
  <c r="F95" i="92"/>
  <c r="Y94" i="92"/>
  <c r="U94" i="92"/>
  <c r="Q94" i="92"/>
  <c r="M94" i="92"/>
  <c r="I94" i="92"/>
  <c r="E94" i="92"/>
  <c r="L93" i="92"/>
  <c r="H93" i="92"/>
  <c r="O92" i="92"/>
  <c r="K92" i="92"/>
  <c r="G92" i="92"/>
  <c r="Z91" i="92"/>
  <c r="V91" i="92"/>
  <c r="R91" i="92"/>
  <c r="N91" i="92"/>
  <c r="J91" i="92"/>
  <c r="F91" i="92"/>
  <c r="M90" i="92"/>
  <c r="I90" i="92"/>
  <c r="E90" i="92"/>
  <c r="L89" i="92"/>
  <c r="H89" i="92"/>
  <c r="L102" i="92"/>
  <c r="H102" i="92"/>
  <c r="D102" i="92"/>
  <c r="Y99" i="92"/>
  <c r="U99" i="92"/>
  <c r="Q99" i="92"/>
  <c r="M99" i="92"/>
  <c r="I99" i="92"/>
  <c r="E99" i="92"/>
  <c r="L98" i="92"/>
  <c r="H98" i="92"/>
  <c r="D98" i="92"/>
  <c r="Y95" i="92"/>
  <c r="U95" i="92"/>
  <c r="Q95" i="92"/>
  <c r="M95" i="92"/>
  <c r="I95" i="92"/>
  <c r="L94" i="92"/>
  <c r="H94" i="92"/>
  <c r="D94" i="92"/>
  <c r="Y91" i="92"/>
  <c r="U91" i="92"/>
  <c r="Q91" i="92"/>
  <c r="M91" i="92"/>
  <c r="I91" i="92"/>
  <c r="E91" i="92"/>
  <c r="L90" i="92"/>
  <c r="H90" i="92"/>
  <c r="D90" i="92"/>
  <c r="O102" i="92"/>
  <c r="K102" i="92"/>
  <c r="Z101" i="92"/>
  <c r="V101" i="92"/>
  <c r="R101" i="92"/>
  <c r="N101" i="92"/>
  <c r="J101" i="92"/>
  <c r="M100" i="92"/>
  <c r="I100" i="92"/>
  <c r="L99" i="92"/>
  <c r="H99" i="92"/>
  <c r="O98" i="92"/>
  <c r="K98" i="92"/>
  <c r="Z97" i="92"/>
  <c r="V97" i="92"/>
  <c r="R97" i="92"/>
  <c r="N97" i="92"/>
  <c r="J97" i="92"/>
  <c r="Y96" i="92"/>
  <c r="U96" i="92"/>
  <c r="Q96" i="92"/>
  <c r="M96" i="92"/>
  <c r="I96" i="92"/>
  <c r="L95" i="92"/>
  <c r="H95" i="92"/>
  <c r="O94" i="92"/>
  <c r="K94" i="92"/>
  <c r="Z93" i="92"/>
  <c r="V93" i="92"/>
  <c r="R93" i="92"/>
  <c r="N93" i="92"/>
  <c r="J93" i="92"/>
  <c r="M92" i="92"/>
  <c r="I92" i="92"/>
  <c r="L91" i="92"/>
  <c r="O90" i="92"/>
  <c r="K90" i="92"/>
  <c r="V89" i="92"/>
  <c r="R89" i="92"/>
  <c r="N89" i="92"/>
  <c r="J89" i="92"/>
  <c r="F101" i="90"/>
  <c r="D95" i="90"/>
  <c r="G94" i="90"/>
  <c r="F93" i="90"/>
  <c r="N89" i="90"/>
  <c r="F89" i="90"/>
  <c r="Y102" i="90"/>
  <c r="U102" i="90"/>
  <c r="Q102" i="90"/>
  <c r="M102" i="90"/>
  <c r="I102" i="90"/>
  <c r="E102" i="90"/>
  <c r="L101" i="90"/>
  <c r="H101" i="90"/>
  <c r="D101" i="90"/>
  <c r="Z99" i="90"/>
  <c r="V99" i="90"/>
  <c r="R99" i="90"/>
  <c r="N99" i="90"/>
  <c r="J99" i="90"/>
  <c r="F99" i="90"/>
  <c r="Y98" i="90"/>
  <c r="U98" i="90"/>
  <c r="Q98" i="90"/>
  <c r="M98" i="90"/>
  <c r="I98" i="90"/>
  <c r="E98" i="90"/>
  <c r="L97" i="90"/>
  <c r="H97" i="90"/>
  <c r="D97" i="90"/>
  <c r="Z95" i="90"/>
  <c r="V95" i="90"/>
  <c r="R95" i="90"/>
  <c r="N95" i="90"/>
  <c r="J95" i="90"/>
  <c r="F95" i="90"/>
  <c r="Y94" i="90"/>
  <c r="U94" i="90"/>
  <c r="Q94" i="90"/>
  <c r="M94" i="90"/>
  <c r="I94" i="90"/>
  <c r="E94" i="90"/>
  <c r="L93" i="90"/>
  <c r="H93" i="90"/>
  <c r="D93" i="90"/>
  <c r="Z91" i="90"/>
  <c r="V91" i="90"/>
  <c r="R91" i="90"/>
  <c r="N91" i="90"/>
  <c r="J91" i="90"/>
  <c r="F91" i="90"/>
  <c r="Y90" i="90"/>
  <c r="U90" i="90"/>
  <c r="Q90" i="90"/>
  <c r="M90" i="90"/>
  <c r="I90" i="90"/>
  <c r="E90" i="90"/>
  <c r="L89" i="90"/>
  <c r="H89" i="90"/>
  <c r="D89" i="90"/>
  <c r="K102" i="90"/>
  <c r="J101" i="90"/>
  <c r="G98" i="90"/>
  <c r="F97" i="90"/>
  <c r="L95" i="90"/>
  <c r="K94" i="90"/>
  <c r="J93" i="90"/>
  <c r="K90" i="90"/>
  <c r="J89" i="90"/>
  <c r="L102" i="90"/>
  <c r="H102" i="90"/>
  <c r="O101" i="90"/>
  <c r="K101" i="90"/>
  <c r="G101" i="90"/>
  <c r="Z100" i="90"/>
  <c r="V100" i="90"/>
  <c r="R100" i="90"/>
  <c r="N100" i="90"/>
  <c r="J100" i="90"/>
  <c r="Y99" i="90"/>
  <c r="U99" i="90"/>
  <c r="M99" i="90"/>
  <c r="I99" i="90"/>
  <c r="L98" i="90"/>
  <c r="H98" i="90"/>
  <c r="O97" i="90"/>
  <c r="K97" i="90"/>
  <c r="G97" i="90"/>
  <c r="Z96" i="90"/>
  <c r="V96" i="90"/>
  <c r="R96" i="90"/>
  <c r="N96" i="90"/>
  <c r="J96" i="90"/>
  <c r="Y95" i="90"/>
  <c r="U95" i="90"/>
  <c r="M95" i="90"/>
  <c r="I95" i="90"/>
  <c r="L94" i="90"/>
  <c r="H94" i="90"/>
  <c r="O93" i="90"/>
  <c r="K93" i="90"/>
  <c r="G93" i="90"/>
  <c r="Y91" i="90"/>
  <c r="U91" i="90"/>
  <c r="Q91" i="90"/>
  <c r="M91" i="90"/>
  <c r="I91" i="90"/>
  <c r="L90" i="90"/>
  <c r="H90" i="90"/>
  <c r="O89" i="90"/>
  <c r="K89" i="90"/>
  <c r="G89" i="90"/>
  <c r="G102" i="90"/>
  <c r="H95" i="90"/>
  <c r="G90" i="90"/>
  <c r="Z102" i="90"/>
  <c r="V102" i="90"/>
  <c r="R102" i="90"/>
  <c r="N102" i="90"/>
  <c r="J102" i="90"/>
  <c r="M101" i="90"/>
  <c r="I101" i="90"/>
  <c r="Z98" i="90"/>
  <c r="V98" i="90"/>
  <c r="R98" i="90"/>
  <c r="N98" i="90"/>
  <c r="J98" i="90"/>
  <c r="M97" i="90"/>
  <c r="I97" i="90"/>
  <c r="AA95" i="90"/>
  <c r="W95" i="90"/>
  <c r="S95" i="90"/>
  <c r="Z94" i="90"/>
  <c r="V94" i="90"/>
  <c r="R94" i="90"/>
  <c r="N94" i="90"/>
  <c r="J94" i="90"/>
  <c r="M93" i="90"/>
  <c r="I93" i="90"/>
  <c r="Z90" i="90"/>
  <c r="V90" i="90"/>
  <c r="R90" i="90"/>
  <c r="N90" i="90"/>
  <c r="J90" i="90"/>
  <c r="M89" i="90"/>
  <c r="I89" i="90"/>
  <c r="F102" i="87"/>
  <c r="J102" i="87"/>
  <c r="N102" i="87"/>
  <c r="R102" i="87"/>
  <c r="V102" i="87"/>
  <c r="Z102" i="87"/>
  <c r="AA100" i="87"/>
  <c r="I100" i="87"/>
  <c r="AA98" i="87"/>
  <c r="U98" i="87"/>
  <c r="I98" i="87"/>
  <c r="D98" i="87"/>
  <c r="E97" i="87"/>
  <c r="I97" i="87"/>
  <c r="M97" i="87"/>
  <c r="G97" i="87"/>
  <c r="K97" i="87"/>
  <c r="O97" i="87"/>
  <c r="D97" i="87"/>
  <c r="H97" i="87"/>
  <c r="Y102" i="87"/>
  <c r="O102" i="87"/>
  <c r="G102" i="87"/>
  <c r="E101" i="87"/>
  <c r="I101" i="87"/>
  <c r="M101" i="87"/>
  <c r="G101" i="87"/>
  <c r="K101" i="87"/>
  <c r="O101" i="87"/>
  <c r="S100" i="87"/>
  <c r="M100" i="87"/>
  <c r="G99" i="87"/>
  <c r="K99" i="87"/>
  <c r="O99" i="87"/>
  <c r="E99" i="87"/>
  <c r="I99" i="87"/>
  <c r="M99" i="87"/>
  <c r="S98" i="87"/>
  <c r="M98" i="87"/>
  <c r="F97" i="87"/>
  <c r="D100" i="87"/>
  <c r="H100" i="87"/>
  <c r="L100" i="87"/>
  <c r="F100" i="87"/>
  <c r="J100" i="87"/>
  <c r="N100" i="87"/>
  <c r="R100" i="87"/>
  <c r="V100" i="87"/>
  <c r="Z100" i="87"/>
  <c r="F98" i="87"/>
  <c r="J98" i="87"/>
  <c r="N98" i="87"/>
  <c r="R98" i="87"/>
  <c r="V98" i="87"/>
  <c r="Z98" i="87"/>
  <c r="U100" i="87"/>
  <c r="L97" i="87"/>
  <c r="AA102" i="87"/>
  <c r="U102" i="87"/>
  <c r="I102" i="87"/>
  <c r="D102" i="87"/>
  <c r="J101" i="87"/>
  <c r="Y100" i="87"/>
  <c r="O100" i="87"/>
  <c r="G100" i="87"/>
  <c r="J99" i="87"/>
  <c r="Y98" i="87"/>
  <c r="O98" i="87"/>
  <c r="G98" i="87"/>
  <c r="J97" i="87"/>
  <c r="Z95" i="87"/>
  <c r="V95" i="87"/>
  <c r="R95" i="87"/>
  <c r="N95" i="87"/>
  <c r="J95" i="87"/>
  <c r="F95" i="87"/>
  <c r="Y94" i="87"/>
  <c r="U94" i="87"/>
  <c r="Q94" i="87"/>
  <c r="M94" i="87"/>
  <c r="I94" i="87"/>
  <c r="E94" i="87"/>
  <c r="L93" i="87"/>
  <c r="H93" i="87"/>
  <c r="D93" i="87"/>
  <c r="U90" i="87"/>
  <c r="Q90" i="87"/>
  <c r="M90" i="87"/>
  <c r="I90" i="87"/>
  <c r="E90" i="87"/>
  <c r="L89" i="87"/>
  <c r="H89" i="87"/>
  <c r="D89" i="87"/>
  <c r="L102" i="87"/>
  <c r="H102" i="87"/>
  <c r="Y99" i="87"/>
  <c r="U99" i="87"/>
  <c r="L98" i="87"/>
  <c r="H98" i="87"/>
  <c r="Z96" i="87"/>
  <c r="V96" i="87"/>
  <c r="R96" i="87"/>
  <c r="N96" i="87"/>
  <c r="J96" i="87"/>
  <c r="F96" i="87"/>
  <c r="Y95" i="87"/>
  <c r="U95" i="87"/>
  <c r="M95" i="87"/>
  <c r="I95" i="87"/>
  <c r="E95" i="87"/>
  <c r="L94" i="87"/>
  <c r="H94" i="87"/>
  <c r="O93" i="87"/>
  <c r="K93" i="87"/>
  <c r="G93" i="87"/>
  <c r="Z92" i="87"/>
  <c r="V92" i="87"/>
  <c r="R92" i="87"/>
  <c r="N92" i="87"/>
  <c r="J92" i="87"/>
  <c r="F92" i="87"/>
  <c r="Y91" i="87"/>
  <c r="U91" i="87"/>
  <c r="M91" i="87"/>
  <c r="I91" i="87"/>
  <c r="E91" i="87"/>
  <c r="L90" i="87"/>
  <c r="H90" i="87"/>
  <c r="O89" i="87"/>
  <c r="K89" i="87"/>
  <c r="G89" i="87"/>
  <c r="L95" i="87"/>
  <c r="H95" i="87"/>
  <c r="D95" i="87"/>
  <c r="L96" i="87"/>
  <c r="H96" i="87"/>
  <c r="O95" i="87"/>
  <c r="K95" i="87"/>
  <c r="Z94" i="87"/>
  <c r="V94" i="87"/>
  <c r="R94" i="87"/>
  <c r="N94" i="87"/>
  <c r="J94" i="87"/>
  <c r="M93" i="87"/>
  <c r="I93" i="87"/>
  <c r="L92" i="87"/>
  <c r="H92" i="87"/>
  <c r="O91" i="87"/>
  <c r="K91" i="87"/>
  <c r="Z90" i="87"/>
  <c r="V90" i="87"/>
  <c r="R90" i="87"/>
  <c r="N90" i="87"/>
  <c r="J90" i="87"/>
  <c r="M89" i="87"/>
  <c r="I89" i="87"/>
  <c r="F102" i="85"/>
  <c r="J102" i="85"/>
  <c r="N102" i="85"/>
  <c r="R102" i="85"/>
  <c r="V102" i="85"/>
  <c r="Z102" i="85"/>
  <c r="L101" i="85"/>
  <c r="D101" i="85"/>
  <c r="AA102" i="85"/>
  <c r="U102" i="85"/>
  <c r="I102" i="85"/>
  <c r="D102" i="85"/>
  <c r="Y100" i="85"/>
  <c r="O100" i="85"/>
  <c r="G99" i="85"/>
  <c r="K99" i="85"/>
  <c r="O99" i="85"/>
  <c r="D99" i="85"/>
  <c r="E99" i="85"/>
  <c r="I99" i="85"/>
  <c r="M99" i="85"/>
  <c r="H97" i="85"/>
  <c r="E97" i="85"/>
  <c r="E101" i="85"/>
  <c r="I101" i="85"/>
  <c r="M101" i="85"/>
  <c r="G101" i="85"/>
  <c r="K101" i="85"/>
  <c r="O101" i="85"/>
  <c r="S102" i="85"/>
  <c r="M102" i="85"/>
  <c r="E102" i="85"/>
  <c r="N101" i="85"/>
  <c r="F101" i="85"/>
  <c r="D100" i="85"/>
  <c r="H100" i="85"/>
  <c r="L100" i="85"/>
  <c r="F100" i="85"/>
  <c r="J100" i="85"/>
  <c r="N100" i="85"/>
  <c r="R100" i="85"/>
  <c r="V100" i="85"/>
  <c r="Z100" i="85"/>
  <c r="L97" i="85"/>
  <c r="D97" i="85"/>
  <c r="L93" i="85"/>
  <c r="H93" i="85"/>
  <c r="D93" i="85"/>
  <c r="L89" i="85"/>
  <c r="H89" i="85"/>
  <c r="D89" i="85"/>
  <c r="L102" i="85"/>
  <c r="H102" i="85"/>
  <c r="Y99" i="85"/>
  <c r="U99" i="85"/>
  <c r="L98" i="85"/>
  <c r="H98" i="85"/>
  <c r="O97" i="85"/>
  <c r="K97" i="85"/>
  <c r="G97" i="85"/>
  <c r="Z96" i="85"/>
  <c r="V96" i="85"/>
  <c r="R96" i="85"/>
  <c r="N96" i="85"/>
  <c r="J96" i="85"/>
  <c r="F96" i="85"/>
  <c r="Y95" i="85"/>
  <c r="U95" i="85"/>
  <c r="M95" i="85"/>
  <c r="I95" i="85"/>
  <c r="E95" i="85"/>
  <c r="L94" i="85"/>
  <c r="H94" i="85"/>
  <c r="O93" i="85"/>
  <c r="K93" i="85"/>
  <c r="G93" i="85"/>
  <c r="Z92" i="85"/>
  <c r="V92" i="85"/>
  <c r="R92" i="85"/>
  <c r="N92" i="85"/>
  <c r="J92" i="85"/>
  <c r="F92" i="85"/>
  <c r="Y91" i="85"/>
  <c r="U91" i="85"/>
  <c r="M91" i="85"/>
  <c r="I91" i="85"/>
  <c r="E91" i="85"/>
  <c r="L90" i="85"/>
  <c r="H90" i="85"/>
  <c r="O89" i="85"/>
  <c r="K89" i="85"/>
  <c r="G89" i="85"/>
  <c r="Y96" i="85"/>
  <c r="U96" i="85"/>
  <c r="Q96" i="85"/>
  <c r="M96" i="85"/>
  <c r="I96" i="85"/>
  <c r="E96" i="85"/>
  <c r="L95" i="85"/>
  <c r="H95" i="85"/>
  <c r="D95" i="85"/>
  <c r="Y92" i="85"/>
  <c r="U92" i="85"/>
  <c r="Q92" i="85"/>
  <c r="M92" i="85"/>
  <c r="I92" i="85"/>
  <c r="E92" i="85"/>
  <c r="L91" i="85"/>
  <c r="H91" i="85"/>
  <c r="D91" i="85"/>
  <c r="Z98" i="85"/>
  <c r="V98" i="85"/>
  <c r="R98" i="85"/>
  <c r="N98" i="85"/>
  <c r="J98" i="85"/>
  <c r="M97" i="85"/>
  <c r="I97" i="85"/>
  <c r="L96" i="85"/>
  <c r="H96" i="85"/>
  <c r="O95" i="85"/>
  <c r="K95" i="85"/>
  <c r="Z94" i="85"/>
  <c r="V94" i="85"/>
  <c r="R94" i="85"/>
  <c r="N94" i="85"/>
  <c r="J94" i="85"/>
  <c r="M93" i="85"/>
  <c r="I93" i="85"/>
  <c r="L92" i="85"/>
  <c r="H92" i="85"/>
  <c r="O91" i="85"/>
  <c r="K91" i="85"/>
  <c r="Z90" i="85"/>
  <c r="V90" i="85"/>
  <c r="R90" i="85"/>
  <c r="N90" i="85"/>
  <c r="J90" i="85"/>
  <c r="M89" i="85"/>
  <c r="I89" i="85"/>
  <c r="F102" i="83"/>
  <c r="J102" i="83"/>
  <c r="N102" i="83"/>
  <c r="R102" i="83"/>
  <c r="V102" i="83"/>
  <c r="Z102" i="83"/>
  <c r="L101" i="83"/>
  <c r="D101" i="83"/>
  <c r="L99" i="83"/>
  <c r="D99" i="83"/>
  <c r="L97" i="83"/>
  <c r="AA102" i="83"/>
  <c r="U102" i="83"/>
  <c r="I102" i="83"/>
  <c r="D102" i="83"/>
  <c r="E97" i="83"/>
  <c r="I97" i="83"/>
  <c r="M97" i="83"/>
  <c r="G97" i="83"/>
  <c r="K97" i="83"/>
  <c r="O97" i="83"/>
  <c r="D97" i="83"/>
  <c r="AA95" i="83"/>
  <c r="N95" i="83"/>
  <c r="Z95" i="83"/>
  <c r="E101" i="83"/>
  <c r="I101" i="83"/>
  <c r="M101" i="83"/>
  <c r="G101" i="83"/>
  <c r="K101" i="83"/>
  <c r="O101" i="83"/>
  <c r="G99" i="83"/>
  <c r="K99" i="83"/>
  <c r="O99" i="83"/>
  <c r="E99" i="83"/>
  <c r="I99" i="83"/>
  <c r="M99" i="83"/>
  <c r="W95" i="83"/>
  <c r="J95" i="83"/>
  <c r="V95" i="83"/>
  <c r="S102" i="83"/>
  <c r="M102" i="83"/>
  <c r="E102" i="83"/>
  <c r="N101" i="83"/>
  <c r="F101" i="83"/>
  <c r="D100" i="83"/>
  <c r="H100" i="83"/>
  <c r="L100" i="83"/>
  <c r="F100" i="83"/>
  <c r="J100" i="83"/>
  <c r="N100" i="83"/>
  <c r="R100" i="83"/>
  <c r="V100" i="83"/>
  <c r="Z100" i="83"/>
  <c r="N99" i="83"/>
  <c r="F99" i="83"/>
  <c r="F98" i="83"/>
  <c r="J98" i="83"/>
  <c r="N98" i="83"/>
  <c r="R98" i="83"/>
  <c r="V98" i="83"/>
  <c r="Z98" i="83"/>
  <c r="N97" i="83"/>
  <c r="F97" i="83"/>
  <c r="S95" i="83"/>
  <c r="D95" i="83"/>
  <c r="F95" i="83"/>
  <c r="R95" i="83"/>
  <c r="G95" i="83"/>
  <c r="Y94" i="83"/>
  <c r="U94" i="83"/>
  <c r="Q94" i="83"/>
  <c r="M94" i="83"/>
  <c r="I94" i="83"/>
  <c r="E94" i="83"/>
  <c r="L93" i="83"/>
  <c r="H93" i="83"/>
  <c r="D93" i="83"/>
  <c r="Y90" i="83"/>
  <c r="U90" i="83"/>
  <c r="Q90" i="83"/>
  <c r="M90" i="83"/>
  <c r="I90" i="83"/>
  <c r="E90" i="83"/>
  <c r="L89" i="83"/>
  <c r="H89" i="83"/>
  <c r="D89" i="83"/>
  <c r="L102" i="83"/>
  <c r="H102" i="83"/>
  <c r="Y99" i="83"/>
  <c r="U99" i="83"/>
  <c r="L98" i="83"/>
  <c r="H98" i="83"/>
  <c r="Z96" i="83"/>
  <c r="V96" i="83"/>
  <c r="R96" i="83"/>
  <c r="N96" i="83"/>
  <c r="J96" i="83"/>
  <c r="F96" i="83"/>
  <c r="Y95" i="83"/>
  <c r="U95" i="83"/>
  <c r="M95" i="83"/>
  <c r="I95" i="83"/>
  <c r="E95" i="83"/>
  <c r="L94" i="83"/>
  <c r="H94" i="83"/>
  <c r="O93" i="83"/>
  <c r="K93" i="83"/>
  <c r="G93" i="83"/>
  <c r="Z92" i="83"/>
  <c r="V92" i="83"/>
  <c r="R92" i="83"/>
  <c r="N92" i="83"/>
  <c r="J92" i="83"/>
  <c r="F92" i="83"/>
  <c r="Y91" i="83"/>
  <c r="U91" i="83"/>
  <c r="M91" i="83"/>
  <c r="I91" i="83"/>
  <c r="E91" i="83"/>
  <c r="L90" i="83"/>
  <c r="H90" i="83"/>
  <c r="O89" i="83"/>
  <c r="K89" i="83"/>
  <c r="G89" i="83"/>
  <c r="L96" i="83"/>
  <c r="H96" i="83"/>
  <c r="O95" i="83"/>
  <c r="K95" i="83"/>
  <c r="Z94" i="83"/>
  <c r="V94" i="83"/>
  <c r="R94" i="83"/>
  <c r="N94" i="83"/>
  <c r="J94" i="83"/>
  <c r="M93" i="83"/>
  <c r="I93" i="83"/>
  <c r="L92" i="83"/>
  <c r="H92" i="83"/>
  <c r="O91" i="83"/>
  <c r="K91" i="83"/>
  <c r="Z90" i="83"/>
  <c r="V90" i="83"/>
  <c r="R90" i="83"/>
  <c r="N90" i="83"/>
  <c r="J90" i="83"/>
  <c r="M89" i="83"/>
  <c r="I89" i="83"/>
  <c r="D100" i="81"/>
  <c r="H100" i="81"/>
  <c r="L100" i="81"/>
  <c r="F100" i="81"/>
  <c r="J100" i="81"/>
  <c r="N100" i="81"/>
  <c r="R100" i="81"/>
  <c r="V100" i="81"/>
  <c r="Z100" i="81"/>
  <c r="F98" i="81"/>
  <c r="J98" i="81"/>
  <c r="N98" i="81"/>
  <c r="R98" i="81"/>
  <c r="V98" i="81"/>
  <c r="Z98" i="81"/>
  <c r="D96" i="81"/>
  <c r="H96" i="81"/>
  <c r="L96" i="81"/>
  <c r="F96" i="81"/>
  <c r="J96" i="81"/>
  <c r="N96" i="81"/>
  <c r="R96" i="81"/>
  <c r="V96" i="81"/>
  <c r="Z96" i="81"/>
  <c r="S95" i="81"/>
  <c r="F95" i="81"/>
  <c r="D95" i="81"/>
  <c r="F102" i="81"/>
  <c r="J102" i="81"/>
  <c r="N102" i="81"/>
  <c r="R102" i="81"/>
  <c r="V102" i="81"/>
  <c r="Z102" i="81"/>
  <c r="L101" i="81"/>
  <c r="AA100" i="81"/>
  <c r="U100" i="81"/>
  <c r="I100" i="81"/>
  <c r="L99" i="81"/>
  <c r="AA98" i="81"/>
  <c r="U98" i="81"/>
  <c r="I98" i="81"/>
  <c r="D98" i="81"/>
  <c r="L97" i="81"/>
  <c r="AA96" i="81"/>
  <c r="U96" i="81"/>
  <c r="I96" i="81"/>
  <c r="N95" i="81"/>
  <c r="Q95" i="81"/>
  <c r="W95" i="81"/>
  <c r="J95" i="81"/>
  <c r="E101" i="81"/>
  <c r="I101" i="81"/>
  <c r="M101" i="81"/>
  <c r="G101" i="81"/>
  <c r="K101" i="81"/>
  <c r="O101" i="81"/>
  <c r="S100" i="81"/>
  <c r="M100" i="81"/>
  <c r="E100" i="81"/>
  <c r="G99" i="81"/>
  <c r="K99" i="81"/>
  <c r="O99" i="81"/>
  <c r="E99" i="81"/>
  <c r="I99" i="81"/>
  <c r="M99" i="81"/>
  <c r="S98" i="81"/>
  <c r="M98" i="81"/>
  <c r="E98" i="81"/>
  <c r="H97" i="81"/>
  <c r="E97" i="81"/>
  <c r="I97" i="81"/>
  <c r="M97" i="81"/>
  <c r="G97" i="81"/>
  <c r="K97" i="81"/>
  <c r="O97" i="81"/>
  <c r="S96" i="81"/>
  <c r="M96" i="81"/>
  <c r="E96" i="81"/>
  <c r="Z95" i="81"/>
  <c r="R95" i="81"/>
  <c r="H95" i="81"/>
  <c r="Y94" i="81"/>
  <c r="U94" i="81"/>
  <c r="Q94" i="81"/>
  <c r="M94" i="81"/>
  <c r="I94" i="81"/>
  <c r="E94" i="81"/>
  <c r="L93" i="81"/>
  <c r="H93" i="81"/>
  <c r="D93" i="81"/>
  <c r="U90" i="81"/>
  <c r="Q90" i="81"/>
  <c r="M90" i="81"/>
  <c r="I90" i="81"/>
  <c r="E90" i="81"/>
  <c r="L89" i="81"/>
  <c r="H89" i="81"/>
  <c r="D89" i="81"/>
  <c r="L102" i="81"/>
  <c r="H102" i="81"/>
  <c r="Y99" i="81"/>
  <c r="U99" i="81"/>
  <c r="L98" i="81"/>
  <c r="H98" i="81"/>
  <c r="Y95" i="81"/>
  <c r="U95" i="81"/>
  <c r="M95" i="81"/>
  <c r="I95" i="81"/>
  <c r="E95" i="81"/>
  <c r="L94" i="81"/>
  <c r="H94" i="81"/>
  <c r="O93" i="81"/>
  <c r="K93" i="81"/>
  <c r="G93" i="81"/>
  <c r="Z92" i="81"/>
  <c r="V92" i="81"/>
  <c r="R92" i="81"/>
  <c r="N92" i="81"/>
  <c r="J92" i="81"/>
  <c r="F92" i="81"/>
  <c r="Y91" i="81"/>
  <c r="U91" i="81"/>
  <c r="M91" i="81"/>
  <c r="I91" i="81"/>
  <c r="E91" i="81"/>
  <c r="L90" i="81"/>
  <c r="H90" i="81"/>
  <c r="O89" i="81"/>
  <c r="K89" i="81"/>
  <c r="G89" i="81"/>
  <c r="O95" i="81"/>
  <c r="K95" i="81"/>
  <c r="Z94" i="81"/>
  <c r="V94" i="81"/>
  <c r="R94" i="81"/>
  <c r="N94" i="81"/>
  <c r="J94" i="81"/>
  <c r="M93" i="81"/>
  <c r="I93" i="81"/>
  <c r="L92" i="81"/>
  <c r="H92" i="81"/>
  <c r="O91" i="81"/>
  <c r="K91" i="81"/>
  <c r="Z90" i="81"/>
  <c r="V90" i="81"/>
  <c r="R90" i="81"/>
  <c r="N90" i="81"/>
  <c r="J90" i="81"/>
  <c r="M89" i="81"/>
  <c r="I89" i="81"/>
  <c r="AA99" i="79"/>
  <c r="V99" i="79"/>
  <c r="K99" i="79"/>
  <c r="F99" i="79"/>
  <c r="K98" i="79"/>
  <c r="F98" i="79"/>
  <c r="E97" i="79"/>
  <c r="S95" i="79"/>
  <c r="N95" i="79"/>
  <c r="E95" i="79"/>
  <c r="N94" i="79"/>
  <c r="F94" i="79"/>
  <c r="Q90" i="79"/>
  <c r="U90" i="79"/>
  <c r="Y90" i="79"/>
  <c r="M89" i="79"/>
  <c r="E89" i="79"/>
  <c r="Y102" i="79"/>
  <c r="U102" i="79"/>
  <c r="Q102" i="79"/>
  <c r="M102" i="79"/>
  <c r="G102" i="79"/>
  <c r="D102" i="79"/>
  <c r="H102" i="79"/>
  <c r="L102" i="79"/>
  <c r="G101" i="79"/>
  <c r="K101" i="79"/>
  <c r="O101" i="79"/>
  <c r="F100" i="79"/>
  <c r="J100" i="79"/>
  <c r="N100" i="79"/>
  <c r="R100" i="79"/>
  <c r="V100" i="79"/>
  <c r="Z100" i="79"/>
  <c r="O99" i="79"/>
  <c r="J99" i="79"/>
  <c r="AA98" i="79"/>
  <c r="W98" i="79"/>
  <c r="S98" i="79"/>
  <c r="O98" i="79"/>
  <c r="J98" i="79"/>
  <c r="N97" i="79"/>
  <c r="I97" i="79"/>
  <c r="AA96" i="79"/>
  <c r="U96" i="79"/>
  <c r="K96" i="79"/>
  <c r="W95" i="79"/>
  <c r="R95" i="79"/>
  <c r="L95" i="79"/>
  <c r="Q94" i="79"/>
  <c r="U94" i="79"/>
  <c r="Y94" i="79"/>
  <c r="M93" i="79"/>
  <c r="L91" i="79"/>
  <c r="AA90" i="79"/>
  <c r="V90" i="79"/>
  <c r="J90" i="79"/>
  <c r="D90" i="79"/>
  <c r="H90" i="79"/>
  <c r="L90" i="79"/>
  <c r="E90" i="79"/>
  <c r="I90" i="79"/>
  <c r="M90" i="79"/>
  <c r="Q99" i="79"/>
  <c r="U99" i="79"/>
  <c r="Y99" i="79"/>
  <c r="M97" i="79"/>
  <c r="H97" i="79"/>
  <c r="I96" i="79"/>
  <c r="D94" i="79"/>
  <c r="H94" i="79"/>
  <c r="L94" i="79"/>
  <c r="E94" i="79"/>
  <c r="I94" i="79"/>
  <c r="M94" i="79"/>
  <c r="Q91" i="79"/>
  <c r="U91" i="79"/>
  <c r="Y91" i="79"/>
  <c r="F91" i="79"/>
  <c r="J91" i="79"/>
  <c r="N91" i="79"/>
  <c r="R91" i="79"/>
  <c r="V91" i="79"/>
  <c r="Z91" i="79"/>
  <c r="Z90" i="79"/>
  <c r="O90" i="79"/>
  <c r="G90" i="79"/>
  <c r="G89" i="79"/>
  <c r="K89" i="79"/>
  <c r="O89" i="79"/>
  <c r="D89" i="79"/>
  <c r="H89" i="79"/>
  <c r="L89" i="79"/>
  <c r="AA102" i="79"/>
  <c r="W102" i="79"/>
  <c r="S102" i="79"/>
  <c r="O102" i="79"/>
  <c r="J102" i="79"/>
  <c r="W99" i="79"/>
  <c r="R99" i="79"/>
  <c r="L99" i="79"/>
  <c r="G99" i="79"/>
  <c r="E99" i="79"/>
  <c r="I99" i="79"/>
  <c r="M99" i="79"/>
  <c r="Y98" i="79"/>
  <c r="U98" i="79"/>
  <c r="Q98" i="79"/>
  <c r="M98" i="79"/>
  <c r="D98" i="79"/>
  <c r="H98" i="79"/>
  <c r="L98" i="79"/>
  <c r="Y97" i="79"/>
  <c r="G97" i="79"/>
  <c r="K97" i="79"/>
  <c r="O97" i="79"/>
  <c r="F96" i="79"/>
  <c r="J96" i="79"/>
  <c r="N96" i="79"/>
  <c r="R96" i="79"/>
  <c r="V96" i="79"/>
  <c r="Z96" i="79"/>
  <c r="Z95" i="79"/>
  <c r="Q95" i="79"/>
  <c r="U95" i="79"/>
  <c r="Y95" i="79"/>
  <c r="F95" i="79"/>
  <c r="O94" i="79"/>
  <c r="G94" i="79"/>
  <c r="G93" i="79"/>
  <c r="K93" i="79"/>
  <c r="O93" i="79"/>
  <c r="D93" i="79"/>
  <c r="H93" i="79"/>
  <c r="L93" i="79"/>
  <c r="H91" i="79"/>
  <c r="E91" i="79"/>
  <c r="S90" i="79"/>
  <c r="N90" i="79"/>
  <c r="F90" i="79"/>
  <c r="N89" i="79"/>
  <c r="F89" i="79"/>
  <c r="M95" i="79"/>
  <c r="I95" i="79"/>
  <c r="Z92" i="79"/>
  <c r="V92" i="79"/>
  <c r="R92" i="79"/>
  <c r="N92" i="79"/>
  <c r="J92" i="79"/>
  <c r="M91" i="79"/>
  <c r="I91" i="79"/>
  <c r="F102" i="77"/>
  <c r="J102" i="77"/>
  <c r="N102" i="77"/>
  <c r="R102" i="77"/>
  <c r="V102" i="77"/>
  <c r="Z102" i="77"/>
  <c r="D96" i="77"/>
  <c r="H96" i="77"/>
  <c r="L96" i="77"/>
  <c r="E96" i="77"/>
  <c r="I96" i="77"/>
  <c r="M96" i="77"/>
  <c r="Q96" i="77"/>
  <c r="U96" i="77"/>
  <c r="Y96" i="77"/>
  <c r="F96" i="77"/>
  <c r="J96" i="77"/>
  <c r="N96" i="77"/>
  <c r="R96" i="77"/>
  <c r="V96" i="77"/>
  <c r="Z96" i="77"/>
  <c r="AA102" i="77"/>
  <c r="U102" i="77"/>
  <c r="I102" i="77"/>
  <c r="D102" i="77"/>
  <c r="G99" i="77"/>
  <c r="K99" i="77"/>
  <c r="O99" i="77"/>
  <c r="D99" i="77"/>
  <c r="E99" i="77"/>
  <c r="I99" i="77"/>
  <c r="M99" i="77"/>
  <c r="H97" i="77"/>
  <c r="E97" i="77"/>
  <c r="W96" i="77"/>
  <c r="O96" i="77"/>
  <c r="G102" i="77"/>
  <c r="E101" i="77"/>
  <c r="I101" i="77"/>
  <c r="M101" i="77"/>
  <c r="G101" i="77"/>
  <c r="K101" i="77"/>
  <c r="O101" i="77"/>
  <c r="K96" i="77"/>
  <c r="S102" i="77"/>
  <c r="M102" i="77"/>
  <c r="E102" i="77"/>
  <c r="N101" i="77"/>
  <c r="F101" i="77"/>
  <c r="D100" i="77"/>
  <c r="H100" i="77"/>
  <c r="L100" i="77"/>
  <c r="F100" i="77"/>
  <c r="J100" i="77"/>
  <c r="N100" i="77"/>
  <c r="R100" i="77"/>
  <c r="V100" i="77"/>
  <c r="Z100" i="77"/>
  <c r="N99" i="77"/>
  <c r="F99" i="77"/>
  <c r="L97" i="77"/>
  <c r="D97" i="77"/>
  <c r="AA96" i="77"/>
  <c r="S96" i="77"/>
  <c r="G96" i="77"/>
  <c r="L93" i="77"/>
  <c r="H93" i="77"/>
  <c r="D93" i="77"/>
  <c r="L89" i="77"/>
  <c r="H89" i="77"/>
  <c r="D89" i="77"/>
  <c r="L102" i="77"/>
  <c r="H102" i="77"/>
  <c r="Y99" i="77"/>
  <c r="U99" i="77"/>
  <c r="L98" i="77"/>
  <c r="H98" i="77"/>
  <c r="O97" i="77"/>
  <c r="K97" i="77"/>
  <c r="G97" i="77"/>
  <c r="Y95" i="77"/>
  <c r="U95" i="77"/>
  <c r="M95" i="77"/>
  <c r="I95" i="77"/>
  <c r="E95" i="77"/>
  <c r="L94" i="77"/>
  <c r="H94" i="77"/>
  <c r="O93" i="77"/>
  <c r="K93" i="77"/>
  <c r="G93" i="77"/>
  <c r="Z92" i="77"/>
  <c r="V92" i="77"/>
  <c r="R92" i="77"/>
  <c r="N92" i="77"/>
  <c r="J92" i="77"/>
  <c r="F92" i="77"/>
  <c r="Y91" i="77"/>
  <c r="U91" i="77"/>
  <c r="M91" i="77"/>
  <c r="I91" i="77"/>
  <c r="E91" i="77"/>
  <c r="L90" i="77"/>
  <c r="H90" i="77"/>
  <c r="O89" i="77"/>
  <c r="K89" i="77"/>
  <c r="G89" i="77"/>
  <c r="L95" i="77"/>
  <c r="H95" i="77"/>
  <c r="D95" i="77"/>
  <c r="Y92" i="77"/>
  <c r="U92" i="77"/>
  <c r="Q92" i="77"/>
  <c r="M92" i="77"/>
  <c r="I92" i="77"/>
  <c r="E92" i="77"/>
  <c r="L91" i="77"/>
  <c r="H91" i="77"/>
  <c r="D91" i="77"/>
  <c r="Z98" i="77"/>
  <c r="V98" i="77"/>
  <c r="R98" i="77"/>
  <c r="N98" i="77"/>
  <c r="J98" i="77"/>
  <c r="M97" i="77"/>
  <c r="I97" i="77"/>
  <c r="O95" i="77"/>
  <c r="K95" i="77"/>
  <c r="Z94" i="77"/>
  <c r="V94" i="77"/>
  <c r="R94" i="77"/>
  <c r="N94" i="77"/>
  <c r="J94" i="77"/>
  <c r="M93" i="77"/>
  <c r="I93" i="77"/>
  <c r="L92" i="77"/>
  <c r="H92" i="77"/>
  <c r="O91" i="77"/>
  <c r="K91" i="77"/>
  <c r="Z90" i="77"/>
  <c r="V90" i="77"/>
  <c r="R90" i="77"/>
  <c r="N90" i="77"/>
  <c r="J90" i="77"/>
  <c r="M89" i="77"/>
  <c r="I89" i="77"/>
  <c r="Y102" i="75"/>
  <c r="O102" i="75"/>
  <c r="I102" i="75"/>
  <c r="AA101" i="75"/>
  <c r="V101" i="75"/>
  <c r="K101" i="75"/>
  <c r="K100" i="75"/>
  <c r="F100" i="75"/>
  <c r="W98" i="75"/>
  <c r="Q98" i="75"/>
  <c r="G98" i="75"/>
  <c r="N97" i="75"/>
  <c r="H97" i="75"/>
  <c r="Q97" i="75"/>
  <c r="U97" i="75"/>
  <c r="Y97" i="75"/>
  <c r="N96" i="75"/>
  <c r="I96" i="75"/>
  <c r="Y95" i="75"/>
  <c r="N95" i="75"/>
  <c r="I95" i="75"/>
  <c r="AA94" i="75"/>
  <c r="U94" i="75"/>
  <c r="K94" i="75"/>
  <c r="E93" i="75"/>
  <c r="I93" i="75"/>
  <c r="M93" i="75"/>
  <c r="D92" i="75"/>
  <c r="H92" i="75"/>
  <c r="L92" i="75"/>
  <c r="G91" i="75"/>
  <c r="K91" i="75"/>
  <c r="O91" i="75"/>
  <c r="F90" i="75"/>
  <c r="J90" i="75"/>
  <c r="N90" i="75"/>
  <c r="R90" i="75"/>
  <c r="V90" i="75"/>
  <c r="Z90" i="75"/>
  <c r="Z89" i="75"/>
  <c r="O89" i="75"/>
  <c r="J89" i="75"/>
  <c r="F102" i="75"/>
  <c r="J102" i="75"/>
  <c r="N102" i="75"/>
  <c r="R102" i="75"/>
  <c r="V102" i="75"/>
  <c r="Z102" i="75"/>
  <c r="W102" i="75"/>
  <c r="Q102" i="75"/>
  <c r="L102" i="75"/>
  <c r="G102" i="75"/>
  <c r="Q101" i="75"/>
  <c r="U101" i="75"/>
  <c r="Y101" i="75"/>
  <c r="I98" i="75"/>
  <c r="D98" i="75"/>
  <c r="K97" i="75"/>
  <c r="K96" i="75"/>
  <c r="L95" i="75"/>
  <c r="G95" i="75"/>
  <c r="K95" i="75"/>
  <c r="O95" i="75"/>
  <c r="H94" i="75"/>
  <c r="F94" i="75"/>
  <c r="J94" i="75"/>
  <c r="N94" i="75"/>
  <c r="R94" i="75"/>
  <c r="V94" i="75"/>
  <c r="Z94" i="75"/>
  <c r="W89" i="75"/>
  <c r="R89" i="75"/>
  <c r="L89" i="75"/>
  <c r="E89" i="75"/>
  <c r="I89" i="75"/>
  <c r="M89" i="75"/>
  <c r="S102" i="75"/>
  <c r="M102" i="75"/>
  <c r="H102" i="75"/>
  <c r="E98" i="75"/>
  <c r="E97" i="75"/>
  <c r="I97" i="75"/>
  <c r="M97" i="75"/>
  <c r="D96" i="75"/>
  <c r="H96" i="75"/>
  <c r="L96" i="75"/>
  <c r="M95" i="75"/>
  <c r="Q89" i="75"/>
  <c r="U89" i="75"/>
  <c r="Y89" i="75"/>
  <c r="AA102" i="75"/>
  <c r="U102" i="75"/>
  <c r="K102" i="75"/>
  <c r="E102" i="75"/>
  <c r="W101" i="75"/>
  <c r="R101" i="75"/>
  <c r="L101" i="75"/>
  <c r="G101" i="75"/>
  <c r="E101" i="75"/>
  <c r="I101" i="75"/>
  <c r="M101" i="75"/>
  <c r="Y100" i="75"/>
  <c r="U100" i="75"/>
  <c r="Q100" i="75"/>
  <c r="M100" i="75"/>
  <c r="D100" i="75"/>
  <c r="H100" i="75"/>
  <c r="L100" i="75"/>
  <c r="G99" i="75"/>
  <c r="K99" i="75"/>
  <c r="O99" i="75"/>
  <c r="F98" i="75"/>
  <c r="J98" i="75"/>
  <c r="N98" i="75"/>
  <c r="R98" i="75"/>
  <c r="V98" i="75"/>
  <c r="Z98" i="75"/>
  <c r="Z97" i="75"/>
  <c r="O97" i="75"/>
  <c r="J97" i="75"/>
  <c r="D97" i="75"/>
  <c r="AA96" i="75"/>
  <c r="W96" i="75"/>
  <c r="O96" i="75"/>
  <c r="J96" i="75"/>
  <c r="E96" i="75"/>
  <c r="Z95" i="75"/>
  <c r="U95" i="75"/>
  <c r="J95" i="75"/>
  <c r="E95" i="75"/>
  <c r="W94" i="75"/>
  <c r="Q94" i="75"/>
  <c r="L94" i="75"/>
  <c r="G94" i="75"/>
  <c r="N93" i="75"/>
  <c r="H93" i="75"/>
  <c r="Q93" i="75"/>
  <c r="U93" i="75"/>
  <c r="Y93" i="75"/>
  <c r="I92" i="75"/>
  <c r="AA89" i="75"/>
  <c r="V89" i="75"/>
  <c r="K89" i="75"/>
  <c r="F89" i="75"/>
  <c r="Y102" i="8"/>
  <c r="U102" i="8"/>
  <c r="Q102" i="8"/>
  <c r="M102" i="8"/>
  <c r="I102" i="8"/>
  <c r="E102" i="8"/>
  <c r="L101" i="8"/>
  <c r="H101" i="8"/>
  <c r="D101" i="8"/>
  <c r="Y98" i="8"/>
  <c r="U98" i="8"/>
  <c r="Q98" i="8"/>
  <c r="M98" i="8"/>
  <c r="I98" i="8"/>
  <c r="E98" i="8"/>
  <c r="L97" i="8"/>
  <c r="H97" i="8"/>
  <c r="D97" i="8"/>
  <c r="L102" i="8"/>
  <c r="H102" i="8"/>
  <c r="O101" i="8"/>
  <c r="K101" i="8"/>
  <c r="G101" i="8"/>
  <c r="Z100" i="8"/>
  <c r="V100" i="8"/>
  <c r="R100" i="8"/>
  <c r="N100" i="8"/>
  <c r="J100" i="8"/>
  <c r="F100" i="8"/>
  <c r="Y99" i="8"/>
  <c r="U99" i="8"/>
  <c r="M99" i="8"/>
  <c r="I99" i="8"/>
  <c r="E99" i="8"/>
  <c r="L98" i="8"/>
  <c r="H98" i="8"/>
  <c r="O97" i="8"/>
  <c r="K97" i="8"/>
  <c r="G97" i="8"/>
  <c r="G102" i="8"/>
  <c r="Z102" i="8"/>
  <c r="V102" i="8"/>
  <c r="R102" i="8"/>
  <c r="N102" i="8"/>
  <c r="J102" i="8"/>
  <c r="M101" i="8"/>
  <c r="I101" i="8"/>
  <c r="L100" i="8"/>
  <c r="H100" i="8"/>
  <c r="O99" i="8"/>
  <c r="K99" i="8"/>
  <c r="Z98" i="8"/>
  <c r="V98" i="8"/>
  <c r="R98" i="8"/>
  <c r="N98" i="8"/>
  <c r="J98" i="8"/>
  <c r="M97" i="8"/>
  <c r="I97" i="8"/>
  <c r="L93" i="8"/>
  <c r="D93" i="8"/>
  <c r="G92" i="8"/>
  <c r="L89" i="8"/>
  <c r="H89" i="8"/>
  <c r="D89" i="8"/>
  <c r="Z96" i="8"/>
  <c r="V96" i="8"/>
  <c r="R96" i="8"/>
  <c r="N96" i="8"/>
  <c r="J96" i="8"/>
  <c r="F96" i="8"/>
  <c r="Y95" i="8"/>
  <c r="U95" i="8"/>
  <c r="M95" i="8"/>
  <c r="I95" i="8"/>
  <c r="E95" i="8"/>
  <c r="L94" i="8"/>
  <c r="H94" i="8"/>
  <c r="D94" i="8"/>
  <c r="O93" i="8"/>
  <c r="K93" i="8"/>
  <c r="Z92" i="8"/>
  <c r="V92" i="8"/>
  <c r="R92" i="8"/>
  <c r="N92" i="8"/>
  <c r="J92" i="8"/>
  <c r="F92" i="8"/>
  <c r="Y91" i="8"/>
  <c r="U91" i="8"/>
  <c r="M91" i="8"/>
  <c r="I91" i="8"/>
  <c r="E91" i="8"/>
  <c r="L90" i="8"/>
  <c r="H90" i="8"/>
  <c r="D90" i="8"/>
  <c r="H93" i="8"/>
  <c r="Y96" i="8"/>
  <c r="U96" i="8"/>
  <c r="Q96" i="8"/>
  <c r="M96" i="8"/>
  <c r="I96" i="8"/>
  <c r="E96" i="8"/>
  <c r="L95" i="8"/>
  <c r="H95" i="8"/>
  <c r="D95" i="8"/>
  <c r="O94" i="8"/>
  <c r="K94" i="8"/>
  <c r="Y92" i="8"/>
  <c r="U92" i="8"/>
  <c r="Q92" i="8"/>
  <c r="M92" i="8"/>
  <c r="I92" i="8"/>
  <c r="E92" i="8"/>
  <c r="L91" i="8"/>
  <c r="H91" i="8"/>
  <c r="D91" i="8"/>
  <c r="O90" i="8"/>
  <c r="K90" i="8"/>
  <c r="L96" i="8"/>
  <c r="H96" i="8"/>
  <c r="O95" i="8"/>
  <c r="K95" i="8"/>
  <c r="Y93" i="8"/>
  <c r="U93" i="8"/>
  <c r="Q93" i="8"/>
  <c r="L92" i="8"/>
  <c r="H92" i="8"/>
  <c r="O91" i="8"/>
  <c r="K91" i="8"/>
  <c r="Y89" i="8"/>
  <c r="U89" i="8"/>
  <c r="Q89" i="8"/>
  <c r="M5" i="6"/>
  <c r="N5" i="6"/>
  <c r="O5" i="6"/>
  <c r="P5" i="6"/>
  <c r="AV38" i="7"/>
  <c r="P7" i="6" s="1"/>
  <c r="AW38" i="7"/>
  <c r="Q7" i="6" s="1"/>
  <c r="AX38" i="7"/>
  <c r="R7" i="6" s="1"/>
  <c r="AV39" i="7"/>
  <c r="P8" i="6" s="1"/>
  <c r="AW39" i="7"/>
  <c r="Q8" i="6" s="1"/>
  <c r="AX39" i="7"/>
  <c r="R8" i="6" s="1"/>
  <c r="AV40" i="7"/>
  <c r="P9" i="6" s="1"/>
  <c r="AW40" i="7"/>
  <c r="Q9" i="6" s="1"/>
  <c r="AX40" i="7"/>
  <c r="R9" i="6" s="1"/>
  <c r="AV41" i="7"/>
  <c r="P10" i="6" s="1"/>
  <c r="AW41" i="7"/>
  <c r="Q10" i="6" s="1"/>
  <c r="AX41" i="7"/>
  <c r="R10" i="6" s="1"/>
  <c r="AV42" i="7"/>
  <c r="P11" i="6" s="1"/>
  <c r="AW42" i="7"/>
  <c r="Q11" i="6" s="1"/>
  <c r="AX42" i="7"/>
  <c r="R11" i="6" s="1"/>
  <c r="AV43" i="7"/>
  <c r="P12" i="6" s="1"/>
  <c r="AW43" i="7"/>
  <c r="Q12" i="6" s="1"/>
  <c r="AX43" i="7"/>
  <c r="R12" i="6" s="1"/>
  <c r="AV44" i="7"/>
  <c r="P13" i="6" s="1"/>
  <c r="AW44" i="7"/>
  <c r="Q13" i="6" s="1"/>
  <c r="AX44" i="7"/>
  <c r="R13" i="6" s="1"/>
  <c r="AV45" i="7"/>
  <c r="P14" i="6" s="1"/>
  <c r="AW45" i="7"/>
  <c r="Q14" i="6" s="1"/>
  <c r="AX45" i="7"/>
  <c r="R14" i="6" s="1"/>
  <c r="AV46" i="7"/>
  <c r="P15" i="6" s="1"/>
  <c r="AW46" i="7"/>
  <c r="Q15" i="6" s="1"/>
  <c r="AX46" i="7"/>
  <c r="R15" i="6" s="1"/>
  <c r="AV47" i="7"/>
  <c r="P16" i="6" s="1"/>
  <c r="AW47" i="7"/>
  <c r="Q16" i="6" s="1"/>
  <c r="AX47" i="7"/>
  <c r="R16" i="6" s="1"/>
  <c r="AV48" i="7"/>
  <c r="P17" i="6" s="1"/>
  <c r="AW48" i="7"/>
  <c r="Q17" i="6" s="1"/>
  <c r="AX48" i="7"/>
  <c r="R17" i="6" s="1"/>
  <c r="AV49" i="7"/>
  <c r="P18" i="6" s="1"/>
  <c r="AW49" i="7"/>
  <c r="Q18" i="6" s="1"/>
  <c r="AX49" i="7"/>
  <c r="R18" i="6" s="1"/>
  <c r="AV50" i="7"/>
  <c r="P19" i="6" s="1"/>
  <c r="AW50" i="7"/>
  <c r="Q19" i="6" s="1"/>
  <c r="AX50" i="7"/>
  <c r="R19" i="6" s="1"/>
  <c r="AV51" i="7"/>
  <c r="P20" i="6" s="1"/>
  <c r="AW51" i="7"/>
  <c r="Q20" i="6" s="1"/>
  <c r="AX51" i="7"/>
  <c r="R20" i="6" s="1"/>
  <c r="AV52" i="7"/>
  <c r="P21" i="6" s="1"/>
  <c r="AW52" i="7"/>
  <c r="Q21" i="6" s="1"/>
  <c r="AX52" i="7"/>
  <c r="R21" i="6" s="1"/>
  <c r="AV53" i="7"/>
  <c r="P22" i="6" s="1"/>
  <c r="AW53" i="7"/>
  <c r="Q22" i="6" s="1"/>
  <c r="AX53" i="7"/>
  <c r="R22" i="6" s="1"/>
  <c r="AV54" i="7"/>
  <c r="P23" i="6" s="1"/>
  <c r="AW54" i="7"/>
  <c r="Q23" i="6" s="1"/>
  <c r="AX54" i="7"/>
  <c r="R23" i="6" s="1"/>
  <c r="AV55" i="7"/>
  <c r="P24" i="6" s="1"/>
  <c r="AW55" i="7"/>
  <c r="Q24" i="6" s="1"/>
  <c r="AX55" i="7"/>
  <c r="R24" i="6" s="1"/>
  <c r="AV56" i="7"/>
  <c r="P25" i="6" s="1"/>
  <c r="AW56" i="7"/>
  <c r="Q25" i="6" s="1"/>
  <c r="AX56" i="7"/>
  <c r="R25" i="6" s="1"/>
  <c r="AV57" i="7"/>
  <c r="P26" i="6" s="1"/>
  <c r="AW57" i="7"/>
  <c r="Q26" i="6" s="1"/>
  <c r="AX57" i="7"/>
  <c r="R26" i="6" s="1"/>
  <c r="AV58" i="7"/>
  <c r="P27" i="6" s="1"/>
  <c r="AW58" i="7"/>
  <c r="Q27" i="6" s="1"/>
  <c r="AX58" i="7"/>
  <c r="R27" i="6" s="1"/>
  <c r="AV59" i="7"/>
  <c r="P28" i="6" s="1"/>
  <c r="AW59" i="7"/>
  <c r="Q28" i="6" s="1"/>
  <c r="AX59" i="7"/>
  <c r="R28" i="6" s="1"/>
  <c r="AV60" i="7"/>
  <c r="P29" i="6" s="1"/>
  <c r="AW60" i="7"/>
  <c r="Q29" i="6" s="1"/>
  <c r="AX60" i="7"/>
  <c r="R29" i="6" s="1"/>
  <c r="AV61" i="7"/>
  <c r="P30" i="6" s="1"/>
  <c r="AW61" i="7"/>
  <c r="Q30" i="6" s="1"/>
  <c r="AX61" i="7"/>
  <c r="R30" i="6" s="1"/>
  <c r="AV62" i="7"/>
  <c r="P31" i="6" s="1"/>
  <c r="AW62" i="7"/>
  <c r="Q31" i="6" s="1"/>
  <c r="AX62" i="7"/>
  <c r="R31" i="6" s="1"/>
  <c r="AV63" i="7"/>
  <c r="P32" i="6" s="1"/>
  <c r="AW63" i="7"/>
  <c r="Q32" i="6" s="1"/>
  <c r="AX63" i="7"/>
  <c r="R32" i="6" s="1"/>
  <c r="AV64" i="7"/>
  <c r="P33" i="6" s="1"/>
  <c r="AW64" i="7"/>
  <c r="Q33" i="6" s="1"/>
  <c r="AX64" i="7"/>
  <c r="R33" i="6" s="1"/>
  <c r="AV65" i="7"/>
  <c r="P34" i="6" s="1"/>
  <c r="AW65" i="7"/>
  <c r="Q34" i="6" s="1"/>
  <c r="AX65" i="7"/>
  <c r="R34" i="6" s="1"/>
  <c r="AV66" i="7"/>
  <c r="P35" i="6" s="1"/>
  <c r="AW66" i="7"/>
  <c r="Q35" i="6" s="1"/>
  <c r="AX66" i="7"/>
  <c r="R35" i="6" s="1"/>
  <c r="AV67" i="7"/>
  <c r="P36" i="6" s="1"/>
  <c r="AW67" i="7"/>
  <c r="Q36" i="6" s="1"/>
  <c r="AX67" i="7"/>
  <c r="R36" i="6" s="1"/>
  <c r="AV68" i="7"/>
  <c r="P37" i="6" s="1"/>
  <c r="AW68" i="7"/>
  <c r="Q37" i="6" s="1"/>
  <c r="AX68" i="7"/>
  <c r="R37" i="6" s="1"/>
  <c r="AV69" i="7"/>
  <c r="P38" i="6" s="1"/>
  <c r="AW69" i="7"/>
  <c r="Q38" i="6" s="1"/>
  <c r="AX69" i="7"/>
  <c r="R38" i="6" s="1"/>
  <c r="AV70" i="7"/>
  <c r="P39" i="6" s="1"/>
  <c r="AW70" i="7"/>
  <c r="Q39" i="6" s="1"/>
  <c r="AX70" i="7"/>
  <c r="R39" i="6" s="1"/>
  <c r="AV71" i="7"/>
  <c r="P40" i="6" s="1"/>
  <c r="AW71" i="7"/>
  <c r="Q40" i="6" s="1"/>
  <c r="AX71" i="7"/>
  <c r="R40" i="6" s="1"/>
  <c r="AV72" i="7"/>
  <c r="P41" i="6" s="1"/>
  <c r="AW72" i="7"/>
  <c r="Q41" i="6" s="1"/>
  <c r="AX72" i="7"/>
  <c r="R41" i="6" s="1"/>
  <c r="AV73" i="7"/>
  <c r="P42" i="6" s="1"/>
  <c r="AW73" i="7"/>
  <c r="Q42" i="6" s="1"/>
  <c r="AX73" i="7"/>
  <c r="R42" i="6" s="1"/>
  <c r="AV74" i="7"/>
  <c r="P43" i="6" s="1"/>
  <c r="AW74" i="7"/>
  <c r="Q43" i="6" s="1"/>
  <c r="AX74" i="7"/>
  <c r="R43" i="6" s="1"/>
  <c r="AV75" i="7"/>
  <c r="P44" i="6" s="1"/>
  <c r="AW75" i="7"/>
  <c r="Q44" i="6" s="1"/>
  <c r="AX75" i="7"/>
  <c r="R44" i="6" s="1"/>
  <c r="AV76" i="7"/>
  <c r="P45" i="6" s="1"/>
  <c r="AW76" i="7"/>
  <c r="Q45" i="6" s="1"/>
  <c r="AX76" i="7"/>
  <c r="R45" i="6" s="1"/>
  <c r="AV77" i="7"/>
  <c r="P46" i="6" s="1"/>
  <c r="AW77" i="7"/>
  <c r="Q46" i="6" s="1"/>
  <c r="AX77" i="7"/>
  <c r="R46" i="6" s="1"/>
  <c r="AV78" i="7"/>
  <c r="P47" i="6" s="1"/>
  <c r="AW78" i="7"/>
  <c r="Q47" i="6" s="1"/>
  <c r="AX78" i="7"/>
  <c r="R47" i="6" s="1"/>
  <c r="AV79" i="7"/>
  <c r="P48" i="6" s="1"/>
  <c r="AW79" i="7"/>
  <c r="Q48" i="6" s="1"/>
  <c r="AX79" i="7"/>
  <c r="R48" i="6" s="1"/>
  <c r="AV80" i="7"/>
  <c r="P49" i="6" s="1"/>
  <c r="AW80" i="7"/>
  <c r="Q49" i="6" s="1"/>
  <c r="AX80" i="7"/>
  <c r="R49" i="6" s="1"/>
  <c r="AV81" i="7"/>
  <c r="P50" i="6" s="1"/>
  <c r="AW81" i="7"/>
  <c r="Q50" i="6" s="1"/>
  <c r="AX81" i="7"/>
  <c r="R50" i="6" s="1"/>
  <c r="AV82" i="7"/>
  <c r="P51" i="6" s="1"/>
  <c r="AW82" i="7"/>
  <c r="Q51" i="6" s="1"/>
  <c r="AX82" i="7"/>
  <c r="R51" i="6" s="1"/>
  <c r="AV83" i="7"/>
  <c r="P52" i="6" s="1"/>
  <c r="AW83" i="7"/>
  <c r="Q52" i="6" s="1"/>
  <c r="AX83" i="7"/>
  <c r="R52" i="6" s="1"/>
  <c r="AV84" i="7"/>
  <c r="P53" i="6" s="1"/>
  <c r="AW84" i="7"/>
  <c r="Q53" i="6" s="1"/>
  <c r="AX84" i="7"/>
  <c r="R53" i="6" s="1"/>
  <c r="AV85" i="7"/>
  <c r="P54" i="6" s="1"/>
  <c r="AW85" i="7"/>
  <c r="Q54" i="6" s="1"/>
  <c r="AX85" i="7"/>
  <c r="R54" i="6" s="1"/>
  <c r="AV86" i="7"/>
  <c r="P55" i="6" s="1"/>
  <c r="AW86" i="7"/>
  <c r="Q55" i="6" s="1"/>
  <c r="AX86" i="7"/>
  <c r="R55" i="6" s="1"/>
  <c r="AV87" i="7"/>
  <c r="P56" i="6" s="1"/>
  <c r="AW87" i="7"/>
  <c r="Q56" i="6" s="1"/>
  <c r="AX87" i="7"/>
  <c r="R56" i="6" s="1"/>
  <c r="AV88" i="7"/>
  <c r="P57" i="6" s="1"/>
  <c r="AW88" i="7"/>
  <c r="Q57" i="6" s="1"/>
  <c r="AX88" i="7"/>
  <c r="R57" i="6" s="1"/>
  <c r="AV89" i="7"/>
  <c r="P58" i="6" s="1"/>
  <c r="AW89" i="7"/>
  <c r="Q58" i="6" s="1"/>
  <c r="AX89" i="7"/>
  <c r="R58" i="6" s="1"/>
  <c r="AV90" i="7"/>
  <c r="P59" i="6" s="1"/>
  <c r="AW90" i="7"/>
  <c r="Q59" i="6" s="1"/>
  <c r="AX90" i="7"/>
  <c r="R59" i="6" s="1"/>
  <c r="AV91" i="7"/>
  <c r="P60" i="6" s="1"/>
  <c r="AW91" i="7"/>
  <c r="Q60" i="6" s="1"/>
  <c r="AX91" i="7"/>
  <c r="R60" i="6" s="1"/>
  <c r="AV92" i="7"/>
  <c r="P61" i="6" s="1"/>
  <c r="AW92" i="7"/>
  <c r="Q61" i="6" s="1"/>
  <c r="AX92" i="7"/>
  <c r="R61" i="6" s="1"/>
  <c r="AV93" i="7"/>
  <c r="P62" i="6" s="1"/>
  <c r="AW93" i="7"/>
  <c r="Q62" i="6" s="1"/>
  <c r="AX93" i="7"/>
  <c r="R62" i="6" s="1"/>
  <c r="AV94" i="7"/>
  <c r="P63" i="6" s="1"/>
  <c r="AW94" i="7"/>
  <c r="Q63" i="6" s="1"/>
  <c r="AX94" i="7"/>
  <c r="R63" i="6" s="1"/>
  <c r="AV95" i="7"/>
  <c r="P64" i="6" s="1"/>
  <c r="AW95" i="7"/>
  <c r="Q64" i="6" s="1"/>
  <c r="AX95" i="7"/>
  <c r="R64" i="6" s="1"/>
  <c r="AV96" i="7"/>
  <c r="P65" i="6" s="1"/>
  <c r="AW96" i="7"/>
  <c r="Q65" i="6" s="1"/>
  <c r="AX96" i="7"/>
  <c r="R65" i="6" s="1"/>
  <c r="AV97" i="7"/>
  <c r="P66" i="6" s="1"/>
  <c r="AW97" i="7"/>
  <c r="Q66" i="6" s="1"/>
  <c r="AX97" i="7"/>
  <c r="R66" i="6" s="1"/>
  <c r="AV98" i="7"/>
  <c r="P67" i="6" s="1"/>
  <c r="AW98" i="7"/>
  <c r="Q67" i="6" s="1"/>
  <c r="AX98" i="7"/>
  <c r="R67" i="6" s="1"/>
  <c r="AV99" i="7"/>
  <c r="P68" i="6" s="1"/>
  <c r="AW99" i="7"/>
  <c r="Q68" i="6" s="1"/>
  <c r="AX99" i="7"/>
  <c r="R68" i="6" s="1"/>
  <c r="AV100" i="7"/>
  <c r="P69" i="6" s="1"/>
  <c r="AW100" i="7"/>
  <c r="Q69" i="6" s="1"/>
  <c r="AX100" i="7"/>
  <c r="R69" i="6" s="1"/>
  <c r="AW37" i="7"/>
  <c r="Q6" i="6" s="1"/>
  <c r="AX37" i="7"/>
  <c r="R6" i="6" s="1"/>
  <c r="AV37" i="7"/>
  <c r="P6" i="6" s="1"/>
  <c r="AT37" i="7"/>
  <c r="N6" i="6" s="1"/>
  <c r="AS37" i="7"/>
  <c r="M6" i="6" s="1"/>
  <c r="AS38" i="7"/>
  <c r="M7" i="6" s="1"/>
  <c r="AT38" i="7"/>
  <c r="N7" i="6" s="1"/>
  <c r="AS39" i="7"/>
  <c r="M8" i="6" s="1"/>
  <c r="AT39" i="7"/>
  <c r="N8" i="6" s="1"/>
  <c r="AS40" i="7"/>
  <c r="M9" i="6" s="1"/>
  <c r="AT40" i="7"/>
  <c r="AS41" i="7"/>
  <c r="M10" i="6" s="1"/>
  <c r="AT41" i="7"/>
  <c r="N10" i="6" s="1"/>
  <c r="AS42" i="7"/>
  <c r="M11" i="6" s="1"/>
  <c r="AT42" i="7"/>
  <c r="AS43" i="7"/>
  <c r="M12" i="6" s="1"/>
  <c r="AT43" i="7"/>
  <c r="N12" i="6" s="1"/>
  <c r="AS44" i="7"/>
  <c r="M13" i="6" s="1"/>
  <c r="AT44" i="7"/>
  <c r="AS45" i="7"/>
  <c r="AT45" i="7"/>
  <c r="N14" i="6" s="1"/>
  <c r="AS46" i="7"/>
  <c r="M15" i="6" s="1"/>
  <c r="AT46" i="7"/>
  <c r="AS47" i="7"/>
  <c r="M16" i="6" s="1"/>
  <c r="AT47" i="7"/>
  <c r="N16" i="6" s="1"/>
  <c r="AS48" i="7"/>
  <c r="M17" i="6" s="1"/>
  <c r="AT48" i="7"/>
  <c r="AS49" i="7"/>
  <c r="M18" i="6" s="1"/>
  <c r="AT49" i="7"/>
  <c r="N18" i="6" s="1"/>
  <c r="AS50" i="7"/>
  <c r="M19" i="6" s="1"/>
  <c r="AT50" i="7"/>
  <c r="N19" i="6" s="1"/>
  <c r="AS51" i="7"/>
  <c r="M20" i="6" s="1"/>
  <c r="AT51" i="7"/>
  <c r="N20" i="6" s="1"/>
  <c r="AS52" i="7"/>
  <c r="M21" i="6" s="1"/>
  <c r="AT52" i="7"/>
  <c r="N21" i="6" s="1"/>
  <c r="AS53" i="7"/>
  <c r="AT53" i="7"/>
  <c r="N22" i="6" s="1"/>
  <c r="AS54" i="7"/>
  <c r="M23" i="6" s="1"/>
  <c r="AT54" i="7"/>
  <c r="N23" i="6" s="1"/>
  <c r="AS55" i="7"/>
  <c r="M24" i="6" s="1"/>
  <c r="AT55" i="7"/>
  <c r="AS56" i="7"/>
  <c r="M25" i="6" s="1"/>
  <c r="AT56" i="7"/>
  <c r="N25" i="6" s="1"/>
  <c r="AS57" i="7"/>
  <c r="M26" i="6" s="1"/>
  <c r="AT57" i="7"/>
  <c r="N26" i="6" s="1"/>
  <c r="AS58" i="7"/>
  <c r="M27" i="6" s="1"/>
  <c r="AT58" i="7"/>
  <c r="N27" i="6" s="1"/>
  <c r="AS59" i="7"/>
  <c r="AT59" i="7"/>
  <c r="N28" i="6" s="1"/>
  <c r="AS60" i="7"/>
  <c r="M29" i="6" s="1"/>
  <c r="AT60" i="7"/>
  <c r="N29" i="6" s="1"/>
  <c r="AS61" i="7"/>
  <c r="AT61" i="7"/>
  <c r="N30" i="6" s="1"/>
  <c r="AS62" i="7"/>
  <c r="M31" i="6" s="1"/>
  <c r="AT62" i="7"/>
  <c r="N31" i="6" s="1"/>
  <c r="AS63" i="7"/>
  <c r="M32" i="6" s="1"/>
  <c r="AT63" i="7"/>
  <c r="AS64" i="7"/>
  <c r="M33" i="6" s="1"/>
  <c r="AT64" i="7"/>
  <c r="N33" i="6" s="1"/>
  <c r="AS65" i="7"/>
  <c r="M34" i="6" s="1"/>
  <c r="AT65" i="7"/>
  <c r="N34" i="6" s="1"/>
  <c r="AS66" i="7"/>
  <c r="M35" i="6" s="1"/>
  <c r="AT66" i="7"/>
  <c r="N35" i="6" s="1"/>
  <c r="AS67" i="7"/>
  <c r="M36" i="6" s="1"/>
  <c r="AT67" i="7"/>
  <c r="N36" i="6" s="1"/>
  <c r="AS68" i="7"/>
  <c r="M37" i="6" s="1"/>
  <c r="AT68" i="7"/>
  <c r="AS69" i="7"/>
  <c r="AT69" i="7"/>
  <c r="N38" i="6" s="1"/>
  <c r="AS70" i="7"/>
  <c r="M39" i="6" s="1"/>
  <c r="AT70" i="7"/>
  <c r="AS71" i="7"/>
  <c r="M40" i="6" s="1"/>
  <c r="AT71" i="7"/>
  <c r="N40" i="6" s="1"/>
  <c r="AS72" i="7"/>
  <c r="M41" i="6" s="1"/>
  <c r="AT72" i="7"/>
  <c r="AS73" i="7"/>
  <c r="M42" i="6" s="1"/>
  <c r="AT73" i="7"/>
  <c r="N42" i="6" s="1"/>
  <c r="AS74" i="7"/>
  <c r="M43" i="6" s="1"/>
  <c r="AT74" i="7"/>
  <c r="AS75" i="7"/>
  <c r="M44" i="6" s="1"/>
  <c r="AT75" i="7"/>
  <c r="N44" i="6" s="1"/>
  <c r="AS76" i="7"/>
  <c r="M45" i="6" s="1"/>
  <c r="AT76" i="7"/>
  <c r="AS77" i="7"/>
  <c r="AT77" i="7"/>
  <c r="N46" i="6" s="1"/>
  <c r="AS78" i="7"/>
  <c r="M47" i="6" s="1"/>
  <c r="AT78" i="7"/>
  <c r="AS79" i="7"/>
  <c r="M48" i="6" s="1"/>
  <c r="AT79" i="7"/>
  <c r="N48" i="6" s="1"/>
  <c r="AS80" i="7"/>
  <c r="M49" i="6" s="1"/>
  <c r="AT80" i="7"/>
  <c r="AS81" i="7"/>
  <c r="M50" i="6" s="1"/>
  <c r="AT81" i="7"/>
  <c r="N50" i="6" s="1"/>
  <c r="AS82" i="7"/>
  <c r="M51" i="6" s="1"/>
  <c r="AT82" i="7"/>
  <c r="AS83" i="7"/>
  <c r="M52" i="6" s="1"/>
  <c r="AT83" i="7"/>
  <c r="N52" i="6" s="1"/>
  <c r="AS84" i="7"/>
  <c r="M53" i="6" s="1"/>
  <c r="AT84" i="7"/>
  <c r="AS85" i="7"/>
  <c r="AT85" i="7"/>
  <c r="N54" i="6" s="1"/>
  <c r="AS86" i="7"/>
  <c r="M55" i="6" s="1"/>
  <c r="AT86" i="7"/>
  <c r="N55" i="6" s="1"/>
  <c r="AS87" i="7"/>
  <c r="AT87" i="7"/>
  <c r="N56" i="6" s="1"/>
  <c r="AS88" i="7"/>
  <c r="M57" i="6" s="1"/>
  <c r="AT88" i="7"/>
  <c r="N57" i="6" s="1"/>
  <c r="AS89" i="7"/>
  <c r="M58" i="6" s="1"/>
  <c r="AT89" i="7"/>
  <c r="N58" i="6" s="1"/>
  <c r="AS90" i="7"/>
  <c r="M59" i="6" s="1"/>
  <c r="AT90" i="7"/>
  <c r="N59" i="6" s="1"/>
  <c r="AS91" i="7"/>
  <c r="M60" i="6" s="1"/>
  <c r="AT91" i="7"/>
  <c r="N60" i="6" s="1"/>
  <c r="AS92" i="7"/>
  <c r="M61" i="6" s="1"/>
  <c r="AT92" i="7"/>
  <c r="N61" i="6" s="1"/>
  <c r="AS93" i="7"/>
  <c r="M62" i="6" s="1"/>
  <c r="AT93" i="7"/>
  <c r="AS94" i="7"/>
  <c r="M63" i="6" s="1"/>
  <c r="AT94" i="7"/>
  <c r="N63" i="6" s="1"/>
  <c r="AS95" i="7"/>
  <c r="M64" i="6" s="1"/>
  <c r="AT95" i="7"/>
  <c r="N64" i="6" s="1"/>
  <c r="AS96" i="7"/>
  <c r="M65" i="6" s="1"/>
  <c r="AT96" i="7"/>
  <c r="N65" i="6" s="1"/>
  <c r="AR97" i="7"/>
  <c r="L66" i="6" s="1"/>
  <c r="AS97" i="7"/>
  <c r="M66" i="6" s="1"/>
  <c r="AT97" i="7"/>
  <c r="AU97" i="7" s="1"/>
  <c r="O66" i="6" s="1"/>
  <c r="AR98" i="7"/>
  <c r="L67" i="6" s="1"/>
  <c r="AS98" i="7"/>
  <c r="M67" i="6" s="1"/>
  <c r="AT98" i="7"/>
  <c r="N67" i="6" s="1"/>
  <c r="AR99" i="7"/>
  <c r="L68" i="6" s="1"/>
  <c r="AS99" i="7"/>
  <c r="AT99" i="7"/>
  <c r="N68" i="6" s="1"/>
  <c r="AR100" i="7"/>
  <c r="L69" i="6" s="1"/>
  <c r="AS100" i="7"/>
  <c r="M69" i="6" s="1"/>
  <c r="AT100" i="7"/>
  <c r="N69" i="6" s="1"/>
  <c r="AS105" i="114"/>
  <c r="AS104" i="114"/>
  <c r="AS103" i="114"/>
  <c r="AS102" i="114"/>
  <c r="AS101" i="114"/>
  <c r="AS100" i="114"/>
  <c r="AS99" i="114"/>
  <c r="AS98" i="114"/>
  <c r="AS97" i="114"/>
  <c r="AS96" i="114"/>
  <c r="AS95" i="114"/>
  <c r="AS94" i="114"/>
  <c r="AS93" i="114"/>
  <c r="AS92" i="114"/>
  <c r="AS91" i="114"/>
  <c r="AS90" i="114"/>
  <c r="AS89" i="114"/>
  <c r="AS88" i="114"/>
  <c r="AS87" i="114"/>
  <c r="AS86" i="114"/>
  <c r="AS85" i="114"/>
  <c r="AS84" i="114"/>
  <c r="AS83" i="114"/>
  <c r="AS82" i="114"/>
  <c r="AS81" i="114"/>
  <c r="AS80" i="114"/>
  <c r="AS79" i="114"/>
  <c r="AS78" i="114"/>
  <c r="AS77" i="114"/>
  <c r="AS76" i="114"/>
  <c r="AS75" i="114"/>
  <c r="AS74" i="114"/>
  <c r="AS73" i="114"/>
  <c r="AS72" i="114"/>
  <c r="AS71" i="114"/>
  <c r="AS70" i="114"/>
  <c r="AS69" i="114"/>
  <c r="AS68" i="114"/>
  <c r="AS67" i="114"/>
  <c r="AS66" i="114"/>
  <c r="AS65" i="114"/>
  <c r="AS64" i="114"/>
  <c r="AS63" i="114"/>
  <c r="AS62" i="114"/>
  <c r="AS61" i="114"/>
  <c r="AS60" i="114"/>
  <c r="AS59" i="114"/>
  <c r="AS58" i="114"/>
  <c r="AS57" i="114"/>
  <c r="AS56" i="114"/>
  <c r="AS55" i="114"/>
  <c r="AS54" i="114"/>
  <c r="AS53" i="114"/>
  <c r="AS52" i="114"/>
  <c r="AS51" i="114"/>
  <c r="AS50" i="114"/>
  <c r="AS49" i="114"/>
  <c r="AS48" i="114"/>
  <c r="AS47" i="114"/>
  <c r="AS46" i="114"/>
  <c r="AS45" i="114"/>
  <c r="AS44" i="114"/>
  <c r="AS43" i="114"/>
  <c r="AS42" i="114"/>
  <c r="AS41" i="114"/>
  <c r="AS40" i="114"/>
  <c r="AS39" i="114"/>
  <c r="AS38" i="114"/>
  <c r="AS37" i="114"/>
  <c r="AS36" i="114"/>
  <c r="AS35" i="114"/>
  <c r="AS34" i="114"/>
  <c r="AS33" i="114"/>
  <c r="AS32" i="114"/>
  <c r="AS31" i="114"/>
  <c r="AS30" i="114"/>
  <c r="AS29" i="114"/>
  <c r="AS28" i="114"/>
  <c r="AS27" i="114"/>
  <c r="AS26" i="114"/>
  <c r="AS25" i="114"/>
  <c r="AS24" i="114"/>
  <c r="AS23" i="114"/>
  <c r="AS22" i="114"/>
  <c r="AS21" i="114"/>
  <c r="AS20" i="114"/>
  <c r="AS19" i="114"/>
  <c r="AS18" i="114"/>
  <c r="AS17" i="114"/>
  <c r="AS16" i="114"/>
  <c r="AS15" i="114"/>
  <c r="AS14" i="114"/>
  <c r="AS13" i="114"/>
  <c r="AS12" i="114"/>
  <c r="AS11" i="114"/>
  <c r="AS10" i="114"/>
  <c r="AS9" i="114"/>
  <c r="AS8" i="114"/>
  <c r="AS7" i="114"/>
  <c r="AS6" i="114"/>
  <c r="AS5" i="114"/>
  <c r="AS105" i="112"/>
  <c r="AS104" i="112"/>
  <c r="AS103" i="112"/>
  <c r="AS102" i="112"/>
  <c r="AS101" i="112"/>
  <c r="AS100" i="112"/>
  <c r="AS99" i="112"/>
  <c r="AS98" i="112"/>
  <c r="AS97" i="112"/>
  <c r="AS96" i="112"/>
  <c r="AS95" i="112"/>
  <c r="AS94" i="112"/>
  <c r="AS93" i="112"/>
  <c r="AS92" i="112"/>
  <c r="AS91" i="112"/>
  <c r="AS90" i="112"/>
  <c r="AS89" i="112"/>
  <c r="AS88" i="112"/>
  <c r="AS87" i="112"/>
  <c r="AS86" i="112"/>
  <c r="AS85" i="112"/>
  <c r="AS84" i="112"/>
  <c r="AS83" i="112"/>
  <c r="AS82" i="112"/>
  <c r="AS81" i="112"/>
  <c r="AS80" i="112"/>
  <c r="AS79" i="112"/>
  <c r="AS78" i="112"/>
  <c r="AS77" i="112"/>
  <c r="AS76" i="112"/>
  <c r="AS75" i="112"/>
  <c r="AS74" i="112"/>
  <c r="AS73" i="112"/>
  <c r="AS72" i="112"/>
  <c r="AS71" i="112"/>
  <c r="AS70" i="112"/>
  <c r="AS69" i="112"/>
  <c r="AS68" i="112"/>
  <c r="AS67" i="112"/>
  <c r="AS66" i="112"/>
  <c r="AS65" i="112"/>
  <c r="AS64" i="112"/>
  <c r="AS63" i="112"/>
  <c r="AS62" i="112"/>
  <c r="AS61" i="112"/>
  <c r="AS60" i="112"/>
  <c r="AS59" i="112"/>
  <c r="AS58" i="112"/>
  <c r="AS57" i="112"/>
  <c r="AS56" i="112"/>
  <c r="AS55" i="112"/>
  <c r="AS54" i="112"/>
  <c r="AS53" i="112"/>
  <c r="AS52" i="112"/>
  <c r="AS51" i="112"/>
  <c r="AS50" i="112"/>
  <c r="AS49" i="112"/>
  <c r="AS48" i="112"/>
  <c r="AS47" i="112"/>
  <c r="AS46" i="112"/>
  <c r="AS45" i="112"/>
  <c r="AS44" i="112"/>
  <c r="AS43" i="112"/>
  <c r="AS42" i="112"/>
  <c r="AS41" i="112"/>
  <c r="AS40" i="112"/>
  <c r="AS39" i="112"/>
  <c r="AS38" i="112"/>
  <c r="AS37" i="112"/>
  <c r="AS36" i="112"/>
  <c r="AS35" i="112"/>
  <c r="AS34" i="112"/>
  <c r="AS33" i="112"/>
  <c r="AS32" i="112"/>
  <c r="AS31" i="112"/>
  <c r="AS30" i="112"/>
  <c r="AS29" i="112"/>
  <c r="AS28" i="112"/>
  <c r="AS27" i="112"/>
  <c r="AS26" i="112"/>
  <c r="AS25" i="112"/>
  <c r="AS24" i="112"/>
  <c r="AS23" i="112"/>
  <c r="AS22" i="112"/>
  <c r="AS21" i="112"/>
  <c r="AS20" i="112"/>
  <c r="AS19" i="112"/>
  <c r="AS18" i="112"/>
  <c r="AS17" i="112"/>
  <c r="AS16" i="112"/>
  <c r="AS15" i="112"/>
  <c r="AS14" i="112"/>
  <c r="AS13" i="112"/>
  <c r="AS12" i="112"/>
  <c r="AS11" i="112"/>
  <c r="AS10" i="112"/>
  <c r="AS9" i="112"/>
  <c r="AS8" i="112"/>
  <c r="AS7" i="112"/>
  <c r="AS6" i="112"/>
  <c r="AS5" i="112"/>
  <c r="AS105" i="110"/>
  <c r="AS104" i="110"/>
  <c r="AS103" i="110"/>
  <c r="AS102" i="110"/>
  <c r="AS101" i="110"/>
  <c r="AS100" i="110"/>
  <c r="AS99" i="110"/>
  <c r="AS98" i="110"/>
  <c r="AS97" i="110"/>
  <c r="AS96" i="110"/>
  <c r="AS95" i="110"/>
  <c r="AS94" i="110"/>
  <c r="AS93" i="110"/>
  <c r="AS92" i="110"/>
  <c r="AS91" i="110"/>
  <c r="AS90" i="110"/>
  <c r="AS89" i="110"/>
  <c r="AS88" i="110"/>
  <c r="AS87" i="110"/>
  <c r="AS86" i="110"/>
  <c r="AS85" i="110"/>
  <c r="AS84" i="110"/>
  <c r="AS83" i="110"/>
  <c r="AS82" i="110"/>
  <c r="AS81" i="110"/>
  <c r="AS80" i="110"/>
  <c r="AS79" i="110"/>
  <c r="AS78" i="110"/>
  <c r="AS77" i="110"/>
  <c r="AS76" i="110"/>
  <c r="AS75" i="110"/>
  <c r="AS74" i="110"/>
  <c r="AS73" i="110"/>
  <c r="AS72" i="110"/>
  <c r="AS71" i="110"/>
  <c r="AS70" i="110"/>
  <c r="AS69" i="110"/>
  <c r="AS68" i="110"/>
  <c r="AS67" i="110"/>
  <c r="AS66" i="110"/>
  <c r="AS65" i="110"/>
  <c r="AS64" i="110"/>
  <c r="AS63" i="110"/>
  <c r="AS62" i="110"/>
  <c r="AS61" i="110"/>
  <c r="AS60" i="110"/>
  <c r="AS59" i="110"/>
  <c r="AS58" i="110"/>
  <c r="AS57" i="110"/>
  <c r="AS56" i="110"/>
  <c r="AS55" i="110"/>
  <c r="AS54" i="110"/>
  <c r="AS53" i="110"/>
  <c r="AS52" i="110"/>
  <c r="AS51" i="110"/>
  <c r="AS50" i="110"/>
  <c r="AS49" i="110"/>
  <c r="AS48" i="110"/>
  <c r="AS47" i="110"/>
  <c r="AS46" i="110"/>
  <c r="AS45" i="110"/>
  <c r="AS44" i="110"/>
  <c r="AS43" i="110"/>
  <c r="AS42" i="110"/>
  <c r="AS41" i="110"/>
  <c r="AS40" i="110"/>
  <c r="AS39" i="110"/>
  <c r="AS38" i="110"/>
  <c r="AS37" i="110"/>
  <c r="AS36" i="110"/>
  <c r="AS35" i="110"/>
  <c r="AS34" i="110"/>
  <c r="AS33" i="110"/>
  <c r="AS32" i="110"/>
  <c r="AS31" i="110"/>
  <c r="AS30" i="110"/>
  <c r="AS29" i="110"/>
  <c r="AS28" i="110"/>
  <c r="AS27" i="110"/>
  <c r="AS26" i="110"/>
  <c r="AS25" i="110"/>
  <c r="AS24" i="110"/>
  <c r="AS23" i="110"/>
  <c r="AS22" i="110"/>
  <c r="AS21" i="110"/>
  <c r="AS20" i="110"/>
  <c r="AS19" i="110"/>
  <c r="AS18" i="110"/>
  <c r="AS17" i="110"/>
  <c r="AS16" i="110"/>
  <c r="AS15" i="110"/>
  <c r="AS14" i="110"/>
  <c r="AS13" i="110"/>
  <c r="AS12" i="110"/>
  <c r="AS11" i="110"/>
  <c r="AS10" i="110"/>
  <c r="AS9" i="110"/>
  <c r="AS8" i="110"/>
  <c r="AS7" i="110"/>
  <c r="AS6" i="110"/>
  <c r="AS5" i="110"/>
  <c r="AS105" i="108"/>
  <c r="AS104" i="108"/>
  <c r="AS103" i="108"/>
  <c r="AS102" i="108"/>
  <c r="AS101" i="108"/>
  <c r="AS100" i="108"/>
  <c r="AS99" i="108"/>
  <c r="AS98" i="108"/>
  <c r="AS97" i="108"/>
  <c r="AS96" i="108"/>
  <c r="AS95" i="108"/>
  <c r="AS94" i="108"/>
  <c r="AS93" i="108"/>
  <c r="AS92" i="108"/>
  <c r="AS91" i="108"/>
  <c r="AS90" i="108"/>
  <c r="AS89" i="108"/>
  <c r="AS88" i="108"/>
  <c r="AS87" i="108"/>
  <c r="AS86" i="108"/>
  <c r="AS85" i="108"/>
  <c r="AS84" i="108"/>
  <c r="AS83" i="108"/>
  <c r="AS82" i="108"/>
  <c r="AS81" i="108"/>
  <c r="AS80" i="108"/>
  <c r="AS79" i="108"/>
  <c r="AS78" i="108"/>
  <c r="AS77" i="108"/>
  <c r="AS76" i="108"/>
  <c r="AS75" i="108"/>
  <c r="AS74" i="108"/>
  <c r="AS73" i="108"/>
  <c r="AS72" i="108"/>
  <c r="AS71" i="108"/>
  <c r="AS70" i="108"/>
  <c r="AS69" i="108"/>
  <c r="AS68" i="108"/>
  <c r="AS67" i="108"/>
  <c r="AS66" i="108"/>
  <c r="AS65" i="108"/>
  <c r="AS64" i="108"/>
  <c r="AS63" i="108"/>
  <c r="AS62" i="108"/>
  <c r="AS61" i="108"/>
  <c r="AS60" i="108"/>
  <c r="AS59" i="108"/>
  <c r="AS58" i="108"/>
  <c r="AS57" i="108"/>
  <c r="AS56" i="108"/>
  <c r="AS55" i="108"/>
  <c r="AS54" i="108"/>
  <c r="AS53" i="108"/>
  <c r="AS52" i="108"/>
  <c r="AS51" i="108"/>
  <c r="AS50" i="108"/>
  <c r="AS49" i="108"/>
  <c r="AS48" i="108"/>
  <c r="AS47" i="108"/>
  <c r="AS46" i="108"/>
  <c r="AS45" i="108"/>
  <c r="AS44" i="108"/>
  <c r="AS43" i="108"/>
  <c r="AS42" i="108"/>
  <c r="AS41" i="108"/>
  <c r="AS40" i="108"/>
  <c r="AS39" i="108"/>
  <c r="AS38" i="108"/>
  <c r="AS37" i="108"/>
  <c r="AS36" i="108"/>
  <c r="AS35" i="108"/>
  <c r="AS34" i="108"/>
  <c r="AS33" i="108"/>
  <c r="AS32" i="108"/>
  <c r="AS31" i="108"/>
  <c r="AS30" i="108"/>
  <c r="AS29" i="108"/>
  <c r="AS28" i="108"/>
  <c r="AS27" i="108"/>
  <c r="AS26" i="108"/>
  <c r="AS25" i="108"/>
  <c r="AS24" i="108"/>
  <c r="AS23" i="108"/>
  <c r="AS22" i="108"/>
  <c r="AS21" i="108"/>
  <c r="AS20" i="108"/>
  <c r="AS19" i="108"/>
  <c r="AS18" i="108"/>
  <c r="AS17" i="108"/>
  <c r="AS16" i="108"/>
  <c r="AS15" i="108"/>
  <c r="AS14" i="108"/>
  <c r="AS13" i="108"/>
  <c r="AS12" i="108"/>
  <c r="AS11" i="108"/>
  <c r="AS10" i="108"/>
  <c r="AS9" i="108"/>
  <c r="AS8" i="108"/>
  <c r="AS7" i="108"/>
  <c r="AS6" i="108"/>
  <c r="AS5" i="108"/>
  <c r="AS105" i="105"/>
  <c r="AS104" i="105"/>
  <c r="AS103" i="105"/>
  <c r="AS102" i="105"/>
  <c r="AS101" i="105"/>
  <c r="AS100" i="105"/>
  <c r="AS99" i="105"/>
  <c r="AS98" i="105"/>
  <c r="AS97" i="105"/>
  <c r="AS96" i="105"/>
  <c r="AS95" i="105"/>
  <c r="AS94" i="105"/>
  <c r="AS93" i="105"/>
  <c r="AS92" i="105"/>
  <c r="AS91" i="105"/>
  <c r="AS90" i="105"/>
  <c r="AS89" i="105"/>
  <c r="AS88" i="105"/>
  <c r="AS87" i="105"/>
  <c r="AS86" i="105"/>
  <c r="AS85" i="105"/>
  <c r="AS84" i="105"/>
  <c r="AS83" i="105"/>
  <c r="AS82" i="105"/>
  <c r="AS81" i="105"/>
  <c r="AS80" i="105"/>
  <c r="AS79" i="105"/>
  <c r="AS78" i="105"/>
  <c r="AS77" i="105"/>
  <c r="AS76" i="105"/>
  <c r="AS75" i="105"/>
  <c r="AS74" i="105"/>
  <c r="AS73" i="105"/>
  <c r="AS72" i="105"/>
  <c r="AS71" i="105"/>
  <c r="AS70" i="105"/>
  <c r="AS69" i="105"/>
  <c r="AS68" i="105"/>
  <c r="AS67" i="105"/>
  <c r="AS66" i="105"/>
  <c r="AS65" i="105"/>
  <c r="AS64" i="105"/>
  <c r="AS63" i="105"/>
  <c r="AS62" i="105"/>
  <c r="AS61" i="105"/>
  <c r="AS60" i="105"/>
  <c r="AS59" i="105"/>
  <c r="AS58" i="105"/>
  <c r="AS57" i="105"/>
  <c r="AS56" i="105"/>
  <c r="AS55" i="105"/>
  <c r="AS54" i="105"/>
  <c r="AS53" i="105"/>
  <c r="AS52" i="105"/>
  <c r="AS51" i="105"/>
  <c r="AS50" i="105"/>
  <c r="AS49" i="105"/>
  <c r="AS48" i="105"/>
  <c r="AS47" i="105"/>
  <c r="AS46" i="105"/>
  <c r="AS45" i="105"/>
  <c r="AS44" i="105"/>
  <c r="AS43" i="105"/>
  <c r="AS42" i="105"/>
  <c r="AS41" i="105"/>
  <c r="AS40" i="105"/>
  <c r="AS39" i="105"/>
  <c r="AS38" i="105"/>
  <c r="AS37" i="105"/>
  <c r="AS36" i="105"/>
  <c r="AS35" i="105"/>
  <c r="AS34" i="105"/>
  <c r="AS33" i="105"/>
  <c r="AS32" i="105"/>
  <c r="AS31" i="105"/>
  <c r="AS30" i="105"/>
  <c r="AS29" i="105"/>
  <c r="AS28" i="105"/>
  <c r="AS27" i="105"/>
  <c r="AS26" i="105"/>
  <c r="AS25" i="105"/>
  <c r="AS24" i="105"/>
  <c r="AS23" i="105"/>
  <c r="AS22" i="105"/>
  <c r="AS21" i="105"/>
  <c r="AS20" i="105"/>
  <c r="AS19" i="105"/>
  <c r="AS18" i="105"/>
  <c r="AS17" i="105"/>
  <c r="AS16" i="105"/>
  <c r="AS15" i="105"/>
  <c r="AS14" i="105"/>
  <c r="AS13" i="105"/>
  <c r="AS12" i="105"/>
  <c r="AS11" i="105"/>
  <c r="AS10" i="105"/>
  <c r="AS9" i="105"/>
  <c r="AS8" i="105"/>
  <c r="AS7" i="105"/>
  <c r="AS6" i="105"/>
  <c r="AS5" i="105"/>
  <c r="AS105" i="103"/>
  <c r="AS104" i="103"/>
  <c r="AS103" i="103"/>
  <c r="AS102" i="103"/>
  <c r="AS101" i="103"/>
  <c r="AS100" i="103"/>
  <c r="AS99" i="103"/>
  <c r="AS98" i="103"/>
  <c r="AS97" i="103"/>
  <c r="AS96" i="103"/>
  <c r="AS95" i="103"/>
  <c r="AS94" i="103"/>
  <c r="AS93" i="103"/>
  <c r="AS92" i="103"/>
  <c r="AS91" i="103"/>
  <c r="AS90" i="103"/>
  <c r="AS89" i="103"/>
  <c r="AS88" i="103"/>
  <c r="AS87" i="103"/>
  <c r="AS86" i="103"/>
  <c r="AS85" i="103"/>
  <c r="AS84" i="103"/>
  <c r="AS83" i="103"/>
  <c r="AS82" i="103"/>
  <c r="AS81" i="103"/>
  <c r="AS80" i="103"/>
  <c r="AS79" i="103"/>
  <c r="AS78" i="103"/>
  <c r="AS77" i="103"/>
  <c r="AS76" i="103"/>
  <c r="AS75" i="103"/>
  <c r="AS74" i="103"/>
  <c r="AS73" i="103"/>
  <c r="AS72" i="103"/>
  <c r="AS71" i="103"/>
  <c r="AS70" i="103"/>
  <c r="AS69" i="103"/>
  <c r="AS68" i="103"/>
  <c r="AS67" i="103"/>
  <c r="AS66" i="103"/>
  <c r="AS65" i="103"/>
  <c r="AS64" i="103"/>
  <c r="AS63" i="103"/>
  <c r="AS62" i="103"/>
  <c r="AS61" i="103"/>
  <c r="AS60" i="103"/>
  <c r="AS59" i="103"/>
  <c r="AS58" i="103"/>
  <c r="AS57" i="103"/>
  <c r="AS56" i="103"/>
  <c r="AS55" i="103"/>
  <c r="AS54" i="103"/>
  <c r="AS53" i="103"/>
  <c r="AS52" i="103"/>
  <c r="AS51" i="103"/>
  <c r="AS50" i="103"/>
  <c r="AS49" i="103"/>
  <c r="AS48" i="103"/>
  <c r="AS47" i="103"/>
  <c r="AS46" i="103"/>
  <c r="AS45" i="103"/>
  <c r="AS44" i="103"/>
  <c r="AS43" i="103"/>
  <c r="AS42" i="103"/>
  <c r="AS41" i="103"/>
  <c r="AS40" i="103"/>
  <c r="AS39" i="103"/>
  <c r="AS38" i="103"/>
  <c r="AS37" i="103"/>
  <c r="AS36" i="103"/>
  <c r="AS35" i="103"/>
  <c r="AS34" i="103"/>
  <c r="AS33" i="103"/>
  <c r="AS32" i="103"/>
  <c r="AS31" i="103"/>
  <c r="AS30" i="103"/>
  <c r="AS29" i="103"/>
  <c r="AS28" i="103"/>
  <c r="AS27" i="103"/>
  <c r="AS26" i="103"/>
  <c r="AS25" i="103"/>
  <c r="AS24" i="103"/>
  <c r="AS23" i="103"/>
  <c r="AS22" i="103"/>
  <c r="AS21" i="103"/>
  <c r="AS20" i="103"/>
  <c r="AS19" i="103"/>
  <c r="AS18" i="103"/>
  <c r="AS17" i="103"/>
  <c r="AS16" i="103"/>
  <c r="AS15" i="103"/>
  <c r="AS14" i="103"/>
  <c r="AS13" i="103"/>
  <c r="AS12" i="103"/>
  <c r="AS11" i="103"/>
  <c r="AS10" i="103"/>
  <c r="AS9" i="103"/>
  <c r="AS8" i="103"/>
  <c r="AS7" i="103"/>
  <c r="AS6" i="103"/>
  <c r="AS5" i="103"/>
  <c r="AS105" i="101"/>
  <c r="AS104" i="101"/>
  <c r="AS103" i="101"/>
  <c r="AS102" i="101"/>
  <c r="AS101" i="101"/>
  <c r="AS100" i="101"/>
  <c r="AS99" i="101"/>
  <c r="AS98" i="101"/>
  <c r="AS97" i="101"/>
  <c r="AS96" i="101"/>
  <c r="AS95" i="101"/>
  <c r="AS94" i="101"/>
  <c r="AS93" i="101"/>
  <c r="AS92" i="101"/>
  <c r="AS91" i="101"/>
  <c r="AS90" i="101"/>
  <c r="AS89" i="101"/>
  <c r="AS88" i="101"/>
  <c r="AS87" i="101"/>
  <c r="AS86" i="101"/>
  <c r="AS85" i="101"/>
  <c r="AS84" i="101"/>
  <c r="AS83" i="101"/>
  <c r="AS82" i="101"/>
  <c r="AS81" i="101"/>
  <c r="AS80" i="101"/>
  <c r="AS79" i="101"/>
  <c r="AS78" i="101"/>
  <c r="AS77" i="101"/>
  <c r="AS76" i="101"/>
  <c r="AS75" i="101"/>
  <c r="AS74" i="101"/>
  <c r="AS73" i="101"/>
  <c r="AS72" i="101"/>
  <c r="AS71" i="101"/>
  <c r="AS70" i="101"/>
  <c r="AS69" i="101"/>
  <c r="AS68" i="101"/>
  <c r="AS67" i="101"/>
  <c r="AS66" i="101"/>
  <c r="AS65" i="101"/>
  <c r="AS64" i="101"/>
  <c r="AS63" i="101"/>
  <c r="AS62" i="101"/>
  <c r="AS61" i="101"/>
  <c r="AS60" i="101"/>
  <c r="AS59" i="101"/>
  <c r="AS58" i="101"/>
  <c r="AS57" i="101"/>
  <c r="AS56" i="101"/>
  <c r="AS55" i="101"/>
  <c r="AS54" i="101"/>
  <c r="AS53" i="101"/>
  <c r="AS52" i="101"/>
  <c r="AS51" i="101"/>
  <c r="AS50" i="101"/>
  <c r="AS49" i="101"/>
  <c r="AS48" i="101"/>
  <c r="AS47" i="101"/>
  <c r="AS46" i="101"/>
  <c r="AS45" i="101"/>
  <c r="AS44" i="101"/>
  <c r="AS43" i="101"/>
  <c r="AS42" i="101"/>
  <c r="AS41" i="101"/>
  <c r="AS40" i="101"/>
  <c r="AS39" i="101"/>
  <c r="AS38" i="101"/>
  <c r="AS37" i="101"/>
  <c r="AS36" i="101"/>
  <c r="AS35" i="101"/>
  <c r="AS34" i="101"/>
  <c r="AS33" i="101"/>
  <c r="AS32" i="101"/>
  <c r="AS31" i="101"/>
  <c r="AS30" i="101"/>
  <c r="AS29" i="101"/>
  <c r="AS28" i="101"/>
  <c r="AS27" i="101"/>
  <c r="AS26" i="101"/>
  <c r="AS25" i="101"/>
  <c r="AS24" i="101"/>
  <c r="AS23" i="101"/>
  <c r="AS22" i="101"/>
  <c r="AS21" i="101"/>
  <c r="AS20" i="101"/>
  <c r="AS19" i="101"/>
  <c r="AS18" i="101"/>
  <c r="AS17" i="101"/>
  <c r="AS16" i="101"/>
  <c r="AS15" i="101"/>
  <c r="AS14" i="101"/>
  <c r="AS13" i="101"/>
  <c r="AS12" i="101"/>
  <c r="AS11" i="101"/>
  <c r="AS10" i="101"/>
  <c r="AS9" i="101"/>
  <c r="AS8" i="101"/>
  <c r="AS7" i="101"/>
  <c r="AS6" i="101"/>
  <c r="AS5" i="101"/>
  <c r="AS105" i="98"/>
  <c r="AS104" i="98"/>
  <c r="AS103" i="98"/>
  <c r="AS102" i="98"/>
  <c r="AS101" i="98"/>
  <c r="AS100" i="98"/>
  <c r="AS99" i="98"/>
  <c r="AS98" i="98"/>
  <c r="AS97" i="98"/>
  <c r="AS96" i="98"/>
  <c r="AS95" i="98"/>
  <c r="AS94" i="98"/>
  <c r="AS93" i="98"/>
  <c r="AS92" i="98"/>
  <c r="AS91" i="98"/>
  <c r="AS90" i="98"/>
  <c r="AS89" i="98"/>
  <c r="AS88" i="98"/>
  <c r="AS87" i="98"/>
  <c r="AS86" i="98"/>
  <c r="AS85" i="98"/>
  <c r="AS84" i="98"/>
  <c r="AS83" i="98"/>
  <c r="AS82" i="98"/>
  <c r="AS81" i="98"/>
  <c r="AS80" i="98"/>
  <c r="AS79" i="98"/>
  <c r="AS78" i="98"/>
  <c r="AS77" i="98"/>
  <c r="AS76" i="98"/>
  <c r="AS75" i="98"/>
  <c r="AS74" i="98"/>
  <c r="AS73" i="98"/>
  <c r="AS72" i="98"/>
  <c r="AS71" i="98"/>
  <c r="AS70" i="98"/>
  <c r="AS69" i="98"/>
  <c r="AS68" i="98"/>
  <c r="AS67" i="98"/>
  <c r="AS66" i="98"/>
  <c r="AS65" i="98"/>
  <c r="AS64" i="98"/>
  <c r="AS63" i="98"/>
  <c r="AS62" i="98"/>
  <c r="AS61" i="98"/>
  <c r="AS60" i="98"/>
  <c r="AS59" i="98"/>
  <c r="AS58" i="98"/>
  <c r="AS57" i="98"/>
  <c r="AS56" i="98"/>
  <c r="AS55" i="98"/>
  <c r="AS54" i="98"/>
  <c r="AS53" i="98"/>
  <c r="AS52" i="98"/>
  <c r="AS51" i="98"/>
  <c r="AS50" i="98"/>
  <c r="AS49" i="98"/>
  <c r="AS48" i="98"/>
  <c r="AS47" i="98"/>
  <c r="AS46" i="98"/>
  <c r="AS45" i="98"/>
  <c r="AS44" i="98"/>
  <c r="AS43" i="98"/>
  <c r="AS42" i="98"/>
  <c r="AS41" i="98"/>
  <c r="AS40" i="98"/>
  <c r="AS39" i="98"/>
  <c r="AS38" i="98"/>
  <c r="AS37" i="98"/>
  <c r="AS36" i="98"/>
  <c r="AS35" i="98"/>
  <c r="AS34" i="98"/>
  <c r="AS33" i="98"/>
  <c r="AS32" i="98"/>
  <c r="AS31" i="98"/>
  <c r="AS30" i="98"/>
  <c r="AS29" i="98"/>
  <c r="AS28" i="98"/>
  <c r="AS27" i="98"/>
  <c r="AS26" i="98"/>
  <c r="AS25" i="98"/>
  <c r="AS24" i="98"/>
  <c r="AS23" i="98"/>
  <c r="AS22" i="98"/>
  <c r="AS21" i="98"/>
  <c r="AS20" i="98"/>
  <c r="AS19" i="98"/>
  <c r="AS18" i="98"/>
  <c r="AS17" i="98"/>
  <c r="AS16" i="98"/>
  <c r="AS15" i="98"/>
  <c r="AS14" i="98"/>
  <c r="AS13" i="98"/>
  <c r="AS12" i="98"/>
  <c r="AS11" i="98"/>
  <c r="AS10" i="98"/>
  <c r="AS9" i="98"/>
  <c r="AS8" i="98"/>
  <c r="AS7" i="98"/>
  <c r="AS6" i="98"/>
  <c r="AS5" i="98"/>
  <c r="AS105" i="96"/>
  <c r="AS104" i="96"/>
  <c r="AS103" i="96"/>
  <c r="AS102" i="96"/>
  <c r="AS101" i="96"/>
  <c r="AS100" i="96"/>
  <c r="AS99" i="96"/>
  <c r="AS98" i="96"/>
  <c r="AS97" i="96"/>
  <c r="AS96" i="96"/>
  <c r="AS95" i="96"/>
  <c r="AS94" i="96"/>
  <c r="AS93" i="96"/>
  <c r="AS92" i="96"/>
  <c r="AS91" i="96"/>
  <c r="AS90" i="96"/>
  <c r="AS89" i="96"/>
  <c r="AS88" i="96"/>
  <c r="AS87" i="96"/>
  <c r="AS86" i="96"/>
  <c r="AS85" i="96"/>
  <c r="AS84" i="96"/>
  <c r="AS83" i="96"/>
  <c r="AS82" i="96"/>
  <c r="AS81" i="96"/>
  <c r="AS80" i="96"/>
  <c r="AS79" i="96"/>
  <c r="AS78" i="96"/>
  <c r="AS77" i="96"/>
  <c r="AS76" i="96"/>
  <c r="AS75" i="96"/>
  <c r="AS74" i="96"/>
  <c r="AS73" i="96"/>
  <c r="AS72" i="96"/>
  <c r="AS71" i="96"/>
  <c r="AS70" i="96"/>
  <c r="AS69" i="96"/>
  <c r="AS68" i="96"/>
  <c r="AS67" i="96"/>
  <c r="AS66" i="96"/>
  <c r="AS65" i="96"/>
  <c r="AS64" i="96"/>
  <c r="AS63" i="96"/>
  <c r="AS62" i="96"/>
  <c r="AS61" i="96"/>
  <c r="AS60" i="96"/>
  <c r="AS59" i="96"/>
  <c r="AS58" i="96"/>
  <c r="AS57" i="96"/>
  <c r="AS56" i="96"/>
  <c r="AS55" i="96"/>
  <c r="AS54" i="96"/>
  <c r="AS53" i="96"/>
  <c r="AS52" i="96"/>
  <c r="AS51" i="96"/>
  <c r="AS50" i="96"/>
  <c r="AS49" i="96"/>
  <c r="AS48" i="96"/>
  <c r="AS47" i="96"/>
  <c r="AS46" i="96"/>
  <c r="AS45" i="96"/>
  <c r="AS44" i="96"/>
  <c r="AS43" i="96"/>
  <c r="AS42" i="96"/>
  <c r="AS41" i="96"/>
  <c r="AS40" i="96"/>
  <c r="AS39" i="96"/>
  <c r="AS38" i="96"/>
  <c r="AS37" i="96"/>
  <c r="AS36" i="96"/>
  <c r="AS35" i="96"/>
  <c r="AS34" i="96"/>
  <c r="AS33" i="96"/>
  <c r="AS32" i="96"/>
  <c r="AS31" i="96"/>
  <c r="AS30" i="96"/>
  <c r="AS29" i="96"/>
  <c r="AS28" i="96"/>
  <c r="AS27" i="96"/>
  <c r="AS26" i="96"/>
  <c r="AS25" i="96"/>
  <c r="AS24" i="96"/>
  <c r="AS23" i="96"/>
  <c r="AS22" i="96"/>
  <c r="AS21" i="96"/>
  <c r="AS20" i="96"/>
  <c r="AS19" i="96"/>
  <c r="AS18" i="96"/>
  <c r="AS17" i="96"/>
  <c r="AS16" i="96"/>
  <c r="AS15" i="96"/>
  <c r="AS14" i="96"/>
  <c r="AS13" i="96"/>
  <c r="AS12" i="96"/>
  <c r="AS11" i="96"/>
  <c r="AS10" i="96"/>
  <c r="AS9" i="96"/>
  <c r="AS8" i="96"/>
  <c r="AS7" i="96"/>
  <c r="AS6" i="96"/>
  <c r="AS5" i="96"/>
  <c r="AS105" i="94"/>
  <c r="AS104" i="94"/>
  <c r="AS103" i="94"/>
  <c r="AS102" i="94"/>
  <c r="AS101" i="94"/>
  <c r="AS100" i="94"/>
  <c r="AS99" i="94"/>
  <c r="AS98" i="94"/>
  <c r="AS97" i="94"/>
  <c r="AS96" i="94"/>
  <c r="AS95" i="94"/>
  <c r="AS94" i="94"/>
  <c r="AS93" i="94"/>
  <c r="AS92" i="94"/>
  <c r="AS91" i="94"/>
  <c r="AS90" i="94"/>
  <c r="AS89" i="94"/>
  <c r="AS88" i="94"/>
  <c r="AS87" i="94"/>
  <c r="AS86" i="94"/>
  <c r="AS85" i="94"/>
  <c r="AS84" i="94"/>
  <c r="AS83" i="94"/>
  <c r="AS82" i="94"/>
  <c r="AS81" i="94"/>
  <c r="AS80" i="94"/>
  <c r="AS79" i="94"/>
  <c r="AS78" i="94"/>
  <c r="AS77" i="94"/>
  <c r="AS76" i="94"/>
  <c r="AS75" i="94"/>
  <c r="AS74" i="94"/>
  <c r="AS73" i="94"/>
  <c r="AS72" i="94"/>
  <c r="AS71" i="94"/>
  <c r="AS70" i="94"/>
  <c r="AS69" i="94"/>
  <c r="AS68" i="94"/>
  <c r="AS67" i="94"/>
  <c r="AS66" i="94"/>
  <c r="AS65" i="94"/>
  <c r="AS64" i="94"/>
  <c r="AS63" i="94"/>
  <c r="AS62" i="94"/>
  <c r="AS61" i="94"/>
  <c r="AS60" i="94"/>
  <c r="AS59" i="94"/>
  <c r="AS58" i="94"/>
  <c r="AS57" i="94"/>
  <c r="AS56" i="94"/>
  <c r="AS55" i="94"/>
  <c r="AS54" i="94"/>
  <c r="AS53" i="94"/>
  <c r="AS52" i="94"/>
  <c r="AS51" i="94"/>
  <c r="AS50" i="94"/>
  <c r="AS49" i="94"/>
  <c r="AS48" i="94"/>
  <c r="AS47" i="94"/>
  <c r="AS46" i="94"/>
  <c r="AS45" i="94"/>
  <c r="AS44" i="94"/>
  <c r="AS43" i="94"/>
  <c r="AS42" i="94"/>
  <c r="AS41" i="94"/>
  <c r="AS40" i="94"/>
  <c r="AS39" i="94"/>
  <c r="AS38" i="94"/>
  <c r="AS37" i="94"/>
  <c r="AS36" i="94"/>
  <c r="AS35" i="94"/>
  <c r="AS34" i="94"/>
  <c r="AS33" i="94"/>
  <c r="AS32" i="94"/>
  <c r="AS31" i="94"/>
  <c r="AS30" i="94"/>
  <c r="AS29" i="94"/>
  <c r="AS28" i="94"/>
  <c r="AS27" i="94"/>
  <c r="AS26" i="94"/>
  <c r="AS25" i="94"/>
  <c r="AS24" i="94"/>
  <c r="AS23" i="94"/>
  <c r="AS22" i="94"/>
  <c r="AS21" i="94"/>
  <c r="AS20" i="94"/>
  <c r="AS19" i="94"/>
  <c r="AS18" i="94"/>
  <c r="AS17" i="94"/>
  <c r="AS16" i="94"/>
  <c r="AS15" i="94"/>
  <c r="AS14" i="94"/>
  <c r="AS13" i="94"/>
  <c r="AS12" i="94"/>
  <c r="AS11" i="94"/>
  <c r="AS10" i="94"/>
  <c r="AS9" i="94"/>
  <c r="AS8" i="94"/>
  <c r="AS7" i="94"/>
  <c r="AS6" i="94"/>
  <c r="AS5" i="94"/>
  <c r="AS105" i="92"/>
  <c r="AS104" i="92"/>
  <c r="AS103" i="92"/>
  <c r="AS102" i="92"/>
  <c r="AS101" i="92"/>
  <c r="AS100" i="92"/>
  <c r="AS99" i="92"/>
  <c r="AS98" i="92"/>
  <c r="AS97" i="92"/>
  <c r="AS96" i="92"/>
  <c r="AS95" i="92"/>
  <c r="AS94" i="92"/>
  <c r="AS93" i="92"/>
  <c r="AS92" i="92"/>
  <c r="AS91" i="92"/>
  <c r="AS90" i="92"/>
  <c r="AS89" i="92"/>
  <c r="AS88" i="92"/>
  <c r="AS87" i="92"/>
  <c r="AS86" i="92"/>
  <c r="AS85" i="92"/>
  <c r="AS84" i="92"/>
  <c r="AS83" i="92"/>
  <c r="AS82" i="92"/>
  <c r="AS81" i="92"/>
  <c r="AS80" i="92"/>
  <c r="AS79" i="92"/>
  <c r="AS78" i="92"/>
  <c r="AS77" i="92"/>
  <c r="AS76" i="92"/>
  <c r="AS75" i="92"/>
  <c r="AS74" i="92"/>
  <c r="AS73" i="92"/>
  <c r="AS72" i="92"/>
  <c r="AS71" i="92"/>
  <c r="AS70" i="92"/>
  <c r="AS69" i="92"/>
  <c r="AS68" i="92"/>
  <c r="AS67" i="92"/>
  <c r="AS66" i="92"/>
  <c r="AS65" i="92"/>
  <c r="AS64" i="92"/>
  <c r="AS63" i="92"/>
  <c r="AS62" i="92"/>
  <c r="AS61" i="92"/>
  <c r="AS60" i="92"/>
  <c r="AS59" i="92"/>
  <c r="AS58" i="92"/>
  <c r="AS57" i="92"/>
  <c r="AS56" i="92"/>
  <c r="AS55" i="92"/>
  <c r="AS54" i="92"/>
  <c r="AS53" i="92"/>
  <c r="AS52" i="92"/>
  <c r="AS51" i="92"/>
  <c r="AS50" i="92"/>
  <c r="AS49" i="92"/>
  <c r="AS48" i="92"/>
  <c r="AS47" i="92"/>
  <c r="AS46" i="92"/>
  <c r="AS45" i="92"/>
  <c r="AS44" i="92"/>
  <c r="AS43" i="92"/>
  <c r="AS42" i="92"/>
  <c r="AS41" i="92"/>
  <c r="AS40" i="92"/>
  <c r="AS39" i="92"/>
  <c r="AS38" i="92"/>
  <c r="AS37" i="92"/>
  <c r="AS36" i="92"/>
  <c r="AS35" i="92"/>
  <c r="AS34" i="92"/>
  <c r="AS33" i="92"/>
  <c r="AS32" i="92"/>
  <c r="AS31" i="92"/>
  <c r="AS30" i="92"/>
  <c r="AS29" i="92"/>
  <c r="AS28" i="92"/>
  <c r="AS27" i="92"/>
  <c r="AS26" i="92"/>
  <c r="AS25" i="92"/>
  <c r="AS24" i="92"/>
  <c r="AS23" i="92"/>
  <c r="AS22" i="92"/>
  <c r="AS21" i="92"/>
  <c r="AS20" i="92"/>
  <c r="AS19" i="92"/>
  <c r="AS18" i="92"/>
  <c r="AS17" i="92"/>
  <c r="AS16" i="92"/>
  <c r="AS15" i="92"/>
  <c r="AS14" i="92"/>
  <c r="AS13" i="92"/>
  <c r="AS12" i="92"/>
  <c r="AS11" i="92"/>
  <c r="AS10" i="92"/>
  <c r="AS9" i="92"/>
  <c r="AS8" i="92"/>
  <c r="AS7" i="92"/>
  <c r="AS6" i="92"/>
  <c r="AS5" i="92"/>
  <c r="AS105" i="90"/>
  <c r="AS104" i="90"/>
  <c r="AS103" i="90"/>
  <c r="AS102" i="90"/>
  <c r="AS101" i="90"/>
  <c r="AS100" i="90"/>
  <c r="AS99" i="90"/>
  <c r="AS98" i="90"/>
  <c r="AS97" i="90"/>
  <c r="AS96" i="90"/>
  <c r="AS95" i="90"/>
  <c r="AS94" i="90"/>
  <c r="AS93" i="90"/>
  <c r="AS92" i="90"/>
  <c r="AS91" i="90"/>
  <c r="AS90" i="90"/>
  <c r="AS89" i="90"/>
  <c r="AS88" i="90"/>
  <c r="AS87" i="90"/>
  <c r="AS86" i="90"/>
  <c r="AS85" i="90"/>
  <c r="AS84" i="90"/>
  <c r="AS83" i="90"/>
  <c r="AS82" i="90"/>
  <c r="AS81" i="90"/>
  <c r="AS80" i="90"/>
  <c r="AS79" i="90"/>
  <c r="AS78" i="90"/>
  <c r="AS77" i="90"/>
  <c r="AS76" i="90"/>
  <c r="AS75" i="90"/>
  <c r="AS74" i="90"/>
  <c r="AS73" i="90"/>
  <c r="AS72" i="90"/>
  <c r="AS71" i="90"/>
  <c r="AS70" i="90"/>
  <c r="AS69" i="90"/>
  <c r="AS68" i="90"/>
  <c r="AS67" i="90"/>
  <c r="AS66" i="90"/>
  <c r="AS65" i="90"/>
  <c r="AS64" i="90"/>
  <c r="AS63" i="90"/>
  <c r="AS62" i="90"/>
  <c r="AS61" i="90"/>
  <c r="AS60" i="90"/>
  <c r="AS59" i="90"/>
  <c r="AS58" i="90"/>
  <c r="AS57" i="90"/>
  <c r="AS56" i="90"/>
  <c r="AS55" i="90"/>
  <c r="AS54" i="90"/>
  <c r="AS53" i="90"/>
  <c r="AS52" i="90"/>
  <c r="AS51" i="90"/>
  <c r="AS50" i="90"/>
  <c r="AS49" i="90"/>
  <c r="AS48" i="90"/>
  <c r="AS47" i="90"/>
  <c r="AS46" i="90"/>
  <c r="AS45" i="90"/>
  <c r="AS44" i="90"/>
  <c r="AS43" i="90"/>
  <c r="AS42" i="90"/>
  <c r="AS41" i="90"/>
  <c r="AS40" i="90"/>
  <c r="AS39" i="90"/>
  <c r="AS38" i="90"/>
  <c r="AS37" i="90"/>
  <c r="AS36" i="90"/>
  <c r="AS35" i="90"/>
  <c r="AS34" i="90"/>
  <c r="AS33" i="90"/>
  <c r="AS32" i="90"/>
  <c r="AS31" i="90"/>
  <c r="AS30" i="90"/>
  <c r="AS29" i="90"/>
  <c r="AS28" i="90"/>
  <c r="AS27" i="90"/>
  <c r="AS26" i="90"/>
  <c r="AS25" i="90"/>
  <c r="AS24" i="90"/>
  <c r="AS23" i="90"/>
  <c r="AS22" i="90"/>
  <c r="AS21" i="90"/>
  <c r="AS20" i="90"/>
  <c r="AS19" i="90"/>
  <c r="AS18" i="90"/>
  <c r="AS17" i="90"/>
  <c r="AS16" i="90"/>
  <c r="AS15" i="90"/>
  <c r="AS14" i="90"/>
  <c r="AS13" i="90"/>
  <c r="AS12" i="90"/>
  <c r="AS11" i="90"/>
  <c r="AS10" i="90"/>
  <c r="AS9" i="90"/>
  <c r="AS8" i="90"/>
  <c r="AS7" i="90"/>
  <c r="AS6" i="90"/>
  <c r="AS5" i="90"/>
  <c r="AS105" i="87"/>
  <c r="AS104" i="87"/>
  <c r="AS103" i="87"/>
  <c r="AS102" i="87"/>
  <c r="AS101" i="87"/>
  <c r="AS100" i="87"/>
  <c r="AS99" i="87"/>
  <c r="AS98" i="87"/>
  <c r="AS97" i="87"/>
  <c r="AS96" i="87"/>
  <c r="AS95" i="87"/>
  <c r="AS94" i="87"/>
  <c r="AS93" i="87"/>
  <c r="AS92" i="87"/>
  <c r="AS91" i="87"/>
  <c r="AS90" i="87"/>
  <c r="AS89" i="87"/>
  <c r="AS88" i="87"/>
  <c r="AS87" i="87"/>
  <c r="AS86" i="87"/>
  <c r="AS85" i="87"/>
  <c r="AS84" i="87"/>
  <c r="AS83" i="87"/>
  <c r="AS82" i="87"/>
  <c r="AS81" i="87"/>
  <c r="AS80" i="87"/>
  <c r="AS79" i="87"/>
  <c r="AS78" i="87"/>
  <c r="AS77" i="87"/>
  <c r="AS76" i="87"/>
  <c r="AS75" i="87"/>
  <c r="AS74" i="87"/>
  <c r="AS73" i="87"/>
  <c r="AS72" i="87"/>
  <c r="AS71" i="87"/>
  <c r="AS70" i="87"/>
  <c r="AS69" i="87"/>
  <c r="AS68" i="87"/>
  <c r="AS67" i="87"/>
  <c r="AS66" i="87"/>
  <c r="AS65" i="87"/>
  <c r="AS64" i="87"/>
  <c r="AS63" i="87"/>
  <c r="AS62" i="87"/>
  <c r="AS61" i="87"/>
  <c r="AS60" i="87"/>
  <c r="AS59" i="87"/>
  <c r="AS58" i="87"/>
  <c r="AS57" i="87"/>
  <c r="AS56" i="87"/>
  <c r="AS55" i="87"/>
  <c r="AS54" i="87"/>
  <c r="AS53" i="87"/>
  <c r="AS52" i="87"/>
  <c r="AS51" i="87"/>
  <c r="AS50" i="87"/>
  <c r="AS49" i="87"/>
  <c r="AS48" i="87"/>
  <c r="AS47" i="87"/>
  <c r="AS46" i="87"/>
  <c r="AS45" i="87"/>
  <c r="AS44" i="87"/>
  <c r="AS43" i="87"/>
  <c r="AS42" i="87"/>
  <c r="AS41" i="87"/>
  <c r="AS40" i="87"/>
  <c r="AS39" i="87"/>
  <c r="AS38" i="87"/>
  <c r="AS37" i="87"/>
  <c r="AS36" i="87"/>
  <c r="AS35" i="87"/>
  <c r="AS34" i="87"/>
  <c r="AS33" i="87"/>
  <c r="AS32" i="87"/>
  <c r="AS31" i="87"/>
  <c r="AS30" i="87"/>
  <c r="AS29" i="87"/>
  <c r="AS28" i="87"/>
  <c r="AS27" i="87"/>
  <c r="AS26" i="87"/>
  <c r="AS25" i="87"/>
  <c r="AS24" i="87"/>
  <c r="AS23" i="87"/>
  <c r="AS22" i="87"/>
  <c r="AS21" i="87"/>
  <c r="AS20" i="87"/>
  <c r="AS19" i="87"/>
  <c r="AS18" i="87"/>
  <c r="AS17" i="87"/>
  <c r="AS16" i="87"/>
  <c r="AS15" i="87"/>
  <c r="AS14" i="87"/>
  <c r="AS13" i="87"/>
  <c r="AS12" i="87"/>
  <c r="AS11" i="87"/>
  <c r="AS10" i="87"/>
  <c r="AS9" i="87"/>
  <c r="AS8" i="87"/>
  <c r="AS7" i="87"/>
  <c r="AS6" i="87"/>
  <c r="AS5" i="87"/>
  <c r="AS105" i="85"/>
  <c r="AS104" i="85"/>
  <c r="AS103" i="85"/>
  <c r="AS102" i="85"/>
  <c r="AS101" i="85"/>
  <c r="AS100" i="85"/>
  <c r="AS99" i="85"/>
  <c r="AS98" i="85"/>
  <c r="AS97" i="85"/>
  <c r="AS96" i="85"/>
  <c r="AS95" i="85"/>
  <c r="AS94" i="85"/>
  <c r="AS93" i="85"/>
  <c r="AS92" i="85"/>
  <c r="AS91" i="85"/>
  <c r="AS90" i="85"/>
  <c r="AS89" i="85"/>
  <c r="AS88" i="85"/>
  <c r="AS87" i="85"/>
  <c r="AS86" i="85"/>
  <c r="AS85" i="85"/>
  <c r="AS84" i="85"/>
  <c r="AS83" i="85"/>
  <c r="AS82" i="85"/>
  <c r="AS81" i="85"/>
  <c r="AS80" i="85"/>
  <c r="AS79" i="85"/>
  <c r="AS78" i="85"/>
  <c r="AS77" i="85"/>
  <c r="AS76" i="85"/>
  <c r="AS75" i="85"/>
  <c r="AS74" i="85"/>
  <c r="AS73" i="85"/>
  <c r="AS72" i="85"/>
  <c r="AS71" i="85"/>
  <c r="AS70" i="85"/>
  <c r="AS69" i="85"/>
  <c r="AS68" i="85"/>
  <c r="AS67" i="85"/>
  <c r="AS66" i="85"/>
  <c r="AS65" i="85"/>
  <c r="AS64" i="85"/>
  <c r="AS63" i="85"/>
  <c r="AS62" i="85"/>
  <c r="AS61" i="85"/>
  <c r="AS60" i="85"/>
  <c r="AS59" i="85"/>
  <c r="AS58" i="85"/>
  <c r="AS57" i="85"/>
  <c r="AS56" i="85"/>
  <c r="AS55" i="85"/>
  <c r="AS54" i="85"/>
  <c r="AS53" i="85"/>
  <c r="AS52" i="85"/>
  <c r="AS51" i="85"/>
  <c r="AS50" i="85"/>
  <c r="AS49" i="85"/>
  <c r="AS48" i="85"/>
  <c r="AS47" i="85"/>
  <c r="AS46" i="85"/>
  <c r="AS45" i="85"/>
  <c r="AS44" i="85"/>
  <c r="AS43" i="85"/>
  <c r="AS42" i="85"/>
  <c r="AS41" i="85"/>
  <c r="AS40" i="85"/>
  <c r="AS39" i="85"/>
  <c r="AS38" i="85"/>
  <c r="AS37" i="85"/>
  <c r="AS36" i="85"/>
  <c r="AS35" i="85"/>
  <c r="AS34" i="85"/>
  <c r="AS33" i="85"/>
  <c r="AS32" i="85"/>
  <c r="AS31" i="85"/>
  <c r="AS30" i="85"/>
  <c r="AS29" i="85"/>
  <c r="AS28" i="85"/>
  <c r="AS27" i="85"/>
  <c r="AS26" i="85"/>
  <c r="AS25" i="85"/>
  <c r="AS24" i="85"/>
  <c r="AS23" i="85"/>
  <c r="AS22" i="85"/>
  <c r="AS21" i="85"/>
  <c r="AS20" i="85"/>
  <c r="AS19" i="85"/>
  <c r="AS18" i="85"/>
  <c r="AS17" i="85"/>
  <c r="AS16" i="85"/>
  <c r="AS15" i="85"/>
  <c r="AS14" i="85"/>
  <c r="AS13" i="85"/>
  <c r="AS12" i="85"/>
  <c r="AS11" i="85"/>
  <c r="AS10" i="85"/>
  <c r="AS9" i="85"/>
  <c r="AS8" i="85"/>
  <c r="AS7" i="85"/>
  <c r="AS6" i="85"/>
  <c r="AS5" i="85"/>
  <c r="AS105" i="83"/>
  <c r="AS104" i="83"/>
  <c r="AS103" i="83"/>
  <c r="AS102" i="83"/>
  <c r="AS101" i="83"/>
  <c r="AS100" i="83"/>
  <c r="AS99" i="83"/>
  <c r="AS98" i="83"/>
  <c r="AS97" i="83"/>
  <c r="AS96" i="83"/>
  <c r="AS95" i="83"/>
  <c r="AS94" i="83"/>
  <c r="AS93" i="83"/>
  <c r="AS92" i="83"/>
  <c r="AS91" i="83"/>
  <c r="AS90" i="83"/>
  <c r="AS89" i="83"/>
  <c r="AS88" i="83"/>
  <c r="AS87" i="83"/>
  <c r="AS86" i="83"/>
  <c r="AS85" i="83"/>
  <c r="AS84" i="83"/>
  <c r="AS83" i="83"/>
  <c r="AS82" i="83"/>
  <c r="AS81" i="83"/>
  <c r="AS80" i="83"/>
  <c r="AS79" i="83"/>
  <c r="AS78" i="83"/>
  <c r="AS77" i="83"/>
  <c r="AS76" i="83"/>
  <c r="AS75" i="83"/>
  <c r="AS74" i="83"/>
  <c r="AS73" i="83"/>
  <c r="AS72" i="83"/>
  <c r="AS71" i="83"/>
  <c r="AS70" i="83"/>
  <c r="AS69" i="83"/>
  <c r="AS68" i="83"/>
  <c r="AS67" i="83"/>
  <c r="AS66" i="83"/>
  <c r="AS65" i="83"/>
  <c r="AS64" i="83"/>
  <c r="AS63" i="83"/>
  <c r="AS62" i="83"/>
  <c r="AS61" i="83"/>
  <c r="AS60" i="83"/>
  <c r="AS59" i="83"/>
  <c r="AS58" i="83"/>
  <c r="AS57" i="83"/>
  <c r="AS56" i="83"/>
  <c r="AS55" i="83"/>
  <c r="AS54" i="83"/>
  <c r="AS53" i="83"/>
  <c r="AS52" i="83"/>
  <c r="AS51" i="83"/>
  <c r="AS50" i="83"/>
  <c r="AS49" i="83"/>
  <c r="AS48" i="83"/>
  <c r="AS47" i="83"/>
  <c r="AS46" i="83"/>
  <c r="AS45" i="83"/>
  <c r="AS44" i="83"/>
  <c r="AS43" i="83"/>
  <c r="AS42" i="83"/>
  <c r="AS41" i="83"/>
  <c r="AS40" i="83"/>
  <c r="AS39" i="83"/>
  <c r="AS38" i="83"/>
  <c r="AS37" i="83"/>
  <c r="AS36" i="83"/>
  <c r="AS35" i="83"/>
  <c r="AS34" i="83"/>
  <c r="AS33" i="83"/>
  <c r="AS32" i="83"/>
  <c r="AS31" i="83"/>
  <c r="AS30" i="83"/>
  <c r="AS29" i="83"/>
  <c r="AS28" i="83"/>
  <c r="AS27" i="83"/>
  <c r="AS26" i="83"/>
  <c r="AS25" i="83"/>
  <c r="AS24" i="83"/>
  <c r="AS23" i="83"/>
  <c r="AS22" i="83"/>
  <c r="AS21" i="83"/>
  <c r="AS20" i="83"/>
  <c r="AS19" i="83"/>
  <c r="AS18" i="83"/>
  <c r="AS17" i="83"/>
  <c r="AS16" i="83"/>
  <c r="AS15" i="83"/>
  <c r="AS14" i="83"/>
  <c r="AS13" i="83"/>
  <c r="AS12" i="83"/>
  <c r="AS11" i="83"/>
  <c r="AS10" i="83"/>
  <c r="AS9" i="83"/>
  <c r="AS8" i="83"/>
  <c r="AS7" i="83"/>
  <c r="AS6" i="83"/>
  <c r="AS5" i="83"/>
  <c r="AS105" i="81"/>
  <c r="AS104" i="81"/>
  <c r="AS103" i="81"/>
  <c r="AS102" i="81"/>
  <c r="AS101" i="81"/>
  <c r="AS100" i="81"/>
  <c r="AS99" i="81"/>
  <c r="AS98" i="81"/>
  <c r="AS97" i="81"/>
  <c r="AS96" i="81"/>
  <c r="AS95" i="81"/>
  <c r="AS94" i="81"/>
  <c r="AS93" i="81"/>
  <c r="AS92" i="81"/>
  <c r="AS91" i="81"/>
  <c r="AS90" i="81"/>
  <c r="AS89" i="81"/>
  <c r="AS88" i="81"/>
  <c r="AS87" i="81"/>
  <c r="AS86" i="81"/>
  <c r="AS85" i="81"/>
  <c r="AS84" i="81"/>
  <c r="AS83" i="81"/>
  <c r="AS82" i="81"/>
  <c r="AS81" i="81"/>
  <c r="AS80" i="81"/>
  <c r="AS79" i="81"/>
  <c r="AS78" i="81"/>
  <c r="AS77" i="81"/>
  <c r="AS76" i="81"/>
  <c r="AS75" i="81"/>
  <c r="AS74" i="81"/>
  <c r="AS73" i="81"/>
  <c r="AS72" i="81"/>
  <c r="AS71" i="81"/>
  <c r="AS70" i="81"/>
  <c r="AS69" i="81"/>
  <c r="AS68" i="81"/>
  <c r="AS67" i="81"/>
  <c r="AS66" i="81"/>
  <c r="AS65" i="81"/>
  <c r="AS64" i="81"/>
  <c r="AS63" i="81"/>
  <c r="AS62" i="81"/>
  <c r="AS61" i="81"/>
  <c r="AS60" i="81"/>
  <c r="AS59" i="81"/>
  <c r="AS58" i="81"/>
  <c r="AS57" i="81"/>
  <c r="AS56" i="81"/>
  <c r="AS55" i="81"/>
  <c r="AS54" i="81"/>
  <c r="AS53" i="81"/>
  <c r="AS52" i="81"/>
  <c r="AS51" i="81"/>
  <c r="AS50" i="81"/>
  <c r="AS49" i="81"/>
  <c r="AS48" i="81"/>
  <c r="AS47" i="81"/>
  <c r="AS46" i="81"/>
  <c r="AS45" i="81"/>
  <c r="AS44" i="81"/>
  <c r="AS43" i="81"/>
  <c r="AS42" i="81"/>
  <c r="AS41" i="81"/>
  <c r="AS40" i="81"/>
  <c r="AS39" i="81"/>
  <c r="AS38" i="81"/>
  <c r="AS37" i="81"/>
  <c r="AS36" i="81"/>
  <c r="AS35" i="81"/>
  <c r="AS34" i="81"/>
  <c r="AS33" i="81"/>
  <c r="AS32" i="81"/>
  <c r="AS31" i="81"/>
  <c r="AS30" i="81"/>
  <c r="AS29" i="81"/>
  <c r="AS28" i="81"/>
  <c r="AS27" i="81"/>
  <c r="AS26" i="81"/>
  <c r="AS25" i="81"/>
  <c r="AS24" i="81"/>
  <c r="AS23" i="81"/>
  <c r="AS22" i="81"/>
  <c r="AS21" i="81"/>
  <c r="AS20" i="81"/>
  <c r="AS19" i="81"/>
  <c r="AS18" i="81"/>
  <c r="AS17" i="81"/>
  <c r="AS16" i="81"/>
  <c r="AS15" i="81"/>
  <c r="AS14" i="81"/>
  <c r="AS13" i="81"/>
  <c r="AS12" i="81"/>
  <c r="AS11" i="81"/>
  <c r="AS10" i="81"/>
  <c r="AS9" i="81"/>
  <c r="AS8" i="81"/>
  <c r="AS7" i="81"/>
  <c r="AS6" i="81"/>
  <c r="AS5" i="81"/>
  <c r="AS105" i="79"/>
  <c r="AS104" i="79"/>
  <c r="AS103" i="79"/>
  <c r="AS102" i="79"/>
  <c r="AS101" i="79"/>
  <c r="AS100" i="79"/>
  <c r="AS99" i="79"/>
  <c r="AS98" i="79"/>
  <c r="AS97" i="79"/>
  <c r="AS96" i="79"/>
  <c r="AS95" i="79"/>
  <c r="AS94" i="79"/>
  <c r="AS93" i="79"/>
  <c r="AS92" i="79"/>
  <c r="AS91" i="79"/>
  <c r="AS90" i="79"/>
  <c r="AS89" i="79"/>
  <c r="AS88" i="79"/>
  <c r="AS87" i="79"/>
  <c r="AS86" i="79"/>
  <c r="AS85" i="79"/>
  <c r="AS84" i="79"/>
  <c r="AS83" i="79"/>
  <c r="AS82" i="79"/>
  <c r="AS81" i="79"/>
  <c r="AS80" i="79"/>
  <c r="AS79" i="79"/>
  <c r="AS78" i="79"/>
  <c r="AS77" i="79"/>
  <c r="AS76" i="79"/>
  <c r="AS75" i="79"/>
  <c r="AS74" i="79"/>
  <c r="AS73" i="79"/>
  <c r="AS72" i="79"/>
  <c r="AS71" i="79"/>
  <c r="AS70" i="79"/>
  <c r="AS69" i="79"/>
  <c r="AS68" i="79"/>
  <c r="AS67" i="79"/>
  <c r="AS66" i="79"/>
  <c r="AS65" i="79"/>
  <c r="AS64" i="79"/>
  <c r="AS63" i="79"/>
  <c r="AS62" i="79"/>
  <c r="AS61" i="79"/>
  <c r="AS60" i="79"/>
  <c r="AS59" i="79"/>
  <c r="AS58" i="79"/>
  <c r="AS57" i="79"/>
  <c r="AS56" i="79"/>
  <c r="AS55" i="79"/>
  <c r="AS54" i="79"/>
  <c r="AS53" i="79"/>
  <c r="AS52" i="79"/>
  <c r="AS51" i="79"/>
  <c r="AS50" i="79"/>
  <c r="AS49" i="79"/>
  <c r="AS48" i="79"/>
  <c r="AS47" i="79"/>
  <c r="AS46" i="79"/>
  <c r="AS45" i="79"/>
  <c r="AS44" i="79"/>
  <c r="AS43" i="79"/>
  <c r="AS42" i="79"/>
  <c r="AS41" i="79"/>
  <c r="AS40" i="79"/>
  <c r="AS39" i="79"/>
  <c r="AS38" i="79"/>
  <c r="AS37" i="79"/>
  <c r="AS36" i="79"/>
  <c r="AS35" i="79"/>
  <c r="AS34" i="79"/>
  <c r="AS33" i="79"/>
  <c r="AS32" i="79"/>
  <c r="AS31" i="79"/>
  <c r="AS30" i="79"/>
  <c r="AS29" i="79"/>
  <c r="AS28" i="79"/>
  <c r="AS27" i="79"/>
  <c r="AS26" i="79"/>
  <c r="AS25" i="79"/>
  <c r="AS24" i="79"/>
  <c r="AS23" i="79"/>
  <c r="AS22" i="79"/>
  <c r="AS21" i="79"/>
  <c r="AS20" i="79"/>
  <c r="AS19" i="79"/>
  <c r="AS18" i="79"/>
  <c r="AS17" i="79"/>
  <c r="AS16" i="79"/>
  <c r="AS15" i="79"/>
  <c r="AS14" i="79"/>
  <c r="AS13" i="79"/>
  <c r="AS12" i="79"/>
  <c r="AS11" i="79"/>
  <c r="AS10" i="79"/>
  <c r="AS9" i="79"/>
  <c r="AS8" i="79"/>
  <c r="AS7" i="79"/>
  <c r="AS6" i="79"/>
  <c r="AS5" i="79"/>
  <c r="AS105" i="77"/>
  <c r="AS104" i="77"/>
  <c r="AS103" i="77"/>
  <c r="AS102" i="77"/>
  <c r="AS101" i="77"/>
  <c r="AS100" i="77"/>
  <c r="AS99" i="77"/>
  <c r="AS98" i="77"/>
  <c r="AS97" i="77"/>
  <c r="AS96" i="77"/>
  <c r="AS95" i="77"/>
  <c r="AS94" i="77"/>
  <c r="AS93" i="77"/>
  <c r="AS92" i="77"/>
  <c r="AS91" i="77"/>
  <c r="AS90" i="77"/>
  <c r="AS89" i="77"/>
  <c r="AS88" i="77"/>
  <c r="AS87" i="77"/>
  <c r="AS86" i="77"/>
  <c r="AS85" i="77"/>
  <c r="AS84" i="77"/>
  <c r="AS83" i="77"/>
  <c r="AS82" i="77"/>
  <c r="AS81" i="77"/>
  <c r="AS80" i="77"/>
  <c r="AS79" i="77"/>
  <c r="AS78" i="77"/>
  <c r="AS77" i="77"/>
  <c r="AS76" i="77"/>
  <c r="AS75" i="77"/>
  <c r="AS74" i="77"/>
  <c r="AS73" i="77"/>
  <c r="AS72" i="77"/>
  <c r="AS71" i="77"/>
  <c r="AS70" i="77"/>
  <c r="AS69" i="77"/>
  <c r="AS68" i="77"/>
  <c r="AS67" i="77"/>
  <c r="AS66" i="77"/>
  <c r="AS65" i="77"/>
  <c r="AS64" i="77"/>
  <c r="AS63" i="77"/>
  <c r="AS62" i="77"/>
  <c r="AS61" i="77"/>
  <c r="AS60" i="77"/>
  <c r="AS59" i="77"/>
  <c r="AS58" i="77"/>
  <c r="AS57" i="77"/>
  <c r="AS56" i="77"/>
  <c r="AS55" i="77"/>
  <c r="AS54" i="77"/>
  <c r="AS53" i="77"/>
  <c r="AS52" i="77"/>
  <c r="AS51" i="77"/>
  <c r="AS50" i="77"/>
  <c r="AS49" i="77"/>
  <c r="AS48" i="77"/>
  <c r="AS47" i="77"/>
  <c r="AS46" i="77"/>
  <c r="AS45" i="77"/>
  <c r="AS44" i="77"/>
  <c r="AS43" i="77"/>
  <c r="AS42" i="77"/>
  <c r="AS41" i="77"/>
  <c r="AS40" i="77"/>
  <c r="AS39" i="77"/>
  <c r="AS38" i="77"/>
  <c r="AS37" i="77"/>
  <c r="AS36" i="77"/>
  <c r="AS35" i="77"/>
  <c r="AS34" i="77"/>
  <c r="AS33" i="77"/>
  <c r="AS32" i="77"/>
  <c r="AS31" i="77"/>
  <c r="AS30" i="77"/>
  <c r="AS29" i="77"/>
  <c r="AS28" i="77"/>
  <c r="AS27" i="77"/>
  <c r="AS26" i="77"/>
  <c r="AS25" i="77"/>
  <c r="AS24" i="77"/>
  <c r="AS23" i="77"/>
  <c r="AS22" i="77"/>
  <c r="AS21" i="77"/>
  <c r="AS20" i="77"/>
  <c r="AS19" i="77"/>
  <c r="AS18" i="77"/>
  <c r="AS17" i="77"/>
  <c r="AS16" i="77"/>
  <c r="AS15" i="77"/>
  <c r="AS14" i="77"/>
  <c r="AS13" i="77"/>
  <c r="AS12" i="77"/>
  <c r="AS11" i="77"/>
  <c r="AS10" i="77"/>
  <c r="AS9" i="77"/>
  <c r="AS8" i="77"/>
  <c r="AS7" i="77"/>
  <c r="AS6" i="77"/>
  <c r="AS5" i="77"/>
  <c r="AS105" i="75"/>
  <c r="AS104" i="75"/>
  <c r="AS103" i="75"/>
  <c r="AS102" i="75"/>
  <c r="AS101" i="75"/>
  <c r="AS100" i="75"/>
  <c r="AS99" i="75"/>
  <c r="AS98" i="75"/>
  <c r="AS97" i="75"/>
  <c r="AS96" i="75"/>
  <c r="AS95" i="75"/>
  <c r="AS94" i="75"/>
  <c r="AS93" i="75"/>
  <c r="AS92" i="75"/>
  <c r="AS91" i="75"/>
  <c r="AS90" i="75"/>
  <c r="AS89" i="75"/>
  <c r="AS88" i="75"/>
  <c r="AS87" i="75"/>
  <c r="AS86" i="75"/>
  <c r="AS85" i="75"/>
  <c r="AS84" i="75"/>
  <c r="AS83" i="75"/>
  <c r="AS82" i="75"/>
  <c r="AS81" i="75"/>
  <c r="AS80" i="75"/>
  <c r="AS79" i="75"/>
  <c r="AS78" i="75"/>
  <c r="AS77" i="75"/>
  <c r="AS76" i="75"/>
  <c r="AS75" i="75"/>
  <c r="AS74" i="75"/>
  <c r="AS73" i="75"/>
  <c r="AS72" i="75"/>
  <c r="AS71" i="75"/>
  <c r="AS70" i="75"/>
  <c r="AS69" i="75"/>
  <c r="AS68" i="75"/>
  <c r="AS67" i="75"/>
  <c r="AS66" i="75"/>
  <c r="AS65" i="75"/>
  <c r="AS64" i="75"/>
  <c r="AS63" i="75"/>
  <c r="AS62" i="75"/>
  <c r="AS61" i="75"/>
  <c r="AS60" i="75"/>
  <c r="AS59" i="75"/>
  <c r="AS58" i="75"/>
  <c r="AS57" i="75"/>
  <c r="AS56" i="75"/>
  <c r="AS55" i="75"/>
  <c r="AS54" i="75"/>
  <c r="AS53" i="75"/>
  <c r="AS52" i="75"/>
  <c r="AS51" i="75"/>
  <c r="AS50" i="75"/>
  <c r="AS49" i="75"/>
  <c r="AS48" i="75"/>
  <c r="AS47" i="75"/>
  <c r="AS46" i="75"/>
  <c r="AS45" i="75"/>
  <c r="AS44" i="75"/>
  <c r="AS43" i="75"/>
  <c r="AS42" i="75"/>
  <c r="AS41" i="75"/>
  <c r="AS40" i="75"/>
  <c r="AS39" i="75"/>
  <c r="AS38" i="75"/>
  <c r="AS37" i="75"/>
  <c r="AS36" i="75"/>
  <c r="AS35" i="75"/>
  <c r="AS34" i="75"/>
  <c r="AS33" i="75"/>
  <c r="AS32" i="75"/>
  <c r="AS31" i="75"/>
  <c r="AS30" i="75"/>
  <c r="AS29" i="75"/>
  <c r="AS28" i="75"/>
  <c r="AS27" i="75"/>
  <c r="AS26" i="75"/>
  <c r="AS25" i="75"/>
  <c r="AS24" i="75"/>
  <c r="AS23" i="75"/>
  <c r="AS22" i="75"/>
  <c r="AS21" i="75"/>
  <c r="AS20" i="75"/>
  <c r="AS19" i="75"/>
  <c r="AS18" i="75"/>
  <c r="AS17" i="75"/>
  <c r="AS16" i="75"/>
  <c r="AS15" i="75"/>
  <c r="AS14" i="75"/>
  <c r="AS13" i="75"/>
  <c r="AS12" i="75"/>
  <c r="AS11" i="75"/>
  <c r="AS10" i="75"/>
  <c r="AS9" i="75"/>
  <c r="AS8" i="75"/>
  <c r="AS7" i="75"/>
  <c r="AS6" i="75"/>
  <c r="AS5" i="75"/>
  <c r="B5" i="113"/>
  <c r="B5" i="111"/>
  <c r="B5" i="109"/>
  <c r="B5" i="107"/>
  <c r="B5" i="106"/>
  <c r="B5" i="104"/>
  <c r="B5" i="102"/>
  <c r="B5" i="100"/>
  <c r="B5" i="97"/>
  <c r="B5" i="95"/>
  <c r="B5" i="93"/>
  <c r="B5" i="91"/>
  <c r="B5" i="89"/>
  <c r="B5" i="86"/>
  <c r="B5" i="84"/>
  <c r="B5" i="82"/>
  <c r="B5" i="80"/>
  <c r="B5" i="78"/>
  <c r="B5" i="76"/>
  <c r="B5" i="55"/>
  <c r="AU99" i="7" l="1"/>
  <c r="O68" i="6" s="1"/>
  <c r="M68" i="6"/>
  <c r="AU84" i="7"/>
  <c r="O53" i="6" s="1"/>
  <c r="AU82" i="7"/>
  <c r="O51" i="6" s="1"/>
  <c r="AU80" i="7"/>
  <c r="O49" i="6" s="1"/>
  <c r="AU78" i="7"/>
  <c r="O47" i="6" s="1"/>
  <c r="AU76" i="7"/>
  <c r="O45" i="6" s="1"/>
  <c r="AU74" i="7"/>
  <c r="O43" i="6" s="1"/>
  <c r="AU72" i="7"/>
  <c r="O41" i="6" s="1"/>
  <c r="AU70" i="7"/>
  <c r="O39" i="6" s="1"/>
  <c r="AU68" i="7"/>
  <c r="O37" i="6" s="1"/>
  <c r="AU48" i="7"/>
  <c r="O17" i="6" s="1"/>
  <c r="AU46" i="7"/>
  <c r="O15" i="6" s="1"/>
  <c r="AU44" i="7"/>
  <c r="O13" i="6" s="1"/>
  <c r="AU42" i="7"/>
  <c r="O11" i="6" s="1"/>
  <c r="AU40" i="7"/>
  <c r="O9" i="6" s="1"/>
  <c r="AU93" i="7"/>
  <c r="O62" i="6" s="1"/>
  <c r="AU85" i="7"/>
  <c r="O54" i="6" s="1"/>
  <c r="AU77" i="7"/>
  <c r="O46" i="6" s="1"/>
  <c r="AU69" i="7"/>
  <c r="O38" i="6" s="1"/>
  <c r="AU59" i="7"/>
  <c r="O28" i="6" s="1"/>
  <c r="AU89" i="7"/>
  <c r="O58" i="6" s="1"/>
  <c r="N66" i="6"/>
  <c r="N62" i="6"/>
  <c r="AU37" i="7"/>
  <c r="O6" i="6" s="1"/>
  <c r="N15" i="6"/>
  <c r="AU100" i="7"/>
  <c r="O69" i="6" s="1"/>
  <c r="AU87" i="7"/>
  <c r="O56" i="6" s="1"/>
  <c r="M56" i="6"/>
  <c r="AU96" i="7"/>
  <c r="O65" i="6" s="1"/>
  <c r="AU92" i="7"/>
  <c r="O61" i="6" s="1"/>
  <c r="AU88" i="7"/>
  <c r="O57" i="6" s="1"/>
  <c r="AU67" i="7"/>
  <c r="O36" i="6" s="1"/>
  <c r="M28" i="6"/>
  <c r="M54" i="6"/>
  <c r="M38" i="6"/>
  <c r="AU75" i="7"/>
  <c r="O44" i="6" s="1"/>
  <c r="AU61" i="7"/>
  <c r="O30" i="6" s="1"/>
  <c r="M30" i="6"/>
  <c r="M22" i="6"/>
  <c r="AU53" i="7"/>
  <c r="O22" i="6" s="1"/>
  <c r="AU45" i="7"/>
  <c r="O14" i="6" s="1"/>
  <c r="M14" i="6"/>
  <c r="AU38" i="7"/>
  <c r="O7" i="6" s="1"/>
  <c r="AU95" i="7"/>
  <c r="O64" i="6" s="1"/>
  <c r="AU91" i="7"/>
  <c r="O60" i="6" s="1"/>
  <c r="AU86" i="7"/>
  <c r="O55" i="6" s="1"/>
  <c r="AU43" i="7"/>
  <c r="O12" i="6" s="1"/>
  <c r="AU63" i="7"/>
  <c r="O32" i="6" s="1"/>
  <c r="AU55" i="7"/>
  <c r="O24" i="6" s="1"/>
  <c r="AU98" i="7"/>
  <c r="O67" i="6" s="1"/>
  <c r="AU94" i="7"/>
  <c r="O63" i="6" s="1"/>
  <c r="AU90" i="7"/>
  <c r="O59" i="6" s="1"/>
  <c r="AU83" i="7"/>
  <c r="O52" i="6" s="1"/>
  <c r="AU51" i="7"/>
  <c r="O20" i="6" s="1"/>
  <c r="M46" i="6"/>
  <c r="AU81" i="7"/>
  <c r="O50" i="6" s="1"/>
  <c r="AU73" i="7"/>
  <c r="O42" i="6" s="1"/>
  <c r="AU65" i="7"/>
  <c r="O34" i="6" s="1"/>
  <c r="AU57" i="7"/>
  <c r="O26" i="6" s="1"/>
  <c r="AU49" i="7"/>
  <c r="O18" i="6" s="1"/>
  <c r="AU41" i="7"/>
  <c r="O10" i="6" s="1"/>
  <c r="N11" i="6"/>
  <c r="N32" i="6"/>
  <c r="N24" i="6"/>
  <c r="AU79" i="7"/>
  <c r="O48" i="6" s="1"/>
  <c r="AU71" i="7"/>
  <c r="O40" i="6" s="1"/>
  <c r="AU47" i="7"/>
  <c r="O16" i="6" s="1"/>
  <c r="AU39" i="7"/>
  <c r="O8" i="6" s="1"/>
  <c r="N17" i="6"/>
  <c r="N13" i="6"/>
  <c r="N9" i="6"/>
  <c r="N51" i="6"/>
  <c r="N47" i="6"/>
  <c r="N43" i="6"/>
  <c r="N39" i="6"/>
  <c r="AU66" i="7"/>
  <c r="O35" i="6" s="1"/>
  <c r="AU62" i="7"/>
  <c r="O31" i="6" s="1"/>
  <c r="AU58" i="7"/>
  <c r="O27" i="6" s="1"/>
  <c r="AU54" i="7"/>
  <c r="O23" i="6" s="1"/>
  <c r="AU50" i="7"/>
  <c r="O19" i="6" s="1"/>
  <c r="N53" i="6"/>
  <c r="N49" i="6"/>
  <c r="N45" i="6"/>
  <c r="N41" i="6"/>
  <c r="N37" i="6"/>
  <c r="AU64" i="7"/>
  <c r="O33" i="6" s="1"/>
  <c r="AU60" i="7"/>
  <c r="O29" i="6" s="1"/>
  <c r="AU56" i="7"/>
  <c r="O25" i="6" s="1"/>
  <c r="AU52" i="7"/>
  <c r="O21" i="6" s="1"/>
  <c r="AL6" i="7"/>
  <c r="P5" i="102" l="1"/>
  <c r="P6" i="102"/>
  <c r="P7" i="102"/>
  <c r="P8" i="102"/>
  <c r="P9" i="102"/>
  <c r="P10" i="102"/>
  <c r="P11" i="102"/>
  <c r="P12" i="102"/>
  <c r="P13" i="102"/>
  <c r="P14" i="102"/>
  <c r="P15" i="102"/>
  <c r="P16" i="102"/>
  <c r="P17" i="102"/>
  <c r="P18" i="102"/>
  <c r="P19" i="102"/>
  <c r="P20" i="102"/>
  <c r="P21" i="102"/>
  <c r="P22" i="102"/>
  <c r="P23" i="102"/>
  <c r="P24" i="102"/>
  <c r="P25" i="102"/>
  <c r="P26" i="102"/>
  <c r="P27" i="102"/>
  <c r="P28" i="102"/>
  <c r="P29" i="102"/>
  <c r="P30" i="102"/>
  <c r="P31" i="102"/>
  <c r="P32" i="102"/>
  <c r="P33" i="102"/>
  <c r="P4" i="102"/>
  <c r="P5" i="100"/>
  <c r="P6" i="100"/>
  <c r="P7" i="100"/>
  <c r="P8" i="100"/>
  <c r="P9" i="100"/>
  <c r="P10" i="100"/>
  <c r="P11" i="100"/>
  <c r="P12" i="100"/>
  <c r="P13" i="100"/>
  <c r="P14" i="100"/>
  <c r="P15" i="100"/>
  <c r="P16" i="100"/>
  <c r="P17" i="100"/>
  <c r="P18" i="100"/>
  <c r="P19" i="100"/>
  <c r="P20" i="100"/>
  <c r="P21" i="100"/>
  <c r="P22" i="100"/>
  <c r="P23" i="100"/>
  <c r="P24" i="100"/>
  <c r="P25" i="100"/>
  <c r="P26" i="100"/>
  <c r="P27" i="100"/>
  <c r="P28" i="100"/>
  <c r="P29" i="100"/>
  <c r="P30" i="100"/>
  <c r="P31" i="100"/>
  <c r="P32" i="100"/>
  <c r="P33" i="100"/>
  <c r="P4" i="100"/>
  <c r="P4" i="93"/>
  <c r="O4" i="93"/>
  <c r="N38" i="111"/>
  <c r="N39" i="111"/>
  <c r="N40" i="111"/>
  <c r="N41" i="111"/>
  <c r="N42" i="111"/>
  <c r="N43" i="111"/>
  <c r="N44" i="111"/>
  <c r="N45" i="111"/>
  <c r="N46" i="111"/>
  <c r="N47" i="111"/>
  <c r="N48" i="111"/>
  <c r="N49" i="111"/>
  <c r="N50" i="111"/>
  <c r="N51" i="111"/>
  <c r="N52" i="111"/>
  <c r="N53" i="111"/>
  <c r="N54" i="111"/>
  <c r="N55" i="111"/>
  <c r="N56" i="111"/>
  <c r="N57" i="111"/>
  <c r="N58" i="111"/>
  <c r="N59" i="111"/>
  <c r="N60" i="111"/>
  <c r="N61" i="111"/>
  <c r="N62" i="111"/>
  <c r="N63" i="111"/>
  <c r="N64" i="111"/>
  <c r="N65" i="111"/>
  <c r="N66" i="111"/>
  <c r="N38" i="109"/>
  <c r="N39" i="109"/>
  <c r="N40" i="109"/>
  <c r="N41" i="109"/>
  <c r="N42" i="109"/>
  <c r="N43" i="109"/>
  <c r="N44" i="109"/>
  <c r="N45" i="109"/>
  <c r="N46" i="109"/>
  <c r="N47" i="109"/>
  <c r="N48" i="109"/>
  <c r="N49" i="109"/>
  <c r="N50" i="109"/>
  <c r="N51" i="109"/>
  <c r="N52" i="109"/>
  <c r="N53" i="109"/>
  <c r="N54" i="109"/>
  <c r="N55" i="109"/>
  <c r="N56" i="109"/>
  <c r="N57" i="109"/>
  <c r="N58" i="109"/>
  <c r="N59" i="109"/>
  <c r="N60" i="109"/>
  <c r="N61" i="109"/>
  <c r="N62" i="109"/>
  <c r="N63" i="109"/>
  <c r="N64" i="109"/>
  <c r="N65" i="109"/>
  <c r="N66" i="109"/>
  <c r="N38" i="107"/>
  <c r="N39" i="107"/>
  <c r="N40" i="107"/>
  <c r="N41" i="107"/>
  <c r="N42" i="107"/>
  <c r="N43" i="107"/>
  <c r="N44" i="107"/>
  <c r="N45" i="107"/>
  <c r="N46" i="107"/>
  <c r="N47" i="107"/>
  <c r="N48" i="107"/>
  <c r="N49" i="107"/>
  <c r="N50" i="107"/>
  <c r="N51" i="107"/>
  <c r="N52" i="107"/>
  <c r="N53" i="107"/>
  <c r="N54" i="107"/>
  <c r="N55" i="107"/>
  <c r="N56" i="107"/>
  <c r="N57" i="107"/>
  <c r="N58" i="107"/>
  <c r="N59" i="107"/>
  <c r="N60" i="107"/>
  <c r="N61" i="107"/>
  <c r="N62" i="107"/>
  <c r="N63" i="107"/>
  <c r="N64" i="107"/>
  <c r="N65" i="107"/>
  <c r="N66" i="107"/>
  <c r="N38" i="106"/>
  <c r="N39" i="106"/>
  <c r="N40" i="106"/>
  <c r="N41" i="106"/>
  <c r="N42" i="106"/>
  <c r="N43" i="106"/>
  <c r="N44" i="106"/>
  <c r="N45" i="106"/>
  <c r="N46" i="106"/>
  <c r="N47" i="106"/>
  <c r="N48" i="106"/>
  <c r="N49" i="106"/>
  <c r="N50" i="106"/>
  <c r="N51" i="106"/>
  <c r="N52" i="106"/>
  <c r="N53" i="106"/>
  <c r="N54" i="106"/>
  <c r="N55" i="106"/>
  <c r="N56" i="106"/>
  <c r="N57" i="106"/>
  <c r="N58" i="106"/>
  <c r="N59" i="106"/>
  <c r="N60" i="106"/>
  <c r="N61" i="106"/>
  <c r="N62" i="106"/>
  <c r="N63" i="106"/>
  <c r="N64" i="106"/>
  <c r="N65" i="106"/>
  <c r="N66" i="106"/>
  <c r="N38" i="100"/>
  <c r="N39" i="100"/>
  <c r="N40" i="100"/>
  <c r="N41" i="100"/>
  <c r="N42" i="100"/>
  <c r="N43" i="100"/>
  <c r="N44" i="100"/>
  <c r="N45" i="100"/>
  <c r="N46" i="100"/>
  <c r="N47" i="100"/>
  <c r="N48" i="100"/>
  <c r="N49" i="100"/>
  <c r="N50" i="100"/>
  <c r="N51" i="100"/>
  <c r="N52" i="100"/>
  <c r="N53" i="100"/>
  <c r="N54" i="100"/>
  <c r="N55" i="100"/>
  <c r="N56" i="100"/>
  <c r="N57" i="100"/>
  <c r="N58" i="100"/>
  <c r="N59" i="100"/>
  <c r="N60" i="100"/>
  <c r="N61" i="100"/>
  <c r="N62" i="100"/>
  <c r="N63" i="100"/>
  <c r="N64" i="100"/>
  <c r="N65" i="100"/>
  <c r="N66" i="100"/>
  <c r="N38" i="95"/>
  <c r="N39" i="95"/>
  <c r="N40" i="95"/>
  <c r="N41" i="95"/>
  <c r="N42" i="95"/>
  <c r="N43" i="95"/>
  <c r="N44" i="95"/>
  <c r="N45" i="95"/>
  <c r="N46" i="95"/>
  <c r="N47" i="95"/>
  <c r="N48" i="95"/>
  <c r="N49" i="95"/>
  <c r="N50" i="95"/>
  <c r="N51" i="95"/>
  <c r="N52" i="95"/>
  <c r="N53" i="95"/>
  <c r="N54" i="95"/>
  <c r="N55" i="95"/>
  <c r="N56" i="95"/>
  <c r="N57" i="95"/>
  <c r="N58" i="95"/>
  <c r="N59" i="95"/>
  <c r="N60" i="95"/>
  <c r="N61" i="95"/>
  <c r="N62" i="95"/>
  <c r="N63" i="95"/>
  <c r="N64" i="95"/>
  <c r="N65" i="95"/>
  <c r="N66" i="95"/>
  <c r="N38" i="93"/>
  <c r="N39" i="93"/>
  <c r="N40" i="93"/>
  <c r="N41" i="93"/>
  <c r="N42" i="93"/>
  <c r="N43" i="93"/>
  <c r="N44" i="93"/>
  <c r="N45" i="93"/>
  <c r="N46" i="93"/>
  <c r="N47" i="93"/>
  <c r="N48" i="93"/>
  <c r="N49" i="93"/>
  <c r="N50" i="93"/>
  <c r="N51" i="93"/>
  <c r="N52" i="93"/>
  <c r="N53" i="93"/>
  <c r="N54" i="93"/>
  <c r="N55" i="93"/>
  <c r="N56" i="93"/>
  <c r="N57" i="93"/>
  <c r="N58" i="93"/>
  <c r="N59" i="93"/>
  <c r="N60" i="93"/>
  <c r="N61" i="93"/>
  <c r="N62" i="93"/>
  <c r="N63" i="93"/>
  <c r="N64" i="93"/>
  <c r="N65" i="93"/>
  <c r="N66" i="93"/>
  <c r="N38" i="89"/>
  <c r="N39" i="89"/>
  <c r="N40" i="89"/>
  <c r="N41" i="89"/>
  <c r="N42" i="89"/>
  <c r="N43" i="89"/>
  <c r="N44" i="89"/>
  <c r="N45" i="89"/>
  <c r="N46" i="89"/>
  <c r="N47" i="89"/>
  <c r="N48" i="89"/>
  <c r="N49" i="89"/>
  <c r="N50" i="89"/>
  <c r="N51" i="89"/>
  <c r="N52" i="89"/>
  <c r="N53" i="89"/>
  <c r="N54" i="89"/>
  <c r="N55" i="89"/>
  <c r="N56" i="89"/>
  <c r="N57" i="89"/>
  <c r="N58" i="89"/>
  <c r="N59" i="89"/>
  <c r="N60" i="89"/>
  <c r="N61" i="89"/>
  <c r="N62" i="89"/>
  <c r="N63" i="89"/>
  <c r="N64" i="89"/>
  <c r="N65" i="89"/>
  <c r="N66" i="89"/>
  <c r="N38" i="82"/>
  <c r="N39" i="82"/>
  <c r="N40" i="82"/>
  <c r="N41" i="82"/>
  <c r="N42" i="82"/>
  <c r="N43" i="82"/>
  <c r="N44" i="82"/>
  <c r="N45" i="82"/>
  <c r="N46" i="82"/>
  <c r="N47" i="82"/>
  <c r="N48" i="82"/>
  <c r="N49" i="82"/>
  <c r="N50" i="82"/>
  <c r="N51" i="82"/>
  <c r="N52" i="82"/>
  <c r="N53" i="82"/>
  <c r="N54" i="82"/>
  <c r="N55" i="82"/>
  <c r="N56" i="82"/>
  <c r="N57" i="82"/>
  <c r="N58" i="82"/>
  <c r="N59" i="82"/>
  <c r="N60" i="82"/>
  <c r="N61" i="82"/>
  <c r="N62" i="82"/>
  <c r="N63" i="82"/>
  <c r="N64" i="82"/>
  <c r="N65" i="82"/>
  <c r="N66" i="82"/>
  <c r="N38" i="84"/>
  <c r="N39" i="84"/>
  <c r="N40" i="84"/>
  <c r="N41" i="84"/>
  <c r="N42" i="84"/>
  <c r="N43" i="84"/>
  <c r="N44" i="84"/>
  <c r="N45" i="84"/>
  <c r="N46" i="84"/>
  <c r="N47" i="84"/>
  <c r="N48" i="84"/>
  <c r="N49" i="84"/>
  <c r="N50" i="84"/>
  <c r="N51" i="84"/>
  <c r="N52" i="84"/>
  <c r="N53" i="84"/>
  <c r="N54" i="84"/>
  <c r="N55" i="84"/>
  <c r="N56" i="84"/>
  <c r="N57" i="84"/>
  <c r="N58" i="84"/>
  <c r="N59" i="84"/>
  <c r="N60" i="84"/>
  <c r="N61" i="84"/>
  <c r="N62" i="84"/>
  <c r="N63" i="84"/>
  <c r="N64" i="84"/>
  <c r="N65" i="84"/>
  <c r="N66" i="84"/>
  <c r="N38" i="86"/>
  <c r="N39" i="86"/>
  <c r="N40" i="86"/>
  <c r="N41" i="86"/>
  <c r="N42" i="86"/>
  <c r="N43" i="86"/>
  <c r="N44" i="86"/>
  <c r="N45" i="86"/>
  <c r="N46" i="86"/>
  <c r="N47" i="86"/>
  <c r="N48" i="86"/>
  <c r="N49" i="86"/>
  <c r="N50" i="86"/>
  <c r="N51" i="86"/>
  <c r="N52" i="86"/>
  <c r="N53" i="86"/>
  <c r="N54" i="86"/>
  <c r="N55" i="86"/>
  <c r="N56" i="86"/>
  <c r="N57" i="86"/>
  <c r="N58" i="86"/>
  <c r="N59" i="86"/>
  <c r="N60" i="86"/>
  <c r="N61" i="86"/>
  <c r="N62" i="86"/>
  <c r="N63" i="86"/>
  <c r="N64" i="86"/>
  <c r="N65" i="86"/>
  <c r="N66" i="86"/>
  <c r="N93" i="113"/>
  <c r="O93" i="113"/>
  <c r="R93" i="113"/>
  <c r="S93" i="113"/>
  <c r="T93" i="113"/>
  <c r="N94" i="113"/>
  <c r="O94" i="113"/>
  <c r="R94" i="113"/>
  <c r="S94" i="113"/>
  <c r="T94" i="113"/>
  <c r="N95" i="113"/>
  <c r="O95" i="113"/>
  <c r="R95" i="113"/>
  <c r="S95" i="113"/>
  <c r="T95" i="113"/>
  <c r="N72" i="113"/>
  <c r="N73" i="113"/>
  <c r="N74" i="113"/>
  <c r="N75" i="113"/>
  <c r="N76" i="113"/>
  <c r="N77" i="113"/>
  <c r="N78" i="113"/>
  <c r="N79" i="113"/>
  <c r="N80" i="113"/>
  <c r="N81" i="113"/>
  <c r="N82" i="113"/>
  <c r="N83" i="113"/>
  <c r="N84" i="113"/>
  <c r="N85" i="113"/>
  <c r="N86" i="113"/>
  <c r="N87" i="113"/>
  <c r="N88" i="113"/>
  <c r="N89" i="113"/>
  <c r="N90" i="113"/>
  <c r="N91" i="113"/>
  <c r="N92" i="113"/>
  <c r="N71" i="113"/>
  <c r="N66" i="113"/>
  <c r="N38" i="113"/>
  <c r="N39" i="113"/>
  <c r="N40" i="113"/>
  <c r="N41" i="113"/>
  <c r="N42" i="113"/>
  <c r="N43" i="113"/>
  <c r="N44" i="113"/>
  <c r="N45" i="113"/>
  <c r="N46" i="113"/>
  <c r="N47" i="113"/>
  <c r="N48" i="113"/>
  <c r="N49" i="113"/>
  <c r="N50" i="113"/>
  <c r="N51" i="113"/>
  <c r="N52" i="113"/>
  <c r="N53" i="113"/>
  <c r="N54" i="113"/>
  <c r="N55" i="113"/>
  <c r="N56" i="113"/>
  <c r="N57" i="113"/>
  <c r="N58" i="113"/>
  <c r="N59" i="113"/>
  <c r="N60" i="113"/>
  <c r="N61" i="113"/>
  <c r="N62" i="113"/>
  <c r="N63" i="113"/>
  <c r="N64" i="113"/>
  <c r="N65" i="113"/>
  <c r="N94" i="111"/>
  <c r="O94" i="111"/>
  <c r="R94" i="111"/>
  <c r="S94" i="111"/>
  <c r="T94" i="111"/>
  <c r="N95" i="111"/>
  <c r="O95" i="111"/>
  <c r="R95" i="111"/>
  <c r="S95" i="111"/>
  <c r="T95" i="111"/>
  <c r="N72" i="111"/>
  <c r="N73" i="111"/>
  <c r="N74" i="111"/>
  <c r="N75" i="111"/>
  <c r="N76" i="111"/>
  <c r="N77" i="111"/>
  <c r="N78" i="111"/>
  <c r="N79" i="111"/>
  <c r="N80" i="111"/>
  <c r="N81" i="111"/>
  <c r="N82" i="111"/>
  <c r="N83" i="111"/>
  <c r="N84" i="111"/>
  <c r="N85" i="111"/>
  <c r="N86" i="111"/>
  <c r="N87" i="111"/>
  <c r="N88" i="111"/>
  <c r="N89" i="111"/>
  <c r="N90" i="111"/>
  <c r="N91" i="111"/>
  <c r="N92" i="111"/>
  <c r="N93" i="111"/>
  <c r="N71" i="111"/>
  <c r="N94" i="109"/>
  <c r="O94" i="109"/>
  <c r="R94" i="109"/>
  <c r="S94" i="109"/>
  <c r="T94" i="109"/>
  <c r="N95" i="109"/>
  <c r="O95" i="109"/>
  <c r="R95" i="109"/>
  <c r="S95" i="109"/>
  <c r="T95" i="109"/>
  <c r="N72" i="109"/>
  <c r="N73" i="109"/>
  <c r="N74" i="109"/>
  <c r="N75" i="109"/>
  <c r="N76" i="109"/>
  <c r="N77" i="109"/>
  <c r="N78" i="109"/>
  <c r="N79" i="109"/>
  <c r="N80" i="109"/>
  <c r="N81" i="109"/>
  <c r="N82" i="109"/>
  <c r="N83" i="109"/>
  <c r="N84" i="109"/>
  <c r="N85" i="109"/>
  <c r="N86" i="109"/>
  <c r="N87" i="109"/>
  <c r="N88" i="109"/>
  <c r="N89" i="109"/>
  <c r="N90" i="109"/>
  <c r="N91" i="109"/>
  <c r="N92" i="109"/>
  <c r="N93" i="109"/>
  <c r="N71" i="109"/>
  <c r="N94" i="107"/>
  <c r="O94" i="107"/>
  <c r="R94" i="107"/>
  <c r="S94" i="107"/>
  <c r="T94" i="107"/>
  <c r="N95" i="107"/>
  <c r="O95" i="107"/>
  <c r="R95" i="107"/>
  <c r="S95" i="107"/>
  <c r="T95" i="107"/>
  <c r="N72" i="107"/>
  <c r="N73" i="107"/>
  <c r="N74" i="107"/>
  <c r="N75" i="107"/>
  <c r="N76" i="107"/>
  <c r="N77" i="107"/>
  <c r="N78" i="107"/>
  <c r="N79" i="107"/>
  <c r="N80" i="107"/>
  <c r="N81" i="107"/>
  <c r="N82" i="107"/>
  <c r="N83" i="107"/>
  <c r="N84" i="107"/>
  <c r="N85" i="107"/>
  <c r="N86" i="107"/>
  <c r="N87" i="107"/>
  <c r="N88" i="107"/>
  <c r="N89" i="107"/>
  <c r="N90" i="107"/>
  <c r="N91" i="107"/>
  <c r="N92" i="107"/>
  <c r="N93" i="107"/>
  <c r="N71" i="107"/>
  <c r="N94" i="106"/>
  <c r="O94" i="106"/>
  <c r="R94" i="106"/>
  <c r="S94" i="106"/>
  <c r="T94" i="106"/>
  <c r="N95" i="106"/>
  <c r="O95" i="106"/>
  <c r="R95" i="106"/>
  <c r="S95" i="106"/>
  <c r="T95" i="106"/>
  <c r="N72" i="106"/>
  <c r="N73" i="106"/>
  <c r="N74" i="106"/>
  <c r="N75" i="106"/>
  <c r="N76" i="106"/>
  <c r="N77" i="106"/>
  <c r="N78" i="106"/>
  <c r="N79" i="106"/>
  <c r="N80" i="106"/>
  <c r="N81" i="106"/>
  <c r="N82" i="106"/>
  <c r="N83" i="106"/>
  <c r="N84" i="106"/>
  <c r="N85" i="106"/>
  <c r="N86" i="106"/>
  <c r="N87" i="106"/>
  <c r="N88" i="106"/>
  <c r="N89" i="106"/>
  <c r="N90" i="106"/>
  <c r="N91" i="106"/>
  <c r="N92" i="106"/>
  <c r="N93" i="106"/>
  <c r="N71" i="106"/>
  <c r="N94" i="104"/>
  <c r="O94" i="104"/>
  <c r="R94" i="104"/>
  <c r="S94" i="104"/>
  <c r="T94" i="104"/>
  <c r="N95" i="104"/>
  <c r="O95" i="104"/>
  <c r="R95" i="104"/>
  <c r="S95" i="104"/>
  <c r="T95" i="104"/>
  <c r="N72" i="104"/>
  <c r="N73" i="104"/>
  <c r="N74" i="104"/>
  <c r="N75" i="104"/>
  <c r="N76" i="104"/>
  <c r="N77" i="104"/>
  <c r="N78" i="104"/>
  <c r="N79" i="104"/>
  <c r="N80" i="104"/>
  <c r="N81" i="104"/>
  <c r="N82" i="104"/>
  <c r="N83" i="104"/>
  <c r="N84" i="104"/>
  <c r="N85" i="104"/>
  <c r="N86" i="104"/>
  <c r="N87" i="104"/>
  <c r="N88" i="104"/>
  <c r="N89" i="104"/>
  <c r="N90" i="104"/>
  <c r="N91" i="104"/>
  <c r="N92" i="104"/>
  <c r="N93" i="104"/>
  <c r="N71" i="104"/>
  <c r="N38" i="104"/>
  <c r="N39" i="104"/>
  <c r="N40" i="104"/>
  <c r="N41" i="104"/>
  <c r="N42" i="104"/>
  <c r="N43" i="104"/>
  <c r="N44" i="104"/>
  <c r="N45" i="104"/>
  <c r="N46" i="104"/>
  <c r="N47" i="104"/>
  <c r="N48" i="104"/>
  <c r="N49" i="104"/>
  <c r="N50" i="104"/>
  <c r="N51" i="104"/>
  <c r="N52" i="104"/>
  <c r="N53" i="104"/>
  <c r="N54" i="104"/>
  <c r="N55" i="104"/>
  <c r="N56" i="104"/>
  <c r="N57" i="104"/>
  <c r="N58" i="104"/>
  <c r="N59" i="104"/>
  <c r="N60" i="104"/>
  <c r="N61" i="104"/>
  <c r="N62" i="104"/>
  <c r="N63" i="104"/>
  <c r="N64" i="104"/>
  <c r="N65" i="104"/>
  <c r="N66" i="104"/>
  <c r="N93" i="102"/>
  <c r="O93" i="102"/>
  <c r="R93" i="102"/>
  <c r="S93" i="102"/>
  <c r="T93" i="102"/>
  <c r="N94" i="102"/>
  <c r="O94" i="102"/>
  <c r="R94" i="102"/>
  <c r="S94" i="102"/>
  <c r="T94" i="102"/>
  <c r="N95" i="102"/>
  <c r="O95" i="102"/>
  <c r="R95" i="102"/>
  <c r="S95" i="102"/>
  <c r="T95" i="102"/>
  <c r="N72" i="102"/>
  <c r="N73" i="102"/>
  <c r="N74" i="102"/>
  <c r="N75" i="102"/>
  <c r="N76" i="102"/>
  <c r="N77" i="102"/>
  <c r="N78" i="102"/>
  <c r="N79" i="102"/>
  <c r="N80" i="102"/>
  <c r="N81" i="102"/>
  <c r="N82" i="102"/>
  <c r="N83" i="102"/>
  <c r="N84" i="102"/>
  <c r="N85" i="102"/>
  <c r="N86" i="102"/>
  <c r="N87" i="102"/>
  <c r="N88" i="102"/>
  <c r="N89" i="102"/>
  <c r="N90" i="102"/>
  <c r="N91" i="102"/>
  <c r="N92" i="102"/>
  <c r="N71" i="102"/>
  <c r="N41" i="102"/>
  <c r="N42" i="102"/>
  <c r="N43" i="102"/>
  <c r="N44" i="102"/>
  <c r="N45" i="102"/>
  <c r="N46" i="102"/>
  <c r="N47" i="102"/>
  <c r="N48" i="102"/>
  <c r="N49" i="102"/>
  <c r="N50" i="102"/>
  <c r="N51" i="102"/>
  <c r="N52" i="102"/>
  <c r="N53" i="102"/>
  <c r="N54" i="102"/>
  <c r="N55" i="102"/>
  <c r="N56" i="102"/>
  <c r="N57" i="102"/>
  <c r="N58" i="102"/>
  <c r="N59" i="102"/>
  <c r="N60" i="102"/>
  <c r="N61" i="102"/>
  <c r="N62" i="102"/>
  <c r="N63" i="102"/>
  <c r="N64" i="102"/>
  <c r="N65" i="102"/>
  <c r="N66" i="102"/>
  <c r="N94" i="100"/>
  <c r="O94" i="100"/>
  <c r="R94" i="100"/>
  <c r="S94" i="100"/>
  <c r="T94" i="100"/>
  <c r="N95" i="100"/>
  <c r="O95" i="100"/>
  <c r="R95" i="100"/>
  <c r="S95" i="100"/>
  <c r="T95" i="100"/>
  <c r="N72" i="100"/>
  <c r="N73" i="100"/>
  <c r="N74" i="100"/>
  <c r="N75" i="100"/>
  <c r="N76" i="100"/>
  <c r="N77" i="100"/>
  <c r="N78" i="100"/>
  <c r="N79" i="100"/>
  <c r="N80" i="100"/>
  <c r="N81" i="100"/>
  <c r="N82" i="100"/>
  <c r="N83" i="100"/>
  <c r="N84" i="100"/>
  <c r="N85" i="100"/>
  <c r="N86" i="100"/>
  <c r="N87" i="100"/>
  <c r="N88" i="100"/>
  <c r="N89" i="100"/>
  <c r="N90" i="100"/>
  <c r="N91" i="100"/>
  <c r="N92" i="100"/>
  <c r="N93" i="100"/>
  <c r="N71" i="100"/>
  <c r="N92" i="97"/>
  <c r="O92" i="97"/>
  <c r="R92" i="97"/>
  <c r="S92" i="97"/>
  <c r="T92" i="97"/>
  <c r="N93" i="97"/>
  <c r="O93" i="97"/>
  <c r="R93" i="97"/>
  <c r="S93" i="97"/>
  <c r="T93" i="97"/>
  <c r="N94" i="97"/>
  <c r="O94" i="97"/>
  <c r="R94" i="97"/>
  <c r="S94" i="97"/>
  <c r="T94" i="97"/>
  <c r="N95" i="97"/>
  <c r="O95" i="97"/>
  <c r="R95" i="97"/>
  <c r="S95" i="97"/>
  <c r="T95" i="97"/>
  <c r="N72" i="97"/>
  <c r="N73" i="97"/>
  <c r="N74" i="97"/>
  <c r="N75" i="97"/>
  <c r="N76" i="97"/>
  <c r="N77" i="97"/>
  <c r="N78" i="97"/>
  <c r="N79" i="97"/>
  <c r="N80" i="97"/>
  <c r="N81" i="97"/>
  <c r="N82" i="97"/>
  <c r="N83" i="97"/>
  <c r="N84" i="97"/>
  <c r="N85" i="97"/>
  <c r="N86" i="97"/>
  <c r="N87" i="97"/>
  <c r="N88" i="97"/>
  <c r="N89" i="97"/>
  <c r="N90" i="97"/>
  <c r="N91" i="97"/>
  <c r="N71" i="97"/>
  <c r="N38" i="97"/>
  <c r="N39" i="97"/>
  <c r="N40" i="97"/>
  <c r="N41" i="97"/>
  <c r="N42" i="97"/>
  <c r="N43" i="97"/>
  <c r="N44" i="97"/>
  <c r="N45" i="97"/>
  <c r="N46" i="97"/>
  <c r="N47" i="97"/>
  <c r="N48" i="97"/>
  <c r="N49" i="97"/>
  <c r="N50" i="97"/>
  <c r="N51" i="97"/>
  <c r="N52" i="97"/>
  <c r="N53" i="97"/>
  <c r="N54" i="97"/>
  <c r="N55" i="97"/>
  <c r="N56" i="97"/>
  <c r="N57" i="97"/>
  <c r="N58" i="97"/>
  <c r="N59" i="97"/>
  <c r="N60" i="97"/>
  <c r="N61" i="97"/>
  <c r="N62" i="97"/>
  <c r="N63" i="97"/>
  <c r="N64" i="97"/>
  <c r="N65" i="97"/>
  <c r="N66" i="97"/>
  <c r="N93" i="95"/>
  <c r="O93" i="95"/>
  <c r="R93" i="95"/>
  <c r="S93" i="95"/>
  <c r="T93" i="95"/>
  <c r="N94" i="95"/>
  <c r="O94" i="95"/>
  <c r="R94" i="95"/>
  <c r="S94" i="95"/>
  <c r="T94" i="95"/>
  <c r="N95" i="95"/>
  <c r="O95" i="95"/>
  <c r="R95" i="95"/>
  <c r="S95" i="95"/>
  <c r="T95" i="95"/>
  <c r="N72" i="95"/>
  <c r="N73" i="95"/>
  <c r="N74" i="95"/>
  <c r="N75" i="95"/>
  <c r="N76" i="95"/>
  <c r="N77" i="95"/>
  <c r="N78" i="95"/>
  <c r="N79" i="95"/>
  <c r="N80" i="95"/>
  <c r="N81" i="95"/>
  <c r="N82" i="95"/>
  <c r="N83" i="95"/>
  <c r="N84" i="95"/>
  <c r="N85" i="95"/>
  <c r="N86" i="95"/>
  <c r="N87" i="95"/>
  <c r="N88" i="95"/>
  <c r="N89" i="95"/>
  <c r="N90" i="95"/>
  <c r="N91" i="95"/>
  <c r="N92" i="95"/>
  <c r="N71" i="95"/>
  <c r="N94" i="93"/>
  <c r="O94" i="93"/>
  <c r="R94" i="93"/>
  <c r="S94" i="93"/>
  <c r="T94" i="93"/>
  <c r="N95" i="93"/>
  <c r="O95" i="93"/>
  <c r="R95" i="93"/>
  <c r="S95" i="93"/>
  <c r="T95" i="93"/>
  <c r="N72" i="93"/>
  <c r="N73" i="93"/>
  <c r="N74" i="93"/>
  <c r="N75" i="93"/>
  <c r="N76" i="93"/>
  <c r="N77" i="93"/>
  <c r="N78" i="93"/>
  <c r="N79" i="93"/>
  <c r="N80" i="93"/>
  <c r="N81" i="93"/>
  <c r="N82" i="93"/>
  <c r="N83" i="93"/>
  <c r="N84" i="93"/>
  <c r="N85" i="93"/>
  <c r="N86" i="93"/>
  <c r="N87" i="93"/>
  <c r="N88" i="93"/>
  <c r="N89" i="93"/>
  <c r="N90" i="93"/>
  <c r="N91" i="93"/>
  <c r="N92" i="93"/>
  <c r="N93" i="93"/>
  <c r="N71" i="93"/>
  <c r="N94" i="91"/>
  <c r="O94" i="91"/>
  <c r="R94" i="91"/>
  <c r="S94" i="91"/>
  <c r="T94" i="91"/>
  <c r="N95" i="91"/>
  <c r="O95" i="91"/>
  <c r="R95" i="91"/>
  <c r="S95" i="91"/>
  <c r="T95" i="91"/>
  <c r="N72" i="91"/>
  <c r="N73" i="91"/>
  <c r="N74" i="91"/>
  <c r="N75" i="91"/>
  <c r="N76" i="91"/>
  <c r="N77" i="91"/>
  <c r="N78" i="91"/>
  <c r="N79" i="91"/>
  <c r="N80" i="91"/>
  <c r="N81" i="91"/>
  <c r="N82" i="91"/>
  <c r="N83" i="91"/>
  <c r="N84" i="91"/>
  <c r="N85" i="91"/>
  <c r="N86" i="91"/>
  <c r="N87" i="91"/>
  <c r="N88" i="91"/>
  <c r="N89" i="91"/>
  <c r="N90" i="91"/>
  <c r="N91" i="91"/>
  <c r="N92" i="91"/>
  <c r="N93" i="91"/>
  <c r="N71" i="91"/>
  <c r="N38" i="91"/>
  <c r="N39" i="91"/>
  <c r="N40" i="91"/>
  <c r="N41" i="91"/>
  <c r="N42" i="91"/>
  <c r="N43" i="91"/>
  <c r="N44" i="91"/>
  <c r="N45" i="91"/>
  <c r="N46" i="91"/>
  <c r="N47" i="91"/>
  <c r="N48" i="91"/>
  <c r="N49" i="91"/>
  <c r="N50" i="91"/>
  <c r="N51" i="91"/>
  <c r="N52" i="91"/>
  <c r="N53" i="91"/>
  <c r="N54" i="91"/>
  <c r="N55" i="91"/>
  <c r="N56" i="91"/>
  <c r="N57" i="91"/>
  <c r="N58" i="91"/>
  <c r="N59" i="91"/>
  <c r="N60" i="91"/>
  <c r="N61" i="91"/>
  <c r="N62" i="91"/>
  <c r="N63" i="91"/>
  <c r="N64" i="91"/>
  <c r="N65" i="91"/>
  <c r="N66" i="91"/>
  <c r="N94" i="89"/>
  <c r="O94" i="89"/>
  <c r="R94" i="89"/>
  <c r="S94" i="89"/>
  <c r="T94" i="89"/>
  <c r="N95" i="89"/>
  <c r="O95" i="89"/>
  <c r="R95" i="89"/>
  <c r="S95" i="89"/>
  <c r="T95" i="89"/>
  <c r="N72" i="89"/>
  <c r="N73" i="89"/>
  <c r="N74" i="89"/>
  <c r="N75" i="89"/>
  <c r="N76" i="89"/>
  <c r="N77" i="89"/>
  <c r="N78" i="89"/>
  <c r="N79" i="89"/>
  <c r="N80" i="89"/>
  <c r="N81" i="89"/>
  <c r="N82" i="89"/>
  <c r="N83" i="89"/>
  <c r="N84" i="89"/>
  <c r="N85" i="89"/>
  <c r="N86" i="89"/>
  <c r="N87" i="89"/>
  <c r="N88" i="89"/>
  <c r="N89" i="89"/>
  <c r="N90" i="89"/>
  <c r="N91" i="89"/>
  <c r="N92" i="89"/>
  <c r="N93" i="89"/>
  <c r="N71" i="89"/>
  <c r="N94" i="86"/>
  <c r="O94" i="86"/>
  <c r="R94" i="86"/>
  <c r="S94" i="86"/>
  <c r="T94" i="86"/>
  <c r="N95" i="86"/>
  <c r="O95" i="86"/>
  <c r="R95" i="86"/>
  <c r="S95" i="86"/>
  <c r="T95" i="86"/>
  <c r="N72" i="86"/>
  <c r="N73" i="86"/>
  <c r="N74" i="86"/>
  <c r="N75" i="86"/>
  <c r="N76" i="86"/>
  <c r="N77" i="86"/>
  <c r="N78" i="86"/>
  <c r="N79" i="86"/>
  <c r="N80" i="86"/>
  <c r="N81" i="86"/>
  <c r="N82" i="86"/>
  <c r="N83" i="86"/>
  <c r="N84" i="86"/>
  <c r="N85" i="86"/>
  <c r="N86" i="86"/>
  <c r="N87" i="86"/>
  <c r="N88" i="86"/>
  <c r="N89" i="86"/>
  <c r="N90" i="86"/>
  <c r="N91" i="86"/>
  <c r="N92" i="86"/>
  <c r="N93" i="86"/>
  <c r="N71" i="86"/>
  <c r="N94" i="84"/>
  <c r="O94" i="84"/>
  <c r="R94" i="84"/>
  <c r="S94" i="84"/>
  <c r="T94" i="84"/>
  <c r="N95" i="84"/>
  <c r="O95" i="84"/>
  <c r="R95" i="84"/>
  <c r="S95" i="84"/>
  <c r="T95" i="84"/>
  <c r="N72" i="84"/>
  <c r="N73" i="84"/>
  <c r="N74" i="84"/>
  <c r="N75" i="84"/>
  <c r="N76" i="84"/>
  <c r="N77" i="84"/>
  <c r="N78" i="84"/>
  <c r="N79" i="84"/>
  <c r="N80" i="84"/>
  <c r="N81" i="84"/>
  <c r="N82" i="84"/>
  <c r="N83" i="84"/>
  <c r="N84" i="84"/>
  <c r="N85" i="84"/>
  <c r="N86" i="84"/>
  <c r="N87" i="84"/>
  <c r="N88" i="84"/>
  <c r="N89" i="84"/>
  <c r="N90" i="84"/>
  <c r="N91" i="84"/>
  <c r="N92" i="84"/>
  <c r="N93" i="84"/>
  <c r="N71" i="84"/>
  <c r="N94" i="82"/>
  <c r="O94" i="82"/>
  <c r="R94" i="82"/>
  <c r="S94" i="82"/>
  <c r="T94" i="82"/>
  <c r="N95" i="82"/>
  <c r="O95" i="82"/>
  <c r="R95" i="82"/>
  <c r="S95" i="82"/>
  <c r="T95" i="82"/>
  <c r="N72" i="82"/>
  <c r="N73" i="82"/>
  <c r="N74" i="82"/>
  <c r="N75" i="82"/>
  <c r="N76" i="82"/>
  <c r="N77" i="82"/>
  <c r="N78" i="82"/>
  <c r="N79" i="82"/>
  <c r="N80" i="82"/>
  <c r="N81" i="82"/>
  <c r="N82" i="82"/>
  <c r="N83" i="82"/>
  <c r="N84" i="82"/>
  <c r="N85" i="82"/>
  <c r="N86" i="82"/>
  <c r="N87" i="82"/>
  <c r="N88" i="82"/>
  <c r="N89" i="82"/>
  <c r="N90" i="82"/>
  <c r="N91" i="82"/>
  <c r="N92" i="82"/>
  <c r="N93" i="82"/>
  <c r="N71" i="82"/>
  <c r="N94" i="80"/>
  <c r="O94" i="80"/>
  <c r="R94" i="80"/>
  <c r="S94" i="80"/>
  <c r="T94" i="80"/>
  <c r="N95" i="80"/>
  <c r="O95" i="80"/>
  <c r="R95" i="80"/>
  <c r="S95" i="80"/>
  <c r="T95" i="80"/>
  <c r="N72" i="80"/>
  <c r="N73" i="80"/>
  <c r="N74" i="80"/>
  <c r="N75" i="80"/>
  <c r="N76" i="80"/>
  <c r="N77" i="80"/>
  <c r="N78" i="80"/>
  <c r="N79" i="80"/>
  <c r="N80" i="80"/>
  <c r="N81" i="80"/>
  <c r="N82" i="80"/>
  <c r="N83" i="80"/>
  <c r="N84" i="80"/>
  <c r="N85" i="80"/>
  <c r="N86" i="80"/>
  <c r="N87" i="80"/>
  <c r="N88" i="80"/>
  <c r="N89" i="80"/>
  <c r="N90" i="80"/>
  <c r="N91" i="80"/>
  <c r="N92" i="80"/>
  <c r="N93" i="80"/>
  <c r="N71" i="80"/>
  <c r="N38" i="80"/>
  <c r="N39" i="80"/>
  <c r="N40" i="80"/>
  <c r="N41" i="80"/>
  <c r="N42" i="80"/>
  <c r="N43" i="80"/>
  <c r="N44" i="80"/>
  <c r="N45" i="80"/>
  <c r="N46" i="80"/>
  <c r="N47" i="80"/>
  <c r="N48" i="80"/>
  <c r="N49" i="80"/>
  <c r="N50" i="80"/>
  <c r="N51" i="80"/>
  <c r="N52" i="80"/>
  <c r="N53" i="80"/>
  <c r="N54" i="80"/>
  <c r="N55" i="80"/>
  <c r="N56" i="80"/>
  <c r="N57" i="80"/>
  <c r="N58" i="80"/>
  <c r="N59" i="80"/>
  <c r="N60" i="80"/>
  <c r="N61" i="80"/>
  <c r="N62" i="80"/>
  <c r="N63" i="80"/>
  <c r="N64" i="80"/>
  <c r="N65" i="80"/>
  <c r="N66" i="80"/>
  <c r="N94" i="78"/>
  <c r="O94" i="78"/>
  <c r="R94" i="78"/>
  <c r="S94" i="78"/>
  <c r="T94" i="78"/>
  <c r="N95" i="78"/>
  <c r="O95" i="78"/>
  <c r="R95" i="78"/>
  <c r="S95" i="78"/>
  <c r="T95" i="78"/>
  <c r="N72" i="78"/>
  <c r="N73" i="78"/>
  <c r="N74" i="78"/>
  <c r="N75" i="78"/>
  <c r="N76" i="78"/>
  <c r="N77" i="78"/>
  <c r="N78" i="78"/>
  <c r="N79" i="78"/>
  <c r="N80" i="78"/>
  <c r="N81" i="78"/>
  <c r="N82" i="78"/>
  <c r="N83" i="78"/>
  <c r="N84" i="78"/>
  <c r="N85" i="78"/>
  <c r="N86" i="78"/>
  <c r="N87" i="78"/>
  <c r="N88" i="78"/>
  <c r="N89" i="78"/>
  <c r="N90" i="78"/>
  <c r="N91" i="78"/>
  <c r="N92" i="78"/>
  <c r="N93" i="78"/>
  <c r="N71" i="78"/>
  <c r="N38" i="78"/>
  <c r="N39" i="78"/>
  <c r="N40" i="78"/>
  <c r="N41" i="78"/>
  <c r="N42" i="78"/>
  <c r="N43" i="78"/>
  <c r="N44" i="78"/>
  <c r="N45" i="78"/>
  <c r="N46" i="78"/>
  <c r="N47" i="78"/>
  <c r="N48" i="78"/>
  <c r="N49" i="78"/>
  <c r="N50" i="78"/>
  <c r="N51" i="78"/>
  <c r="N52" i="78"/>
  <c r="N53" i="78"/>
  <c r="N54" i="78"/>
  <c r="N55" i="78"/>
  <c r="N56" i="78"/>
  <c r="N57" i="78"/>
  <c r="N58" i="78"/>
  <c r="N59" i="78"/>
  <c r="N60" i="78"/>
  <c r="N61" i="78"/>
  <c r="N62" i="78"/>
  <c r="N63" i="78"/>
  <c r="N64" i="78"/>
  <c r="N65" i="78"/>
  <c r="N66" i="78"/>
  <c r="N94" i="55"/>
  <c r="O94" i="55"/>
  <c r="R94" i="55"/>
  <c r="S94" i="55"/>
  <c r="T94" i="55"/>
  <c r="N93" i="55"/>
  <c r="O93" i="55"/>
  <c r="R93" i="55"/>
  <c r="S93" i="55"/>
  <c r="T93" i="55"/>
  <c r="N71" i="55"/>
  <c r="N72" i="55"/>
  <c r="N73" i="55"/>
  <c r="N74" i="55"/>
  <c r="N75" i="55"/>
  <c r="N76" i="55"/>
  <c r="N77" i="55"/>
  <c r="N78" i="55"/>
  <c r="N79" i="55"/>
  <c r="N80" i="55"/>
  <c r="N81" i="55"/>
  <c r="N82" i="55"/>
  <c r="N83" i="55"/>
  <c r="N84" i="55"/>
  <c r="N85" i="55"/>
  <c r="N86" i="55"/>
  <c r="N87" i="55"/>
  <c r="N88" i="55"/>
  <c r="N89" i="55"/>
  <c r="N90" i="55"/>
  <c r="N91" i="55"/>
  <c r="N92" i="55"/>
  <c r="N70" i="55"/>
  <c r="N38" i="55"/>
  <c r="N39" i="55"/>
  <c r="N40" i="55"/>
  <c r="N41" i="55"/>
  <c r="N42" i="55"/>
  <c r="N43" i="55"/>
  <c r="N44" i="55"/>
  <c r="N45" i="55"/>
  <c r="N46" i="55"/>
  <c r="N47" i="55"/>
  <c r="N48" i="55"/>
  <c r="N49" i="55"/>
  <c r="N50" i="55"/>
  <c r="N51" i="55"/>
  <c r="N52" i="55"/>
  <c r="N53" i="55"/>
  <c r="N54" i="55"/>
  <c r="N55" i="55"/>
  <c r="N56" i="55"/>
  <c r="N57" i="55"/>
  <c r="N58" i="55"/>
  <c r="N59" i="55"/>
  <c r="N60" i="55"/>
  <c r="N61" i="55"/>
  <c r="N62" i="55"/>
  <c r="N63" i="55"/>
  <c r="N64" i="55"/>
  <c r="N65" i="55"/>
  <c r="N66" i="55"/>
  <c r="O70" i="55"/>
  <c r="R70" i="55"/>
  <c r="S70" i="55"/>
  <c r="T70" i="55"/>
  <c r="O71" i="55"/>
  <c r="R71" i="55"/>
  <c r="S71" i="55"/>
  <c r="T71" i="55"/>
  <c r="O72" i="55"/>
  <c r="R72" i="55"/>
  <c r="S72" i="55"/>
  <c r="T72" i="55"/>
  <c r="O73" i="55"/>
  <c r="R73" i="55"/>
  <c r="S73" i="55"/>
  <c r="T73" i="55"/>
  <c r="O74" i="55"/>
  <c r="R74" i="55"/>
  <c r="S74" i="55"/>
  <c r="T74" i="55"/>
  <c r="O75" i="55"/>
  <c r="R75" i="55"/>
  <c r="S75" i="55"/>
  <c r="T75" i="55"/>
  <c r="O76" i="55"/>
  <c r="R76" i="55"/>
  <c r="S76" i="55"/>
  <c r="T76" i="55"/>
  <c r="O77" i="55"/>
  <c r="R77" i="55"/>
  <c r="S77" i="55"/>
  <c r="T77" i="55"/>
  <c r="O78" i="55"/>
  <c r="R78" i="55"/>
  <c r="S78" i="55"/>
  <c r="T78" i="55"/>
  <c r="O79" i="55"/>
  <c r="R79" i="55"/>
  <c r="S79" i="55"/>
  <c r="T79" i="55"/>
  <c r="O80" i="55"/>
  <c r="R80" i="55"/>
  <c r="S80" i="55"/>
  <c r="T80" i="55"/>
  <c r="O81" i="55"/>
  <c r="R81" i="55"/>
  <c r="S81" i="55"/>
  <c r="T81" i="55"/>
  <c r="O82" i="55"/>
  <c r="R82" i="55"/>
  <c r="S82" i="55"/>
  <c r="T82" i="55"/>
  <c r="O83" i="55"/>
  <c r="R83" i="55"/>
  <c r="S83" i="55"/>
  <c r="T83" i="55"/>
  <c r="O84" i="55"/>
  <c r="R84" i="55"/>
  <c r="S84" i="55"/>
  <c r="T84" i="55"/>
  <c r="O85" i="55"/>
  <c r="R85" i="55"/>
  <c r="S85" i="55"/>
  <c r="T85" i="55"/>
  <c r="O86" i="55"/>
  <c r="R86" i="55"/>
  <c r="S86" i="55"/>
  <c r="T86" i="55"/>
  <c r="O87" i="55"/>
  <c r="R87" i="55"/>
  <c r="S87" i="55"/>
  <c r="T87" i="55"/>
  <c r="O88" i="55"/>
  <c r="R88" i="55"/>
  <c r="S88" i="55"/>
  <c r="T88" i="55"/>
  <c r="O89" i="55"/>
  <c r="R89" i="55"/>
  <c r="S89" i="55"/>
  <c r="T89" i="55"/>
  <c r="O90" i="55"/>
  <c r="R90" i="55"/>
  <c r="S90" i="55"/>
  <c r="T90" i="55"/>
  <c r="O91" i="55"/>
  <c r="R91" i="55"/>
  <c r="S91" i="55"/>
  <c r="T91" i="55"/>
  <c r="O92" i="55"/>
  <c r="R92" i="55"/>
  <c r="S92" i="55"/>
  <c r="T92" i="55"/>
  <c r="N4" i="78"/>
  <c r="O4" i="78"/>
  <c r="P4" i="78"/>
  <c r="R4" i="78"/>
  <c r="S4" i="78"/>
  <c r="T4" i="78"/>
  <c r="N5" i="78"/>
  <c r="O5" i="78"/>
  <c r="P5" i="78"/>
  <c r="R5" i="78"/>
  <c r="S5" i="78"/>
  <c r="T5" i="78"/>
  <c r="N6" i="78"/>
  <c r="O6" i="78"/>
  <c r="P6" i="78"/>
  <c r="R6" i="78"/>
  <c r="S6" i="78"/>
  <c r="T6" i="78"/>
  <c r="N7" i="78"/>
  <c r="O7" i="78"/>
  <c r="P7" i="78"/>
  <c r="R7" i="78"/>
  <c r="S7" i="78"/>
  <c r="T7" i="78"/>
  <c r="N8" i="78"/>
  <c r="O8" i="78"/>
  <c r="P8" i="78"/>
  <c r="R8" i="78"/>
  <c r="S8" i="78"/>
  <c r="T8" i="78"/>
  <c r="N9" i="78"/>
  <c r="O9" i="78"/>
  <c r="P9" i="78"/>
  <c r="R9" i="78"/>
  <c r="S9" i="78"/>
  <c r="T9" i="78"/>
  <c r="N10" i="78"/>
  <c r="O10" i="78"/>
  <c r="P10" i="78"/>
  <c r="R10" i="78"/>
  <c r="S10" i="78"/>
  <c r="T10" i="78"/>
  <c r="N11" i="78"/>
  <c r="O11" i="78"/>
  <c r="P11" i="78"/>
  <c r="R11" i="78"/>
  <c r="S11" i="78"/>
  <c r="T11" i="78"/>
  <c r="N12" i="78"/>
  <c r="O12" i="78"/>
  <c r="P12" i="78"/>
  <c r="R12" i="78"/>
  <c r="S12" i="78"/>
  <c r="T12" i="78"/>
  <c r="N13" i="78"/>
  <c r="O13" i="78"/>
  <c r="P13" i="78"/>
  <c r="R13" i="78"/>
  <c r="S13" i="78"/>
  <c r="T13" i="78"/>
  <c r="N14" i="78"/>
  <c r="O14" i="78"/>
  <c r="P14" i="78"/>
  <c r="R14" i="78"/>
  <c r="S14" i="78"/>
  <c r="T14" i="78"/>
  <c r="N15" i="78"/>
  <c r="O15" i="78"/>
  <c r="P15" i="78"/>
  <c r="R15" i="78"/>
  <c r="S15" i="78"/>
  <c r="T15" i="78"/>
  <c r="N16" i="78"/>
  <c r="O16" i="78"/>
  <c r="P16" i="78"/>
  <c r="R16" i="78"/>
  <c r="S16" i="78"/>
  <c r="T16" i="78"/>
  <c r="N17" i="78"/>
  <c r="O17" i="78"/>
  <c r="P17" i="78"/>
  <c r="R17" i="78"/>
  <c r="S17" i="78"/>
  <c r="T17" i="78"/>
  <c r="N18" i="78"/>
  <c r="O18" i="78"/>
  <c r="P18" i="78"/>
  <c r="R18" i="78"/>
  <c r="S18" i="78"/>
  <c r="T18" i="78"/>
  <c r="N19" i="78"/>
  <c r="O19" i="78"/>
  <c r="P19" i="78"/>
  <c r="R19" i="78"/>
  <c r="S19" i="78"/>
  <c r="T19" i="78"/>
  <c r="N20" i="78"/>
  <c r="O20" i="78"/>
  <c r="P20" i="78"/>
  <c r="R20" i="78"/>
  <c r="S20" i="78"/>
  <c r="T20" i="78"/>
  <c r="N21" i="78"/>
  <c r="O21" i="78"/>
  <c r="P21" i="78"/>
  <c r="R21" i="78"/>
  <c r="S21" i="78"/>
  <c r="T21" i="78"/>
  <c r="N22" i="78"/>
  <c r="O22" i="78"/>
  <c r="P22" i="78"/>
  <c r="R22" i="78"/>
  <c r="S22" i="78"/>
  <c r="T22" i="78"/>
  <c r="N23" i="78"/>
  <c r="O23" i="78"/>
  <c r="P23" i="78"/>
  <c r="R23" i="78"/>
  <c r="S23" i="78"/>
  <c r="T23" i="78"/>
  <c r="N24" i="78"/>
  <c r="O24" i="78"/>
  <c r="P24" i="78"/>
  <c r="R24" i="78"/>
  <c r="S24" i="78"/>
  <c r="T24" i="78"/>
  <c r="N25" i="78"/>
  <c r="O25" i="78"/>
  <c r="P25" i="78"/>
  <c r="R25" i="78"/>
  <c r="S25" i="78"/>
  <c r="T25" i="78"/>
  <c r="N26" i="78"/>
  <c r="O26" i="78"/>
  <c r="P26" i="78"/>
  <c r="R26" i="78"/>
  <c r="S26" i="78"/>
  <c r="T26" i="78"/>
  <c r="N27" i="78"/>
  <c r="O27" i="78"/>
  <c r="P27" i="78"/>
  <c r="R27" i="78"/>
  <c r="S27" i="78"/>
  <c r="T27" i="78"/>
  <c r="N28" i="78"/>
  <c r="O28" i="78"/>
  <c r="P28" i="78"/>
  <c r="R28" i="78"/>
  <c r="S28" i="78"/>
  <c r="T28" i="78"/>
  <c r="N29" i="78"/>
  <c r="O29" i="78"/>
  <c r="P29" i="78"/>
  <c r="R29" i="78"/>
  <c r="S29" i="78"/>
  <c r="T29" i="78"/>
  <c r="N30" i="78"/>
  <c r="O30" i="78"/>
  <c r="P30" i="78"/>
  <c r="R30" i="78"/>
  <c r="S30" i="78"/>
  <c r="T30" i="78"/>
  <c r="N31" i="78"/>
  <c r="O31" i="78"/>
  <c r="P31" i="78"/>
  <c r="R31" i="78"/>
  <c r="S31" i="78"/>
  <c r="T31" i="78"/>
  <c r="N32" i="78"/>
  <c r="O32" i="78"/>
  <c r="P32" i="78"/>
  <c r="R32" i="78"/>
  <c r="S32" i="78"/>
  <c r="T32" i="78"/>
  <c r="N33" i="78"/>
  <c r="O33" i="78"/>
  <c r="P33" i="78"/>
  <c r="R33" i="78"/>
  <c r="S33" i="78"/>
  <c r="T33" i="78"/>
  <c r="N37" i="78"/>
  <c r="O37" i="78"/>
  <c r="R37" i="78"/>
  <c r="S37" i="78"/>
  <c r="T37" i="78"/>
  <c r="O38" i="78"/>
  <c r="R38" i="78"/>
  <c r="S38" i="78"/>
  <c r="T38" i="78"/>
  <c r="O39" i="78"/>
  <c r="R39" i="78"/>
  <c r="S39" i="78"/>
  <c r="T39" i="78"/>
  <c r="O40" i="78"/>
  <c r="R40" i="78"/>
  <c r="S40" i="78"/>
  <c r="T40" i="78"/>
  <c r="O41" i="78"/>
  <c r="R41" i="78"/>
  <c r="S41" i="78"/>
  <c r="T41" i="78"/>
  <c r="O42" i="78"/>
  <c r="R42" i="78"/>
  <c r="S42" i="78"/>
  <c r="T42" i="78"/>
  <c r="O43" i="78"/>
  <c r="R43" i="78"/>
  <c r="S43" i="78"/>
  <c r="T43" i="78"/>
  <c r="O44" i="78"/>
  <c r="R44" i="78"/>
  <c r="S44" i="78"/>
  <c r="T44" i="78"/>
  <c r="O45" i="78"/>
  <c r="R45" i="78"/>
  <c r="S45" i="78"/>
  <c r="T45" i="78"/>
  <c r="O46" i="78"/>
  <c r="R46" i="78"/>
  <c r="S46" i="78"/>
  <c r="T46" i="78"/>
  <c r="O47" i="78"/>
  <c r="R47" i="78"/>
  <c r="S47" i="78"/>
  <c r="T47" i="78"/>
  <c r="O48" i="78"/>
  <c r="R48" i="78"/>
  <c r="S48" i="78"/>
  <c r="T48" i="78"/>
  <c r="O49" i="78"/>
  <c r="R49" i="78"/>
  <c r="S49" i="78"/>
  <c r="T49" i="78"/>
  <c r="O50" i="78"/>
  <c r="R50" i="78"/>
  <c r="S50" i="78"/>
  <c r="T50" i="78"/>
  <c r="O51" i="78"/>
  <c r="R51" i="78"/>
  <c r="S51" i="78"/>
  <c r="T51" i="78"/>
  <c r="O52" i="78"/>
  <c r="R52" i="78"/>
  <c r="S52" i="78"/>
  <c r="T52" i="78"/>
  <c r="O53" i="78"/>
  <c r="R53" i="78"/>
  <c r="S53" i="78"/>
  <c r="T53" i="78"/>
  <c r="O54" i="78"/>
  <c r="R54" i="78"/>
  <c r="S54" i="78"/>
  <c r="T54" i="78"/>
  <c r="O55" i="78"/>
  <c r="R55" i="78"/>
  <c r="S55" i="78"/>
  <c r="T55" i="78"/>
  <c r="O56" i="78"/>
  <c r="R56" i="78"/>
  <c r="S56" i="78"/>
  <c r="T56" i="78"/>
  <c r="O57" i="78"/>
  <c r="R57" i="78"/>
  <c r="S57" i="78"/>
  <c r="T57" i="78"/>
  <c r="O58" i="78"/>
  <c r="R58" i="78"/>
  <c r="S58" i="78"/>
  <c r="T58" i="78"/>
  <c r="O59" i="78"/>
  <c r="R59" i="78"/>
  <c r="S59" i="78"/>
  <c r="T59" i="78"/>
  <c r="O60" i="78"/>
  <c r="R60" i="78"/>
  <c r="S60" i="78"/>
  <c r="T60" i="78"/>
  <c r="O61" i="78"/>
  <c r="R61" i="78"/>
  <c r="S61" i="78"/>
  <c r="T61" i="78"/>
  <c r="O62" i="78"/>
  <c r="R62" i="78"/>
  <c r="S62" i="78"/>
  <c r="T62" i="78"/>
  <c r="O63" i="78"/>
  <c r="R63" i="78"/>
  <c r="S63" i="78"/>
  <c r="T63" i="78"/>
  <c r="O64" i="78"/>
  <c r="R64" i="78"/>
  <c r="S64" i="78"/>
  <c r="T64" i="78"/>
  <c r="O65" i="78"/>
  <c r="R65" i="78"/>
  <c r="S65" i="78"/>
  <c r="T65" i="78"/>
  <c r="O66" i="78"/>
  <c r="R66" i="78"/>
  <c r="S66" i="78"/>
  <c r="T66" i="78"/>
  <c r="O71" i="78"/>
  <c r="R71" i="78"/>
  <c r="S71" i="78"/>
  <c r="T71" i="78"/>
  <c r="O72" i="78"/>
  <c r="R72" i="78"/>
  <c r="S72" i="78"/>
  <c r="T72" i="78"/>
  <c r="O73" i="78"/>
  <c r="R73" i="78"/>
  <c r="S73" i="78"/>
  <c r="T73" i="78"/>
  <c r="O74" i="78"/>
  <c r="R74" i="78"/>
  <c r="S74" i="78"/>
  <c r="T74" i="78"/>
  <c r="O75" i="78"/>
  <c r="R75" i="78"/>
  <c r="S75" i="78"/>
  <c r="T75" i="78"/>
  <c r="O76" i="78"/>
  <c r="R76" i="78"/>
  <c r="S76" i="78"/>
  <c r="T76" i="78"/>
  <c r="O77" i="78"/>
  <c r="R77" i="78"/>
  <c r="S77" i="78"/>
  <c r="T77" i="78"/>
  <c r="O78" i="78"/>
  <c r="R78" i="78"/>
  <c r="S78" i="78"/>
  <c r="T78" i="78"/>
  <c r="O79" i="78"/>
  <c r="R79" i="78"/>
  <c r="S79" i="78"/>
  <c r="T79" i="78"/>
  <c r="O80" i="78"/>
  <c r="R80" i="78"/>
  <c r="S80" i="78"/>
  <c r="T80" i="78"/>
  <c r="O81" i="78"/>
  <c r="R81" i="78"/>
  <c r="S81" i="78"/>
  <c r="T81" i="78"/>
  <c r="O82" i="78"/>
  <c r="R82" i="78"/>
  <c r="S82" i="78"/>
  <c r="T82" i="78"/>
  <c r="O83" i="78"/>
  <c r="R83" i="78"/>
  <c r="S83" i="78"/>
  <c r="T83" i="78"/>
  <c r="O84" i="78"/>
  <c r="R84" i="78"/>
  <c r="S84" i="78"/>
  <c r="T84" i="78"/>
  <c r="O85" i="78"/>
  <c r="R85" i="78"/>
  <c r="S85" i="78"/>
  <c r="T85" i="78"/>
  <c r="O86" i="78"/>
  <c r="R86" i="78"/>
  <c r="S86" i="78"/>
  <c r="T86" i="78"/>
  <c r="O87" i="78"/>
  <c r="R87" i="78"/>
  <c r="S87" i="78"/>
  <c r="T87" i="78"/>
  <c r="O88" i="78"/>
  <c r="R88" i="78"/>
  <c r="S88" i="78"/>
  <c r="T88" i="78"/>
  <c r="O89" i="78"/>
  <c r="R89" i="78"/>
  <c r="S89" i="78"/>
  <c r="T89" i="78"/>
  <c r="O90" i="78"/>
  <c r="R90" i="78"/>
  <c r="S90" i="78"/>
  <c r="T90" i="78"/>
  <c r="O91" i="78"/>
  <c r="R91" i="78"/>
  <c r="S91" i="78"/>
  <c r="T91" i="78"/>
  <c r="O92" i="78"/>
  <c r="R92" i="78"/>
  <c r="S92" i="78"/>
  <c r="T92" i="78"/>
  <c r="O93" i="78"/>
  <c r="R93" i="78"/>
  <c r="S93" i="78"/>
  <c r="T93" i="78"/>
  <c r="A35" i="114"/>
  <c r="A36" i="114"/>
  <c r="A37" i="114"/>
  <c r="A38" i="114"/>
  <c r="A39" i="114"/>
  <c r="A40" i="114"/>
  <c r="A41" i="114"/>
  <c r="A42" i="114"/>
  <c r="A43" i="114"/>
  <c r="A44" i="114"/>
  <c r="A45" i="114"/>
  <c r="A46" i="114"/>
  <c r="A47" i="114"/>
  <c r="A48" i="114"/>
  <c r="A49" i="114"/>
  <c r="A50" i="114"/>
  <c r="A51" i="114"/>
  <c r="A52" i="114"/>
  <c r="A53" i="114"/>
  <c r="A54" i="114"/>
  <c r="A55" i="114"/>
  <c r="A56" i="114"/>
  <c r="A57" i="114"/>
  <c r="A58" i="114"/>
  <c r="A59" i="114"/>
  <c r="A60" i="114"/>
  <c r="A61" i="114"/>
  <c r="A62" i="114"/>
  <c r="A63" i="114"/>
  <c r="A64" i="114"/>
  <c r="A65" i="114"/>
  <c r="A66" i="114"/>
  <c r="A67" i="114"/>
  <c r="A68" i="114"/>
  <c r="A69" i="114"/>
  <c r="A70" i="114"/>
  <c r="A71" i="114"/>
  <c r="A72" i="114"/>
  <c r="A73" i="114"/>
  <c r="A74" i="114"/>
  <c r="A75" i="114"/>
  <c r="A76" i="114"/>
  <c r="A77" i="114"/>
  <c r="A78" i="114"/>
  <c r="A79" i="114"/>
  <c r="A80" i="114"/>
  <c r="A81" i="114"/>
  <c r="A82" i="114"/>
  <c r="A83" i="114"/>
  <c r="A84" i="114"/>
  <c r="A85" i="114"/>
  <c r="A86" i="114"/>
  <c r="A87" i="114"/>
  <c r="A88" i="114"/>
  <c r="A35" i="112"/>
  <c r="A36" i="112"/>
  <c r="A37" i="112"/>
  <c r="A38" i="112"/>
  <c r="A39" i="112"/>
  <c r="A40" i="112"/>
  <c r="A41" i="112"/>
  <c r="A42" i="112"/>
  <c r="A43" i="112"/>
  <c r="A44" i="112"/>
  <c r="A45" i="112"/>
  <c r="A46" i="112"/>
  <c r="A47" i="112"/>
  <c r="A48" i="112"/>
  <c r="A49" i="112"/>
  <c r="A50" i="112"/>
  <c r="A51" i="112"/>
  <c r="A52" i="112"/>
  <c r="A53" i="112"/>
  <c r="A54" i="112"/>
  <c r="A55" i="112"/>
  <c r="A56" i="112"/>
  <c r="A57" i="112"/>
  <c r="A58" i="112"/>
  <c r="A59" i="112"/>
  <c r="A60" i="112"/>
  <c r="A61" i="112"/>
  <c r="A62" i="112"/>
  <c r="A63" i="112"/>
  <c r="A64" i="112"/>
  <c r="A65" i="112"/>
  <c r="A66" i="112"/>
  <c r="A67" i="112"/>
  <c r="A68" i="112"/>
  <c r="A69" i="112"/>
  <c r="A70" i="112"/>
  <c r="A71" i="112"/>
  <c r="A72" i="112"/>
  <c r="A73" i="112"/>
  <c r="A74" i="112"/>
  <c r="A75" i="112"/>
  <c r="A76" i="112"/>
  <c r="A77" i="112"/>
  <c r="A78" i="112"/>
  <c r="A79" i="112"/>
  <c r="A80" i="112"/>
  <c r="A81" i="112"/>
  <c r="A82" i="112"/>
  <c r="A83" i="112"/>
  <c r="A84" i="112"/>
  <c r="A85" i="112"/>
  <c r="A86" i="112"/>
  <c r="A87" i="112"/>
  <c r="A88" i="112"/>
  <c r="A35" i="110"/>
  <c r="A36" i="110"/>
  <c r="A37" i="110"/>
  <c r="A38" i="110"/>
  <c r="A39" i="110"/>
  <c r="A40" i="110"/>
  <c r="A41" i="110"/>
  <c r="A42" i="110"/>
  <c r="A43" i="110"/>
  <c r="A44" i="110"/>
  <c r="A45" i="110"/>
  <c r="A46" i="110"/>
  <c r="A47" i="110"/>
  <c r="A48" i="110"/>
  <c r="A49" i="110"/>
  <c r="A50" i="110"/>
  <c r="A51" i="110"/>
  <c r="A52" i="110"/>
  <c r="A53" i="110"/>
  <c r="A54" i="110"/>
  <c r="A55" i="110"/>
  <c r="A56" i="110"/>
  <c r="A57" i="110"/>
  <c r="A58" i="110"/>
  <c r="A59" i="110"/>
  <c r="A60" i="110"/>
  <c r="A61" i="110"/>
  <c r="A62" i="110"/>
  <c r="A63" i="110"/>
  <c r="A64" i="110"/>
  <c r="A65" i="110"/>
  <c r="A66" i="110"/>
  <c r="A67" i="110"/>
  <c r="A68" i="110"/>
  <c r="A69" i="110"/>
  <c r="A70" i="110"/>
  <c r="A71" i="110"/>
  <c r="A72" i="110"/>
  <c r="A73" i="110"/>
  <c r="A74" i="110"/>
  <c r="A75" i="110"/>
  <c r="A76" i="110"/>
  <c r="A77" i="110"/>
  <c r="A78" i="110"/>
  <c r="A79" i="110"/>
  <c r="A80" i="110"/>
  <c r="A81" i="110"/>
  <c r="A82" i="110"/>
  <c r="A83" i="110"/>
  <c r="A84" i="110"/>
  <c r="A85" i="110"/>
  <c r="A86" i="110"/>
  <c r="A87" i="110"/>
  <c r="A88" i="110"/>
  <c r="A35" i="108"/>
  <c r="A36" i="108"/>
  <c r="A37" i="108"/>
  <c r="A38" i="108"/>
  <c r="A39" i="108"/>
  <c r="A40" i="108"/>
  <c r="A41" i="108"/>
  <c r="A42" i="108"/>
  <c r="A43" i="108"/>
  <c r="A44" i="108"/>
  <c r="A45" i="108"/>
  <c r="A46" i="108"/>
  <c r="A47" i="108"/>
  <c r="A48" i="108"/>
  <c r="A49" i="108"/>
  <c r="A50" i="108"/>
  <c r="A51" i="108"/>
  <c r="A52" i="108"/>
  <c r="A53" i="108"/>
  <c r="A54" i="108"/>
  <c r="A55" i="108"/>
  <c r="A56" i="108"/>
  <c r="A57" i="108"/>
  <c r="A58" i="108"/>
  <c r="A59" i="108"/>
  <c r="A60" i="108"/>
  <c r="A61" i="108"/>
  <c r="A62" i="108"/>
  <c r="A63" i="108"/>
  <c r="A64" i="108"/>
  <c r="A65" i="108"/>
  <c r="A66" i="108"/>
  <c r="A67" i="108"/>
  <c r="A68" i="108"/>
  <c r="A69" i="108"/>
  <c r="A70" i="108"/>
  <c r="A71" i="108"/>
  <c r="A72" i="108"/>
  <c r="A73" i="108"/>
  <c r="A74" i="108"/>
  <c r="A75" i="108"/>
  <c r="A76" i="108"/>
  <c r="A77" i="108"/>
  <c r="A78" i="108"/>
  <c r="A79" i="108"/>
  <c r="A80" i="108"/>
  <c r="A81" i="108"/>
  <c r="A82" i="108"/>
  <c r="A83" i="108"/>
  <c r="A84" i="108"/>
  <c r="A85" i="108"/>
  <c r="A86" i="108"/>
  <c r="A87" i="108"/>
  <c r="A88" i="108"/>
  <c r="A35" i="105"/>
  <c r="A36" i="105"/>
  <c r="A37" i="105"/>
  <c r="A38" i="105"/>
  <c r="A39" i="105"/>
  <c r="A40" i="105"/>
  <c r="A41" i="105"/>
  <c r="A42" i="105"/>
  <c r="A43" i="105"/>
  <c r="A44" i="105"/>
  <c r="A45" i="105"/>
  <c r="A46" i="105"/>
  <c r="A47" i="105"/>
  <c r="A48" i="105"/>
  <c r="A49" i="105"/>
  <c r="A50" i="105"/>
  <c r="A51" i="105"/>
  <c r="A52" i="105"/>
  <c r="A53" i="105"/>
  <c r="A54" i="105"/>
  <c r="A55" i="105"/>
  <c r="A56" i="105"/>
  <c r="A57" i="105"/>
  <c r="A58" i="105"/>
  <c r="A59" i="105"/>
  <c r="A60" i="105"/>
  <c r="A61" i="105"/>
  <c r="A62" i="105"/>
  <c r="A63" i="105"/>
  <c r="A64" i="105"/>
  <c r="A65" i="105"/>
  <c r="A66" i="105"/>
  <c r="A67" i="105"/>
  <c r="A68" i="105"/>
  <c r="A69" i="105"/>
  <c r="A70" i="105"/>
  <c r="A71" i="105"/>
  <c r="A72" i="105"/>
  <c r="A73" i="105"/>
  <c r="A74" i="105"/>
  <c r="A75" i="105"/>
  <c r="A76" i="105"/>
  <c r="A77" i="105"/>
  <c r="A78" i="105"/>
  <c r="A79" i="105"/>
  <c r="A80" i="105"/>
  <c r="A81" i="105"/>
  <c r="A82" i="105"/>
  <c r="A83" i="105"/>
  <c r="A84" i="105"/>
  <c r="A85" i="105"/>
  <c r="A86" i="105"/>
  <c r="A87" i="105"/>
  <c r="A88" i="105"/>
  <c r="A35" i="103"/>
  <c r="A36" i="103"/>
  <c r="A37" i="103"/>
  <c r="A38" i="103"/>
  <c r="A39" i="103"/>
  <c r="A40" i="103"/>
  <c r="A41" i="103"/>
  <c r="A42" i="103"/>
  <c r="A43" i="103"/>
  <c r="A44" i="103"/>
  <c r="A45" i="103"/>
  <c r="A46" i="103"/>
  <c r="A47" i="103"/>
  <c r="A48" i="103"/>
  <c r="A49" i="103"/>
  <c r="A50" i="103"/>
  <c r="A51" i="103"/>
  <c r="A52" i="103"/>
  <c r="A53" i="103"/>
  <c r="A54" i="103"/>
  <c r="A55" i="103"/>
  <c r="A56" i="103"/>
  <c r="A57" i="103"/>
  <c r="A58" i="103"/>
  <c r="A59" i="103"/>
  <c r="A60" i="103"/>
  <c r="A61" i="103"/>
  <c r="A62" i="103"/>
  <c r="A63" i="103"/>
  <c r="A64" i="103"/>
  <c r="A65" i="103"/>
  <c r="A66" i="103"/>
  <c r="A67" i="103"/>
  <c r="A68" i="103"/>
  <c r="A69" i="103"/>
  <c r="A70" i="103"/>
  <c r="A71" i="103"/>
  <c r="A72" i="103"/>
  <c r="A73" i="103"/>
  <c r="A74" i="103"/>
  <c r="A75" i="103"/>
  <c r="A76" i="103"/>
  <c r="A77" i="103"/>
  <c r="A78" i="103"/>
  <c r="A79" i="103"/>
  <c r="A80" i="103"/>
  <c r="A81" i="103"/>
  <c r="A82" i="103"/>
  <c r="A83" i="103"/>
  <c r="A84" i="103"/>
  <c r="A85" i="103"/>
  <c r="A86" i="103"/>
  <c r="A87" i="103"/>
  <c r="A88" i="103"/>
  <c r="A35" i="101"/>
  <c r="A36" i="101"/>
  <c r="A37" i="101"/>
  <c r="A38" i="101"/>
  <c r="A39" i="101"/>
  <c r="A40" i="101"/>
  <c r="A41" i="101"/>
  <c r="A42" i="101"/>
  <c r="A43" i="101"/>
  <c r="A44" i="101"/>
  <c r="A45" i="101"/>
  <c r="A46" i="101"/>
  <c r="A47" i="101"/>
  <c r="A48" i="101"/>
  <c r="A49" i="101"/>
  <c r="A50" i="101"/>
  <c r="A51" i="101"/>
  <c r="A52" i="101"/>
  <c r="A53" i="101"/>
  <c r="A54" i="101"/>
  <c r="A55" i="101"/>
  <c r="A56" i="101"/>
  <c r="A57" i="101"/>
  <c r="A58" i="101"/>
  <c r="A59" i="101"/>
  <c r="A60" i="101"/>
  <c r="A61" i="101"/>
  <c r="A62" i="101"/>
  <c r="A63" i="101"/>
  <c r="A64" i="101"/>
  <c r="A65" i="101"/>
  <c r="A66" i="101"/>
  <c r="A67" i="101"/>
  <c r="A68" i="101"/>
  <c r="A69" i="101"/>
  <c r="A70" i="101"/>
  <c r="A71" i="101"/>
  <c r="A72" i="101"/>
  <c r="A73" i="101"/>
  <c r="A74" i="101"/>
  <c r="A75" i="101"/>
  <c r="A76" i="101"/>
  <c r="A77" i="101"/>
  <c r="A78" i="101"/>
  <c r="A79" i="101"/>
  <c r="A80" i="101"/>
  <c r="A81" i="101"/>
  <c r="A82" i="101"/>
  <c r="A83" i="101"/>
  <c r="A84" i="101"/>
  <c r="A85" i="101"/>
  <c r="A86" i="101"/>
  <c r="A87" i="101"/>
  <c r="A88" i="101"/>
  <c r="A35" i="98"/>
  <c r="A36" i="98"/>
  <c r="A37" i="98"/>
  <c r="A38" i="98"/>
  <c r="A39" i="98"/>
  <c r="A40" i="98"/>
  <c r="A41" i="98"/>
  <c r="A42" i="98"/>
  <c r="A43" i="98"/>
  <c r="A44" i="98"/>
  <c r="A45" i="98"/>
  <c r="A46" i="98"/>
  <c r="A47" i="98"/>
  <c r="A48" i="98"/>
  <c r="A49" i="98"/>
  <c r="A50" i="98"/>
  <c r="A51" i="98"/>
  <c r="A52" i="98"/>
  <c r="A53" i="98"/>
  <c r="A54" i="98"/>
  <c r="A55" i="98"/>
  <c r="A56" i="98"/>
  <c r="A57" i="98"/>
  <c r="A58" i="98"/>
  <c r="A59" i="98"/>
  <c r="A60" i="98"/>
  <c r="A61" i="98"/>
  <c r="A62" i="98"/>
  <c r="A63" i="98"/>
  <c r="A64" i="98"/>
  <c r="A65" i="98"/>
  <c r="A66" i="98"/>
  <c r="A67" i="98"/>
  <c r="A68" i="98"/>
  <c r="A69" i="98"/>
  <c r="A70" i="98"/>
  <c r="A71" i="98"/>
  <c r="A72" i="98"/>
  <c r="A73" i="98"/>
  <c r="A74" i="98"/>
  <c r="A75" i="98"/>
  <c r="A76" i="98"/>
  <c r="A77" i="98"/>
  <c r="A78" i="98"/>
  <c r="A79" i="98"/>
  <c r="A80" i="98"/>
  <c r="A81" i="98"/>
  <c r="A82" i="98"/>
  <c r="A83" i="98"/>
  <c r="A84" i="98"/>
  <c r="A85" i="98"/>
  <c r="A86" i="98"/>
  <c r="A87" i="98"/>
  <c r="A88" i="98"/>
  <c r="A35" i="96"/>
  <c r="A36" i="96"/>
  <c r="A37" i="96"/>
  <c r="A38" i="96"/>
  <c r="A39" i="96"/>
  <c r="A40" i="96"/>
  <c r="A41" i="96"/>
  <c r="A42" i="96"/>
  <c r="A43" i="96"/>
  <c r="A44" i="96"/>
  <c r="A45" i="96"/>
  <c r="A46" i="96"/>
  <c r="A47" i="96"/>
  <c r="A48" i="96"/>
  <c r="A49" i="96"/>
  <c r="A50" i="96"/>
  <c r="A51" i="96"/>
  <c r="A52" i="96"/>
  <c r="A53" i="96"/>
  <c r="A54" i="96"/>
  <c r="A55" i="96"/>
  <c r="A56" i="96"/>
  <c r="A57" i="96"/>
  <c r="A58" i="96"/>
  <c r="A59" i="96"/>
  <c r="A60" i="96"/>
  <c r="A61" i="96"/>
  <c r="A62" i="96"/>
  <c r="A63" i="96"/>
  <c r="A64" i="96"/>
  <c r="A65" i="96"/>
  <c r="A66" i="96"/>
  <c r="A67" i="96"/>
  <c r="A68" i="96"/>
  <c r="A69" i="96"/>
  <c r="A70" i="96"/>
  <c r="A71" i="96"/>
  <c r="A72" i="96"/>
  <c r="A73" i="96"/>
  <c r="A74" i="96"/>
  <c r="A75" i="96"/>
  <c r="A76" i="96"/>
  <c r="A77" i="96"/>
  <c r="A78" i="96"/>
  <c r="A79" i="96"/>
  <c r="A80" i="96"/>
  <c r="A81" i="96"/>
  <c r="A82" i="96"/>
  <c r="A83" i="96"/>
  <c r="A84" i="96"/>
  <c r="A85" i="96"/>
  <c r="A86" i="96"/>
  <c r="A87" i="96"/>
  <c r="A88" i="96"/>
  <c r="A35" i="94"/>
  <c r="A36" i="94"/>
  <c r="A37" i="94"/>
  <c r="A38" i="94"/>
  <c r="A39" i="94"/>
  <c r="A40" i="94"/>
  <c r="A41" i="94"/>
  <c r="A42" i="94"/>
  <c r="A43" i="94"/>
  <c r="A44" i="94"/>
  <c r="A45" i="94"/>
  <c r="A46" i="94"/>
  <c r="A47" i="94"/>
  <c r="A48" i="94"/>
  <c r="A49" i="94"/>
  <c r="A50" i="94"/>
  <c r="A51" i="94"/>
  <c r="A52" i="94"/>
  <c r="A53" i="94"/>
  <c r="A54" i="94"/>
  <c r="A55" i="94"/>
  <c r="A56" i="94"/>
  <c r="A57" i="94"/>
  <c r="A58" i="94"/>
  <c r="A59" i="94"/>
  <c r="A60" i="94"/>
  <c r="A61" i="94"/>
  <c r="A62" i="94"/>
  <c r="A63" i="94"/>
  <c r="A64" i="94"/>
  <c r="A65" i="94"/>
  <c r="A66" i="94"/>
  <c r="A67" i="94"/>
  <c r="A68" i="94"/>
  <c r="A69" i="94"/>
  <c r="A70" i="94"/>
  <c r="A71" i="94"/>
  <c r="A72" i="94"/>
  <c r="A73" i="94"/>
  <c r="A74" i="94"/>
  <c r="A75" i="94"/>
  <c r="A76" i="94"/>
  <c r="A77" i="94"/>
  <c r="A78" i="94"/>
  <c r="A79" i="94"/>
  <c r="A80" i="94"/>
  <c r="A81" i="94"/>
  <c r="A82" i="94"/>
  <c r="A83" i="94"/>
  <c r="A84" i="94"/>
  <c r="A85" i="94"/>
  <c r="A86" i="94"/>
  <c r="A87" i="94"/>
  <c r="A88" i="94"/>
  <c r="A35" i="92"/>
  <c r="A36" i="92"/>
  <c r="A37" i="92"/>
  <c r="A38" i="92"/>
  <c r="A39" i="92"/>
  <c r="A40" i="92"/>
  <c r="A41" i="92"/>
  <c r="A42" i="92"/>
  <c r="A43" i="92"/>
  <c r="A44" i="92"/>
  <c r="A45" i="92"/>
  <c r="A46" i="92"/>
  <c r="A47" i="92"/>
  <c r="A48" i="92"/>
  <c r="A49" i="92"/>
  <c r="A50" i="92"/>
  <c r="A51" i="92"/>
  <c r="A52" i="92"/>
  <c r="A53" i="92"/>
  <c r="A54" i="92"/>
  <c r="A55" i="92"/>
  <c r="A56" i="92"/>
  <c r="A57" i="92"/>
  <c r="A58" i="92"/>
  <c r="A59" i="92"/>
  <c r="A60" i="92"/>
  <c r="A61" i="92"/>
  <c r="A62" i="92"/>
  <c r="A63" i="92"/>
  <c r="A64" i="92"/>
  <c r="A65" i="92"/>
  <c r="A66" i="92"/>
  <c r="A67" i="92"/>
  <c r="A68" i="92"/>
  <c r="A69" i="92"/>
  <c r="A70" i="92"/>
  <c r="A71" i="92"/>
  <c r="A72" i="92"/>
  <c r="A73" i="92"/>
  <c r="A74" i="92"/>
  <c r="A75" i="92"/>
  <c r="A76" i="92"/>
  <c r="A77" i="92"/>
  <c r="A78" i="92"/>
  <c r="A79" i="92"/>
  <c r="A80" i="92"/>
  <c r="A81" i="92"/>
  <c r="A82" i="92"/>
  <c r="A83" i="92"/>
  <c r="A84" i="92"/>
  <c r="A85" i="92"/>
  <c r="A86" i="92"/>
  <c r="A87" i="92"/>
  <c r="A88" i="92"/>
  <c r="A35" i="90"/>
  <c r="A36" i="90"/>
  <c r="A37" i="90"/>
  <c r="A38" i="90"/>
  <c r="A39" i="90"/>
  <c r="A40" i="90"/>
  <c r="A41" i="90"/>
  <c r="A42" i="90"/>
  <c r="A43" i="90"/>
  <c r="A44" i="90"/>
  <c r="A45" i="90"/>
  <c r="A46" i="90"/>
  <c r="A47" i="90"/>
  <c r="A48" i="90"/>
  <c r="A49" i="90"/>
  <c r="A50" i="90"/>
  <c r="A51" i="90"/>
  <c r="A52" i="90"/>
  <c r="A53" i="90"/>
  <c r="A54" i="90"/>
  <c r="A55" i="90"/>
  <c r="A56" i="90"/>
  <c r="A57" i="90"/>
  <c r="A58" i="90"/>
  <c r="A59" i="90"/>
  <c r="A60" i="90"/>
  <c r="A61" i="90"/>
  <c r="A62" i="90"/>
  <c r="A63" i="90"/>
  <c r="A64" i="90"/>
  <c r="A65" i="90"/>
  <c r="A66" i="90"/>
  <c r="A67" i="90"/>
  <c r="A68" i="90"/>
  <c r="A69" i="90"/>
  <c r="A70" i="90"/>
  <c r="A71" i="90"/>
  <c r="A72" i="90"/>
  <c r="A73" i="90"/>
  <c r="A74" i="90"/>
  <c r="A75" i="90"/>
  <c r="A76" i="90"/>
  <c r="A77" i="90"/>
  <c r="A78" i="90"/>
  <c r="A79" i="90"/>
  <c r="A80" i="90"/>
  <c r="A81" i="90"/>
  <c r="A82" i="90"/>
  <c r="A83" i="90"/>
  <c r="A84" i="90"/>
  <c r="A85" i="90"/>
  <c r="A86" i="90"/>
  <c r="A87" i="90"/>
  <c r="A88" i="90"/>
  <c r="A35" i="87"/>
  <c r="A36" i="87"/>
  <c r="A37" i="87"/>
  <c r="A38" i="87"/>
  <c r="A39" i="87"/>
  <c r="A40" i="87"/>
  <c r="A41" i="87"/>
  <c r="A42" i="87"/>
  <c r="A43" i="87"/>
  <c r="A44" i="87"/>
  <c r="A45" i="87"/>
  <c r="A46" i="87"/>
  <c r="A47" i="87"/>
  <c r="A48" i="87"/>
  <c r="A49" i="87"/>
  <c r="A50" i="87"/>
  <c r="A51" i="87"/>
  <c r="A52" i="87"/>
  <c r="A53" i="87"/>
  <c r="A54" i="87"/>
  <c r="A55" i="87"/>
  <c r="A56" i="87"/>
  <c r="A57" i="87"/>
  <c r="A58" i="87"/>
  <c r="A59" i="87"/>
  <c r="A60" i="87"/>
  <c r="A61" i="87"/>
  <c r="A62" i="87"/>
  <c r="A63" i="87"/>
  <c r="A64" i="87"/>
  <c r="A65" i="87"/>
  <c r="A66" i="87"/>
  <c r="A67" i="87"/>
  <c r="A68" i="87"/>
  <c r="A69" i="87"/>
  <c r="A70" i="87"/>
  <c r="A71" i="87"/>
  <c r="A72" i="87"/>
  <c r="A73" i="87"/>
  <c r="A74" i="87"/>
  <c r="A75" i="87"/>
  <c r="A76" i="87"/>
  <c r="A77" i="87"/>
  <c r="A78" i="87"/>
  <c r="A79" i="87"/>
  <c r="A80" i="87"/>
  <c r="A81" i="87"/>
  <c r="A82" i="87"/>
  <c r="A83" i="87"/>
  <c r="A84" i="87"/>
  <c r="A85" i="87"/>
  <c r="A86" i="87"/>
  <c r="A87" i="87"/>
  <c r="A88" i="87"/>
  <c r="A35" i="85"/>
  <c r="A36" i="85"/>
  <c r="A37" i="85"/>
  <c r="A38" i="85"/>
  <c r="A39" i="85"/>
  <c r="A40" i="85"/>
  <c r="A41" i="85"/>
  <c r="A42" i="85"/>
  <c r="A43" i="85"/>
  <c r="A44" i="85"/>
  <c r="A45" i="85"/>
  <c r="A46" i="85"/>
  <c r="A47" i="85"/>
  <c r="A48" i="85"/>
  <c r="A49" i="85"/>
  <c r="A50" i="85"/>
  <c r="A51" i="85"/>
  <c r="A52" i="85"/>
  <c r="A53" i="85"/>
  <c r="A54" i="85"/>
  <c r="A55" i="85"/>
  <c r="A56" i="85"/>
  <c r="A57" i="85"/>
  <c r="A58" i="85"/>
  <c r="A59" i="85"/>
  <c r="A60" i="85"/>
  <c r="A61" i="85"/>
  <c r="A62" i="85"/>
  <c r="A63" i="85"/>
  <c r="A64" i="85"/>
  <c r="A65" i="85"/>
  <c r="A66" i="85"/>
  <c r="A67" i="85"/>
  <c r="A68" i="85"/>
  <c r="A69" i="85"/>
  <c r="A70" i="85"/>
  <c r="A71" i="85"/>
  <c r="A72" i="85"/>
  <c r="A73" i="85"/>
  <c r="A74" i="85"/>
  <c r="A75" i="85"/>
  <c r="A76" i="85"/>
  <c r="A77" i="85"/>
  <c r="A78" i="85"/>
  <c r="A79" i="85"/>
  <c r="A80" i="85"/>
  <c r="A81" i="85"/>
  <c r="A82" i="85"/>
  <c r="A83" i="85"/>
  <c r="A84" i="85"/>
  <c r="A85" i="85"/>
  <c r="A86" i="85"/>
  <c r="A87" i="85"/>
  <c r="A88" i="85"/>
  <c r="A35" i="83"/>
  <c r="A36" i="83"/>
  <c r="A37" i="83"/>
  <c r="A38" i="83"/>
  <c r="A39" i="83"/>
  <c r="A40" i="83"/>
  <c r="A41" i="83"/>
  <c r="A42" i="83"/>
  <c r="A43" i="83"/>
  <c r="A44" i="83"/>
  <c r="A45" i="83"/>
  <c r="A46" i="83"/>
  <c r="A47" i="83"/>
  <c r="A48" i="83"/>
  <c r="A49" i="83"/>
  <c r="A50" i="83"/>
  <c r="A51" i="83"/>
  <c r="A52" i="83"/>
  <c r="A53" i="83"/>
  <c r="A54" i="83"/>
  <c r="A55" i="83"/>
  <c r="A56" i="83"/>
  <c r="A57" i="83"/>
  <c r="A58" i="83"/>
  <c r="A59" i="83"/>
  <c r="A60" i="83"/>
  <c r="A61" i="83"/>
  <c r="A62" i="83"/>
  <c r="A63" i="83"/>
  <c r="A64" i="83"/>
  <c r="A65" i="83"/>
  <c r="A66" i="83"/>
  <c r="A67" i="83"/>
  <c r="A68" i="83"/>
  <c r="A69" i="83"/>
  <c r="A70" i="83"/>
  <c r="A71" i="83"/>
  <c r="A72" i="83"/>
  <c r="A73" i="83"/>
  <c r="A74" i="83"/>
  <c r="A75" i="83"/>
  <c r="A76" i="83"/>
  <c r="A77" i="83"/>
  <c r="A78" i="83"/>
  <c r="A79" i="83"/>
  <c r="A80" i="83"/>
  <c r="A81" i="83"/>
  <c r="A82" i="83"/>
  <c r="A83" i="83"/>
  <c r="A84" i="83"/>
  <c r="A85" i="83"/>
  <c r="A86" i="83"/>
  <c r="A87" i="83"/>
  <c r="A88" i="83"/>
  <c r="A36" i="81"/>
  <c r="A37" i="81"/>
  <c r="A38" i="81"/>
  <c r="A39" i="81"/>
  <c r="A40" i="81"/>
  <c r="A41" i="81"/>
  <c r="A42" i="81"/>
  <c r="A43" i="81"/>
  <c r="A44" i="81"/>
  <c r="A45" i="81"/>
  <c r="A46" i="81"/>
  <c r="A47" i="81"/>
  <c r="A48" i="81"/>
  <c r="A49" i="81"/>
  <c r="A50" i="81"/>
  <c r="A51" i="81"/>
  <c r="A52" i="81"/>
  <c r="A53" i="81"/>
  <c r="A54" i="81"/>
  <c r="A55" i="81"/>
  <c r="A56" i="81"/>
  <c r="A57" i="81"/>
  <c r="A58" i="81"/>
  <c r="A59" i="81"/>
  <c r="A60" i="81"/>
  <c r="A61" i="81"/>
  <c r="A62" i="81"/>
  <c r="A63" i="81"/>
  <c r="A64" i="81"/>
  <c r="A65" i="81"/>
  <c r="A66" i="81"/>
  <c r="A67" i="81"/>
  <c r="A68" i="81"/>
  <c r="A69" i="81"/>
  <c r="A70" i="81"/>
  <c r="A71" i="81"/>
  <c r="A72" i="81"/>
  <c r="A73" i="81"/>
  <c r="A74" i="81"/>
  <c r="A75" i="81"/>
  <c r="A76" i="81"/>
  <c r="A77" i="81"/>
  <c r="A78" i="81"/>
  <c r="A79" i="81"/>
  <c r="A80" i="81"/>
  <c r="A81" i="81"/>
  <c r="A82" i="81"/>
  <c r="A83" i="81"/>
  <c r="A84" i="81"/>
  <c r="A85" i="81"/>
  <c r="A86" i="81"/>
  <c r="A87" i="81"/>
  <c r="A88" i="81"/>
  <c r="A37" i="79"/>
  <c r="A38" i="79"/>
  <c r="A39" i="79"/>
  <c r="A40" i="79"/>
  <c r="A41" i="79"/>
  <c r="A42" i="79"/>
  <c r="A43" i="79"/>
  <c r="A44" i="79"/>
  <c r="A45" i="79"/>
  <c r="A46" i="79"/>
  <c r="A47" i="79"/>
  <c r="A48" i="79"/>
  <c r="A49" i="79"/>
  <c r="A50" i="79"/>
  <c r="A51" i="79"/>
  <c r="A52" i="79"/>
  <c r="A53" i="79"/>
  <c r="A54" i="79"/>
  <c r="A55" i="79"/>
  <c r="A56" i="79"/>
  <c r="A57" i="79"/>
  <c r="A58" i="79"/>
  <c r="A59" i="79"/>
  <c r="A60" i="79"/>
  <c r="A61" i="79"/>
  <c r="A62" i="79"/>
  <c r="A63" i="79"/>
  <c r="A64" i="79"/>
  <c r="A65" i="79"/>
  <c r="A66" i="79"/>
  <c r="A67" i="79"/>
  <c r="A68" i="79"/>
  <c r="A69" i="79"/>
  <c r="A70" i="79"/>
  <c r="A71" i="79"/>
  <c r="A72" i="79"/>
  <c r="A73" i="79"/>
  <c r="A74" i="79"/>
  <c r="A75" i="79"/>
  <c r="A76" i="79"/>
  <c r="A77" i="79"/>
  <c r="A78" i="79"/>
  <c r="A79" i="79"/>
  <c r="A80" i="79"/>
  <c r="A81" i="79"/>
  <c r="A82" i="79"/>
  <c r="A83" i="79"/>
  <c r="A84" i="79"/>
  <c r="A85" i="79"/>
  <c r="A86" i="79"/>
  <c r="A87" i="79"/>
  <c r="A88" i="79"/>
  <c r="A37" i="77"/>
  <c r="A38" i="77"/>
  <c r="A39" i="77"/>
  <c r="A40" i="77"/>
  <c r="A41" i="77"/>
  <c r="A42" i="77"/>
  <c r="A43" i="77"/>
  <c r="A44" i="77"/>
  <c r="A45" i="77"/>
  <c r="A46" i="77"/>
  <c r="A47" i="77"/>
  <c r="A48" i="77"/>
  <c r="A49" i="77"/>
  <c r="A50" i="77"/>
  <c r="A51" i="77"/>
  <c r="A52" i="77"/>
  <c r="A53" i="77"/>
  <c r="A54" i="77"/>
  <c r="A55" i="77"/>
  <c r="A56" i="77"/>
  <c r="A57" i="77"/>
  <c r="A58" i="77"/>
  <c r="A59" i="77"/>
  <c r="A60" i="77"/>
  <c r="A61" i="77"/>
  <c r="A62" i="77"/>
  <c r="A63" i="77"/>
  <c r="A64" i="77"/>
  <c r="A65" i="77"/>
  <c r="A66" i="77"/>
  <c r="A67" i="77"/>
  <c r="A68" i="77"/>
  <c r="A69" i="77"/>
  <c r="A70" i="77"/>
  <c r="A71" i="77"/>
  <c r="A72" i="77"/>
  <c r="A73" i="77"/>
  <c r="A74" i="77"/>
  <c r="A75" i="77"/>
  <c r="A76" i="77"/>
  <c r="A77" i="77"/>
  <c r="A78" i="77"/>
  <c r="A79" i="77"/>
  <c r="A80" i="77"/>
  <c r="A81" i="77"/>
  <c r="A82" i="77"/>
  <c r="A83" i="77"/>
  <c r="A84" i="77"/>
  <c r="A85" i="77"/>
  <c r="A86" i="77"/>
  <c r="A87" i="77"/>
  <c r="A88" i="77"/>
  <c r="A35" i="8"/>
  <c r="A36" i="8"/>
  <c r="A37" i="8"/>
  <c r="A38" i="8"/>
  <c r="A39" i="8"/>
  <c r="A40" i="8"/>
  <c r="A41" i="8"/>
  <c r="A42" i="8"/>
  <c r="A43" i="8"/>
  <c r="A44" i="8"/>
  <c r="A45" i="8"/>
  <c r="A46" i="8"/>
  <c r="A47" i="8"/>
  <c r="A48" i="8"/>
  <c r="A49" i="8"/>
  <c r="A50" i="8"/>
  <c r="A51" i="8"/>
  <c r="A52" i="8"/>
  <c r="A53" i="8"/>
  <c r="A54" i="8"/>
  <c r="A55" i="8"/>
  <c r="A56" i="8"/>
  <c r="A57" i="8"/>
  <c r="A58" i="8"/>
  <c r="A59" i="8"/>
  <c r="A60" i="8"/>
  <c r="A61" i="8"/>
  <c r="A62" i="8"/>
  <c r="A63" i="8"/>
  <c r="A64" i="8"/>
  <c r="A65" i="8"/>
  <c r="A66" i="8"/>
  <c r="A67" i="8"/>
  <c r="A68" i="8"/>
  <c r="A69" i="8"/>
  <c r="A70" i="8"/>
  <c r="A71" i="8"/>
  <c r="A72" i="8"/>
  <c r="A73" i="8"/>
  <c r="A74" i="8"/>
  <c r="A75" i="8"/>
  <c r="A76" i="8"/>
  <c r="A77" i="8"/>
  <c r="A78" i="8"/>
  <c r="A79" i="8"/>
  <c r="A80" i="8"/>
  <c r="A81" i="8"/>
  <c r="A82" i="8"/>
  <c r="A83" i="8"/>
  <c r="A84" i="8"/>
  <c r="A85" i="8"/>
  <c r="A86" i="8"/>
  <c r="A87" i="8"/>
  <c r="A88" i="8"/>
  <c r="S94" i="76"/>
  <c r="S95" i="76"/>
  <c r="R94" i="76"/>
  <c r="R95" i="76"/>
  <c r="O94" i="76"/>
  <c r="O95" i="76"/>
  <c r="N94" i="76"/>
  <c r="N95" i="76"/>
  <c r="O93" i="76"/>
  <c r="R93" i="76"/>
  <c r="S93" i="76"/>
  <c r="T93" i="76"/>
  <c r="T95" i="76"/>
  <c r="T94" i="76"/>
  <c r="A35" i="75"/>
  <c r="A36" i="75"/>
  <c r="A37" i="75"/>
  <c r="A38" i="75"/>
  <c r="A39" i="75"/>
  <c r="A40" i="75"/>
  <c r="A41" i="75"/>
  <c r="A42" i="75"/>
  <c r="A43" i="75"/>
  <c r="A44" i="75"/>
  <c r="A45" i="75"/>
  <c r="A46" i="75"/>
  <c r="A47" i="75"/>
  <c r="A48" i="75"/>
  <c r="A49" i="75"/>
  <c r="A50" i="75"/>
  <c r="A51" i="75"/>
  <c r="A52" i="75"/>
  <c r="A53" i="75"/>
  <c r="A54" i="75"/>
  <c r="A55" i="75"/>
  <c r="A56" i="75"/>
  <c r="A57" i="75"/>
  <c r="A58" i="75"/>
  <c r="A59" i="75"/>
  <c r="A60" i="75"/>
  <c r="A61" i="75"/>
  <c r="A62" i="75"/>
  <c r="A63" i="75"/>
  <c r="A64" i="75"/>
  <c r="A65" i="75"/>
  <c r="A66" i="75"/>
  <c r="A67" i="75"/>
  <c r="A68" i="75"/>
  <c r="A69" i="75"/>
  <c r="A70" i="75"/>
  <c r="A71" i="75"/>
  <c r="A72" i="75"/>
  <c r="A73" i="75"/>
  <c r="A74" i="75"/>
  <c r="A75" i="75"/>
  <c r="A76" i="75"/>
  <c r="A77" i="75"/>
  <c r="A78" i="75"/>
  <c r="A79" i="75"/>
  <c r="A80" i="75"/>
  <c r="A81" i="75"/>
  <c r="A82" i="75"/>
  <c r="A83" i="75"/>
  <c r="A84" i="75"/>
  <c r="A85" i="75"/>
  <c r="A86" i="75"/>
  <c r="A87" i="75"/>
  <c r="A88" i="75"/>
  <c r="N72" i="76"/>
  <c r="N73" i="76"/>
  <c r="N74" i="76"/>
  <c r="N75" i="76"/>
  <c r="N76" i="76"/>
  <c r="N77" i="76"/>
  <c r="N78" i="76"/>
  <c r="N79" i="76"/>
  <c r="N80" i="76"/>
  <c r="N81" i="76"/>
  <c r="N82" i="76"/>
  <c r="N83" i="76"/>
  <c r="N84" i="76"/>
  <c r="N85" i="76"/>
  <c r="N86" i="76"/>
  <c r="N87" i="76"/>
  <c r="N88" i="76"/>
  <c r="N89" i="76"/>
  <c r="N90" i="76"/>
  <c r="N91" i="76"/>
  <c r="N92" i="76"/>
  <c r="N93" i="76"/>
  <c r="N71" i="76"/>
  <c r="O92" i="76"/>
  <c r="R92" i="76"/>
  <c r="S92" i="76"/>
  <c r="T92" i="76"/>
  <c r="N38" i="76"/>
  <c r="N39" i="76"/>
  <c r="N40" i="76"/>
  <c r="N41" i="76"/>
  <c r="N42" i="76"/>
  <c r="N43" i="76"/>
  <c r="N44" i="76"/>
  <c r="N45" i="76"/>
  <c r="N46" i="76"/>
  <c r="N47" i="76"/>
  <c r="N48" i="76"/>
  <c r="N49" i="76"/>
  <c r="N50" i="76"/>
  <c r="N51" i="76"/>
  <c r="N52" i="76"/>
  <c r="N53" i="76"/>
  <c r="N54" i="76"/>
  <c r="N55" i="76"/>
  <c r="N56" i="76"/>
  <c r="N57" i="76"/>
  <c r="N58" i="76"/>
  <c r="N59" i="76"/>
  <c r="N60" i="76"/>
  <c r="N61" i="76"/>
  <c r="N62" i="76"/>
  <c r="N63" i="76"/>
  <c r="N64" i="76"/>
  <c r="N65" i="76"/>
  <c r="N66" i="76"/>
  <c r="B38" i="7"/>
  <c r="AR38" i="7" s="1"/>
  <c r="L7" i="6" s="1"/>
  <c r="B39" i="7"/>
  <c r="AR39" i="7" s="1"/>
  <c r="L8" i="6" s="1"/>
  <c r="B40" i="7"/>
  <c r="AR40" i="7" s="1"/>
  <c r="L9" i="6" s="1"/>
  <c r="B41" i="7"/>
  <c r="AR41" i="7" s="1"/>
  <c r="L10" i="6" s="1"/>
  <c r="B42" i="7"/>
  <c r="AR42" i="7" s="1"/>
  <c r="L11" i="6" s="1"/>
  <c r="B43" i="7"/>
  <c r="AR43" i="7" s="1"/>
  <c r="L12" i="6" s="1"/>
  <c r="B44" i="7"/>
  <c r="AR44" i="7" s="1"/>
  <c r="L13" i="6" s="1"/>
  <c r="B45" i="7"/>
  <c r="AR45" i="7" s="1"/>
  <c r="L14" i="6" s="1"/>
  <c r="B46" i="7"/>
  <c r="AR46" i="7" s="1"/>
  <c r="L15" i="6" s="1"/>
  <c r="B47" i="7"/>
  <c r="AR47" i="7" s="1"/>
  <c r="L16" i="6" s="1"/>
  <c r="B48" i="7"/>
  <c r="AR48" i="7" s="1"/>
  <c r="L17" i="6" s="1"/>
  <c r="B49" i="7"/>
  <c r="AR49" i="7" s="1"/>
  <c r="L18" i="6" s="1"/>
  <c r="B50" i="7"/>
  <c r="AR50" i="7" s="1"/>
  <c r="L19" i="6" s="1"/>
  <c r="B51" i="7"/>
  <c r="AR51" i="7" s="1"/>
  <c r="L20" i="6" s="1"/>
  <c r="B52" i="7"/>
  <c r="AR52" i="7" s="1"/>
  <c r="L21" i="6" s="1"/>
  <c r="B53" i="7"/>
  <c r="AR53" i="7" s="1"/>
  <c r="L22" i="6" s="1"/>
  <c r="B54" i="7"/>
  <c r="AR54" i="7" s="1"/>
  <c r="L23" i="6" s="1"/>
  <c r="B55" i="7"/>
  <c r="AR55" i="7" s="1"/>
  <c r="L24" i="6" s="1"/>
  <c r="B56" i="7"/>
  <c r="AR56" i="7" s="1"/>
  <c r="L25" i="6" s="1"/>
  <c r="B57" i="7"/>
  <c r="AR57" i="7" s="1"/>
  <c r="L26" i="6" s="1"/>
  <c r="B58" i="7"/>
  <c r="AR58" i="7" s="1"/>
  <c r="L27" i="6" s="1"/>
  <c r="B59" i="7"/>
  <c r="AR59" i="7" s="1"/>
  <c r="L28" i="6" s="1"/>
  <c r="B60" i="7"/>
  <c r="AR60" i="7" s="1"/>
  <c r="L29" i="6" s="1"/>
  <c r="B61" i="7"/>
  <c r="AR61" i="7" s="1"/>
  <c r="L30" i="6" s="1"/>
  <c r="B62" i="7"/>
  <c r="AR62" i="7" s="1"/>
  <c r="L31" i="6" s="1"/>
  <c r="B63" i="7"/>
  <c r="AR63" i="7" s="1"/>
  <c r="L32" i="6" s="1"/>
  <c r="B64" i="7"/>
  <c r="AR64" i="7" s="1"/>
  <c r="L33" i="6" s="1"/>
  <c r="B65" i="7"/>
  <c r="AR65" i="7" s="1"/>
  <c r="L34" i="6" s="1"/>
  <c r="B66" i="7"/>
  <c r="AR66" i="7" s="1"/>
  <c r="L35" i="6" s="1"/>
  <c r="B67" i="7"/>
  <c r="AR67" i="7" s="1"/>
  <c r="L36" i="6" s="1"/>
  <c r="B68" i="7"/>
  <c r="AR68" i="7" s="1"/>
  <c r="L37" i="6" s="1"/>
  <c r="B69" i="7"/>
  <c r="AR69" i="7" s="1"/>
  <c r="L38" i="6" s="1"/>
  <c r="B70" i="7"/>
  <c r="AR70" i="7" s="1"/>
  <c r="L39" i="6" s="1"/>
  <c r="B71" i="7"/>
  <c r="AR71" i="7" s="1"/>
  <c r="L40" i="6" s="1"/>
  <c r="B72" i="7"/>
  <c r="AR72" i="7" s="1"/>
  <c r="L41" i="6" s="1"/>
  <c r="B73" i="7"/>
  <c r="AR73" i="7" s="1"/>
  <c r="L42" i="6" s="1"/>
  <c r="B74" i="7"/>
  <c r="AR74" i="7" s="1"/>
  <c r="L43" i="6" s="1"/>
  <c r="B75" i="7"/>
  <c r="AR75" i="7" s="1"/>
  <c r="L44" i="6" s="1"/>
  <c r="B76" i="7"/>
  <c r="AR76" i="7" s="1"/>
  <c r="L45" i="6" s="1"/>
  <c r="B77" i="7"/>
  <c r="AR77" i="7" s="1"/>
  <c r="L46" i="6" s="1"/>
  <c r="B78" i="7"/>
  <c r="AR78" i="7" s="1"/>
  <c r="L47" i="6" s="1"/>
  <c r="B79" i="7"/>
  <c r="AR79" i="7" s="1"/>
  <c r="L48" i="6" s="1"/>
  <c r="B80" i="7"/>
  <c r="AR80" i="7" s="1"/>
  <c r="L49" i="6" s="1"/>
  <c r="B81" i="7"/>
  <c r="AR81" i="7" s="1"/>
  <c r="L50" i="6" s="1"/>
  <c r="B82" i="7"/>
  <c r="AR82" i="7" s="1"/>
  <c r="L51" i="6" s="1"/>
  <c r="B83" i="7"/>
  <c r="AR83" i="7" s="1"/>
  <c r="L52" i="6" s="1"/>
  <c r="B84" i="7"/>
  <c r="AR84" i="7" s="1"/>
  <c r="L53" i="6" s="1"/>
  <c r="B85" i="7"/>
  <c r="AR85" i="7" s="1"/>
  <c r="L54" i="6" s="1"/>
  <c r="B86" i="7"/>
  <c r="AR86" i="7" s="1"/>
  <c r="L55" i="6" s="1"/>
  <c r="B87" i="7"/>
  <c r="AR87" i="7" s="1"/>
  <c r="L56" i="6" s="1"/>
  <c r="B88" i="7"/>
  <c r="AR88" i="7" s="1"/>
  <c r="L57" i="6" s="1"/>
  <c r="B89" i="7"/>
  <c r="AR89" i="7" s="1"/>
  <c r="L58" i="6" s="1"/>
  <c r="B90" i="7"/>
  <c r="AR90" i="7" s="1"/>
  <c r="L59" i="6" s="1"/>
  <c r="B91" i="7"/>
  <c r="AR91" i="7" s="1"/>
  <c r="L60" i="6" s="1"/>
  <c r="B92" i="7"/>
  <c r="AR92" i="7" s="1"/>
  <c r="L61" i="6" s="1"/>
  <c r="B93" i="7"/>
  <c r="AR93" i="7" s="1"/>
  <c r="L62" i="6" s="1"/>
  <c r="B94" i="7"/>
  <c r="AR94" i="7" s="1"/>
  <c r="L63" i="6" s="1"/>
  <c r="B95" i="7"/>
  <c r="AR95" i="7" s="1"/>
  <c r="L64" i="6" s="1"/>
  <c r="B96" i="7"/>
  <c r="AR96" i="7" s="1"/>
  <c r="L65" i="6" s="1"/>
  <c r="O106" i="78" l="1"/>
  <c r="Q13" i="78"/>
  <c r="Q11" i="78"/>
  <c r="Q9" i="78"/>
  <c r="Q4" i="93"/>
  <c r="Q32" i="78"/>
  <c r="Q16" i="78"/>
  <c r="Q24" i="78"/>
  <c r="Q8" i="78"/>
  <c r="Q33" i="78"/>
  <c r="Q29" i="78"/>
  <c r="Q27" i="78"/>
  <c r="Q25" i="78"/>
  <c r="Q21" i="78"/>
  <c r="Q19" i="78"/>
  <c r="Q17" i="78"/>
  <c r="Q5" i="78"/>
  <c r="Q12" i="78"/>
  <c r="Q28" i="78"/>
  <c r="Q26" i="78"/>
  <c r="Q20" i="78"/>
  <c r="Q18" i="78"/>
  <c r="Q10" i="78"/>
  <c r="Q4" i="78"/>
  <c r="Q31" i="78"/>
  <c r="Q23" i="78"/>
  <c r="Q15" i="78"/>
  <c r="Q7" i="78"/>
  <c r="Q30" i="78"/>
  <c r="Q22" i="78"/>
  <c r="Q14" i="78"/>
  <c r="Q6" i="78"/>
  <c r="B7" i="6" l="1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AC104" i="8" l="1"/>
  <c r="AD104" i="8" s="1"/>
  <c r="P3" i="8"/>
  <c r="C3" i="8"/>
  <c r="T3" i="8"/>
  <c r="X3" i="8"/>
  <c r="P4" i="8"/>
  <c r="C4" i="8"/>
  <c r="T4" i="8"/>
  <c r="X4" i="8"/>
  <c r="P5" i="8"/>
  <c r="C5" i="8"/>
  <c r="T5" i="8"/>
  <c r="X5" i="8"/>
  <c r="P6" i="8"/>
  <c r="C6" i="8"/>
  <c r="T6" i="8"/>
  <c r="X6" i="8"/>
  <c r="P7" i="8"/>
  <c r="C7" i="8"/>
  <c r="T7" i="8"/>
  <c r="X7" i="8"/>
  <c r="P8" i="8"/>
  <c r="C8" i="8"/>
  <c r="T8" i="8"/>
  <c r="X8" i="8"/>
  <c r="P9" i="8"/>
  <c r="C9" i="8"/>
  <c r="T9" i="8"/>
  <c r="X9" i="8"/>
  <c r="P10" i="8"/>
  <c r="C10" i="8"/>
  <c r="T10" i="8"/>
  <c r="X10" i="8"/>
  <c r="P11" i="8"/>
  <c r="C11" i="8"/>
  <c r="T11" i="8"/>
  <c r="X11" i="8"/>
  <c r="P12" i="8"/>
  <c r="C12" i="8"/>
  <c r="T12" i="8"/>
  <c r="X12" i="8"/>
  <c r="P13" i="8"/>
  <c r="C13" i="8"/>
  <c r="T13" i="8"/>
  <c r="X13" i="8"/>
  <c r="P14" i="8"/>
  <c r="C14" i="8"/>
  <c r="T14" i="8"/>
  <c r="X14" i="8"/>
  <c r="P15" i="8"/>
  <c r="C15" i="8"/>
  <c r="Y15" i="8" s="1"/>
  <c r="T15" i="8"/>
  <c r="X15" i="8"/>
  <c r="P16" i="8"/>
  <c r="C16" i="8"/>
  <c r="T16" i="8"/>
  <c r="X16" i="8"/>
  <c r="P17" i="8"/>
  <c r="C17" i="8"/>
  <c r="T17" i="8"/>
  <c r="X17" i="8"/>
  <c r="P18" i="8"/>
  <c r="C18" i="8"/>
  <c r="V18" i="8" s="1"/>
  <c r="T18" i="8"/>
  <c r="X18" i="8"/>
  <c r="P19" i="8"/>
  <c r="C19" i="8"/>
  <c r="T19" i="8"/>
  <c r="X19" i="8"/>
  <c r="P20" i="8"/>
  <c r="C20" i="8"/>
  <c r="T20" i="8"/>
  <c r="X20" i="8"/>
  <c r="P21" i="8"/>
  <c r="C21" i="8"/>
  <c r="T21" i="8"/>
  <c r="X21" i="8"/>
  <c r="P22" i="8"/>
  <c r="C22" i="8"/>
  <c r="Z22" i="8" s="1"/>
  <c r="T22" i="8"/>
  <c r="X22" i="8"/>
  <c r="P23" i="8"/>
  <c r="C23" i="8"/>
  <c r="T23" i="8"/>
  <c r="X23" i="8"/>
  <c r="P24" i="8"/>
  <c r="C24" i="8"/>
  <c r="T24" i="8"/>
  <c r="X24" i="8"/>
  <c r="P25" i="8"/>
  <c r="C25" i="8"/>
  <c r="T25" i="8"/>
  <c r="X25" i="8"/>
  <c r="P26" i="8"/>
  <c r="C26" i="8"/>
  <c r="AA26" i="8" s="1"/>
  <c r="T26" i="8"/>
  <c r="X26" i="8"/>
  <c r="P27" i="8"/>
  <c r="C27" i="8"/>
  <c r="T27" i="8"/>
  <c r="X27" i="8"/>
  <c r="P28" i="8"/>
  <c r="C28" i="8"/>
  <c r="T28" i="8"/>
  <c r="X28" i="8"/>
  <c r="P29" i="8"/>
  <c r="C29" i="8"/>
  <c r="T29" i="8"/>
  <c r="X29" i="8"/>
  <c r="P30" i="8"/>
  <c r="C30" i="8"/>
  <c r="T30" i="8"/>
  <c r="X30" i="8"/>
  <c r="P31" i="8"/>
  <c r="C31" i="8"/>
  <c r="T31" i="8"/>
  <c r="X31" i="8"/>
  <c r="P32" i="8"/>
  <c r="C32" i="8"/>
  <c r="Y32" i="8" s="1"/>
  <c r="T32" i="8"/>
  <c r="X32" i="8"/>
  <c r="P34" i="8"/>
  <c r="C34" i="8"/>
  <c r="T34" i="8"/>
  <c r="X34" i="8"/>
  <c r="P35" i="8"/>
  <c r="C35" i="8"/>
  <c r="T35" i="8"/>
  <c r="X35" i="8"/>
  <c r="P36" i="8"/>
  <c r="C36" i="8"/>
  <c r="Z36" i="8" s="1"/>
  <c r="T36" i="8"/>
  <c r="X36" i="8"/>
  <c r="P37" i="8"/>
  <c r="C37" i="8"/>
  <c r="T37" i="8"/>
  <c r="X37" i="8"/>
  <c r="P38" i="8"/>
  <c r="C38" i="8"/>
  <c r="T38" i="8"/>
  <c r="X38" i="8"/>
  <c r="P39" i="8"/>
  <c r="C39" i="8"/>
  <c r="T39" i="8"/>
  <c r="X39" i="8"/>
  <c r="P40" i="8"/>
  <c r="C40" i="8"/>
  <c r="T40" i="8"/>
  <c r="X40" i="8"/>
  <c r="P41" i="8"/>
  <c r="C41" i="8"/>
  <c r="T41" i="8"/>
  <c r="X41" i="8"/>
  <c r="P42" i="8"/>
  <c r="C42" i="8"/>
  <c r="T42" i="8"/>
  <c r="X42" i="8"/>
  <c r="P43" i="8"/>
  <c r="C43" i="8"/>
  <c r="T43" i="8"/>
  <c r="X43" i="8"/>
  <c r="P44" i="8"/>
  <c r="C44" i="8"/>
  <c r="T44" i="8"/>
  <c r="X44" i="8"/>
  <c r="P45" i="8"/>
  <c r="C45" i="8"/>
  <c r="Z45" i="8" s="1"/>
  <c r="T45" i="8"/>
  <c r="X45" i="8"/>
  <c r="P46" i="8"/>
  <c r="C46" i="8"/>
  <c r="T46" i="8"/>
  <c r="X46" i="8"/>
  <c r="P47" i="8"/>
  <c r="C47" i="8"/>
  <c r="T47" i="8"/>
  <c r="X47" i="8"/>
  <c r="P48" i="8"/>
  <c r="C48" i="8"/>
  <c r="Z48" i="8" s="1"/>
  <c r="T48" i="8"/>
  <c r="X48" i="8"/>
  <c r="P49" i="8"/>
  <c r="C49" i="8"/>
  <c r="T49" i="8"/>
  <c r="X49" i="8"/>
  <c r="P50" i="8"/>
  <c r="C50" i="8"/>
  <c r="T50" i="8"/>
  <c r="X50" i="8"/>
  <c r="P51" i="8"/>
  <c r="C51" i="8"/>
  <c r="T51" i="8"/>
  <c r="X51" i="8"/>
  <c r="P52" i="8"/>
  <c r="C52" i="8"/>
  <c r="Z52" i="8" s="1"/>
  <c r="T52" i="8"/>
  <c r="X52" i="8"/>
  <c r="P53" i="8"/>
  <c r="C53" i="8"/>
  <c r="T53" i="8"/>
  <c r="X53" i="8"/>
  <c r="P54" i="8"/>
  <c r="C54" i="8"/>
  <c r="T54" i="8"/>
  <c r="X54" i="8"/>
  <c r="P55" i="8"/>
  <c r="C55" i="8"/>
  <c r="T55" i="8"/>
  <c r="X55" i="8"/>
  <c r="P56" i="8"/>
  <c r="C56" i="8"/>
  <c r="T56" i="8"/>
  <c r="X56" i="8"/>
  <c r="P57" i="8"/>
  <c r="C57" i="8"/>
  <c r="T57" i="8"/>
  <c r="X57" i="8"/>
  <c r="P58" i="8"/>
  <c r="C58" i="8"/>
  <c r="T58" i="8"/>
  <c r="X58" i="8"/>
  <c r="P59" i="8"/>
  <c r="C59" i="8"/>
  <c r="T59" i="8"/>
  <c r="X59" i="8"/>
  <c r="P60" i="8"/>
  <c r="C60" i="8"/>
  <c r="T60" i="8"/>
  <c r="X60" i="8"/>
  <c r="P61" i="8"/>
  <c r="C61" i="8"/>
  <c r="T61" i="8"/>
  <c r="X61" i="8"/>
  <c r="P62" i="8"/>
  <c r="C62" i="8"/>
  <c r="R62" i="8" s="1"/>
  <c r="T62" i="8"/>
  <c r="X62" i="8"/>
  <c r="P63" i="8"/>
  <c r="C63" i="8"/>
  <c r="T63" i="8"/>
  <c r="X63" i="8"/>
  <c r="P64" i="8"/>
  <c r="C64" i="8"/>
  <c r="T64" i="8"/>
  <c r="X64" i="8"/>
  <c r="P65" i="8"/>
  <c r="C65" i="8"/>
  <c r="T65" i="8"/>
  <c r="X65" i="8"/>
  <c r="P66" i="8"/>
  <c r="C66" i="8"/>
  <c r="T66" i="8"/>
  <c r="X66" i="8"/>
  <c r="P67" i="8"/>
  <c r="C67" i="8"/>
  <c r="T67" i="8"/>
  <c r="X67" i="8"/>
  <c r="P68" i="8"/>
  <c r="C68" i="8"/>
  <c r="T68" i="8"/>
  <c r="X68" i="8"/>
  <c r="P69" i="8"/>
  <c r="C69" i="8"/>
  <c r="T69" i="8"/>
  <c r="X69" i="8"/>
  <c r="P70" i="8"/>
  <c r="C70" i="8"/>
  <c r="T70" i="8"/>
  <c r="X70" i="8"/>
  <c r="P71" i="8"/>
  <c r="C71" i="8"/>
  <c r="T71" i="8"/>
  <c r="X71" i="8"/>
  <c r="P72" i="8"/>
  <c r="C72" i="8"/>
  <c r="T72" i="8"/>
  <c r="X72" i="8"/>
  <c r="P73" i="8"/>
  <c r="C73" i="8"/>
  <c r="T73" i="8"/>
  <c r="X73" i="8"/>
  <c r="P74" i="8"/>
  <c r="C74" i="8"/>
  <c r="W74" i="8" s="1"/>
  <c r="T74" i="8"/>
  <c r="X74" i="8"/>
  <c r="P75" i="8"/>
  <c r="C75" i="8"/>
  <c r="T75" i="8"/>
  <c r="X75" i="8"/>
  <c r="P76" i="8"/>
  <c r="C76" i="8"/>
  <c r="T76" i="8"/>
  <c r="X76" i="8"/>
  <c r="P77" i="8"/>
  <c r="C77" i="8"/>
  <c r="T77" i="8"/>
  <c r="X77" i="8"/>
  <c r="P78" i="8"/>
  <c r="C78" i="8"/>
  <c r="T78" i="8"/>
  <c r="X78" i="8"/>
  <c r="P79" i="8"/>
  <c r="C79" i="8"/>
  <c r="T79" i="8"/>
  <c r="X79" i="8"/>
  <c r="P80" i="8"/>
  <c r="C80" i="8"/>
  <c r="T80" i="8"/>
  <c r="X80" i="8"/>
  <c r="P81" i="8"/>
  <c r="C81" i="8"/>
  <c r="T81" i="8"/>
  <c r="X81" i="8"/>
  <c r="P82" i="8"/>
  <c r="C82" i="8"/>
  <c r="T82" i="8"/>
  <c r="X82" i="8"/>
  <c r="P83" i="8"/>
  <c r="C83" i="8"/>
  <c r="T83" i="8"/>
  <c r="X83" i="8"/>
  <c r="P84" i="8"/>
  <c r="C84" i="8"/>
  <c r="T84" i="8"/>
  <c r="X84" i="8"/>
  <c r="P85" i="8"/>
  <c r="C85" i="8"/>
  <c r="W85" i="8" s="1"/>
  <c r="T85" i="8"/>
  <c r="X85" i="8"/>
  <c r="P86" i="8"/>
  <c r="C86" i="8"/>
  <c r="U86" i="8" s="1"/>
  <c r="T86" i="8"/>
  <c r="X86" i="8"/>
  <c r="P87" i="8"/>
  <c r="C87" i="8"/>
  <c r="T87" i="8"/>
  <c r="X87" i="8"/>
  <c r="P88" i="8"/>
  <c r="C88" i="8"/>
  <c r="T88" i="8"/>
  <c r="X88" i="8"/>
  <c r="AC105" i="8"/>
  <c r="AD105" i="8" s="1"/>
  <c r="AC106" i="8"/>
  <c r="AD106" i="8" s="1"/>
  <c r="AC107" i="8"/>
  <c r="AD107" i="8" s="1"/>
  <c r="AC108" i="8"/>
  <c r="AD108" i="8" s="1"/>
  <c r="AC109" i="8"/>
  <c r="AD109" i="8" s="1"/>
  <c r="P3" i="75"/>
  <c r="C3" i="75"/>
  <c r="T3" i="75"/>
  <c r="X3" i="75"/>
  <c r="P4" i="75"/>
  <c r="C4" i="75"/>
  <c r="W4" i="75" s="1"/>
  <c r="T4" i="75"/>
  <c r="X4" i="75"/>
  <c r="P5" i="75"/>
  <c r="C5" i="75"/>
  <c r="Q5" i="75" s="1"/>
  <c r="T5" i="75"/>
  <c r="X5" i="75"/>
  <c r="P6" i="75"/>
  <c r="C6" i="75"/>
  <c r="Q6" i="75" s="1"/>
  <c r="T6" i="75"/>
  <c r="X6" i="75"/>
  <c r="P7" i="75"/>
  <c r="C7" i="75"/>
  <c r="T7" i="75"/>
  <c r="X7" i="75"/>
  <c r="P8" i="75"/>
  <c r="C8" i="75"/>
  <c r="Z8" i="75" s="1"/>
  <c r="T8" i="75"/>
  <c r="X8" i="75"/>
  <c r="P9" i="75"/>
  <c r="C9" i="75"/>
  <c r="W9" i="75" s="1"/>
  <c r="T9" i="75"/>
  <c r="X9" i="75"/>
  <c r="P10" i="75"/>
  <c r="C10" i="75"/>
  <c r="Y10" i="75" s="1"/>
  <c r="T10" i="75"/>
  <c r="X10" i="75"/>
  <c r="P11" i="75"/>
  <c r="C11" i="75"/>
  <c r="T11" i="75"/>
  <c r="X11" i="75"/>
  <c r="P12" i="75"/>
  <c r="C12" i="75"/>
  <c r="AA12" i="75" s="1"/>
  <c r="T12" i="75"/>
  <c r="X12" i="75"/>
  <c r="P13" i="75"/>
  <c r="C13" i="75"/>
  <c r="Z13" i="75" s="1"/>
  <c r="T13" i="75"/>
  <c r="X13" i="75"/>
  <c r="P14" i="75"/>
  <c r="C14" i="75"/>
  <c r="Z14" i="75" s="1"/>
  <c r="T14" i="75"/>
  <c r="X14" i="75"/>
  <c r="P15" i="75"/>
  <c r="C15" i="75"/>
  <c r="T15" i="75"/>
  <c r="X15" i="75"/>
  <c r="P16" i="75"/>
  <c r="C16" i="75"/>
  <c r="T16" i="75"/>
  <c r="X16" i="75"/>
  <c r="P17" i="75"/>
  <c r="C17" i="75"/>
  <c r="T17" i="75"/>
  <c r="X17" i="75"/>
  <c r="P18" i="75"/>
  <c r="C18" i="75"/>
  <c r="T18" i="75"/>
  <c r="X18" i="75"/>
  <c r="P19" i="75"/>
  <c r="C19" i="75"/>
  <c r="T19" i="75"/>
  <c r="X19" i="75"/>
  <c r="P20" i="75"/>
  <c r="C20" i="75"/>
  <c r="R20" i="75" s="1"/>
  <c r="T20" i="75"/>
  <c r="X20" i="75"/>
  <c r="P21" i="75"/>
  <c r="C21" i="75"/>
  <c r="T21" i="75"/>
  <c r="X21" i="75"/>
  <c r="P22" i="75"/>
  <c r="C22" i="75"/>
  <c r="Z22" i="75" s="1"/>
  <c r="T22" i="75"/>
  <c r="X22" i="75"/>
  <c r="P23" i="75"/>
  <c r="C23" i="75"/>
  <c r="U23" i="75" s="1"/>
  <c r="T23" i="75"/>
  <c r="X23" i="75"/>
  <c r="P24" i="75"/>
  <c r="C24" i="75"/>
  <c r="R24" i="75" s="1"/>
  <c r="T24" i="75"/>
  <c r="X24" i="75"/>
  <c r="P25" i="75"/>
  <c r="C25" i="75"/>
  <c r="T25" i="75"/>
  <c r="X25" i="75"/>
  <c r="P26" i="75"/>
  <c r="C26" i="75"/>
  <c r="T26" i="75"/>
  <c r="X26" i="75"/>
  <c r="P27" i="75"/>
  <c r="C27" i="75"/>
  <c r="T27" i="75"/>
  <c r="X27" i="75"/>
  <c r="P28" i="75"/>
  <c r="C28" i="75"/>
  <c r="AA28" i="75" s="1"/>
  <c r="T28" i="75"/>
  <c r="X28" i="75"/>
  <c r="P29" i="75"/>
  <c r="C29" i="75"/>
  <c r="T29" i="75"/>
  <c r="X29" i="75"/>
  <c r="P30" i="75"/>
  <c r="C30" i="75"/>
  <c r="T30" i="75"/>
  <c r="X30" i="75"/>
  <c r="P31" i="75"/>
  <c r="C31" i="75"/>
  <c r="AA31" i="75" s="1"/>
  <c r="T31" i="75"/>
  <c r="X31" i="75"/>
  <c r="P32" i="75"/>
  <c r="C32" i="75"/>
  <c r="W32" i="75" s="1"/>
  <c r="T32" i="75"/>
  <c r="X32" i="75"/>
  <c r="P34" i="75"/>
  <c r="C34" i="75"/>
  <c r="T34" i="75"/>
  <c r="X34" i="75"/>
  <c r="P35" i="75"/>
  <c r="C35" i="75"/>
  <c r="T35" i="75"/>
  <c r="X35" i="75"/>
  <c r="P36" i="75"/>
  <c r="C36" i="75"/>
  <c r="T36" i="75"/>
  <c r="X36" i="75"/>
  <c r="P37" i="75"/>
  <c r="C37" i="75"/>
  <c r="W37" i="75" s="1"/>
  <c r="T37" i="75"/>
  <c r="X37" i="75"/>
  <c r="P38" i="75"/>
  <c r="C38" i="75"/>
  <c r="T38" i="75"/>
  <c r="X38" i="75"/>
  <c r="P39" i="75"/>
  <c r="C39" i="75"/>
  <c r="T39" i="75"/>
  <c r="X39" i="75"/>
  <c r="P40" i="75"/>
  <c r="C40" i="75"/>
  <c r="S40" i="75" s="1"/>
  <c r="T40" i="75"/>
  <c r="X40" i="75"/>
  <c r="P41" i="75"/>
  <c r="C41" i="75"/>
  <c r="T41" i="75"/>
  <c r="X41" i="75"/>
  <c r="P42" i="75"/>
  <c r="C42" i="75"/>
  <c r="T42" i="75"/>
  <c r="X42" i="75"/>
  <c r="P43" i="75"/>
  <c r="C43" i="75"/>
  <c r="U43" i="75" s="1"/>
  <c r="T43" i="75"/>
  <c r="X43" i="75"/>
  <c r="P44" i="75"/>
  <c r="C44" i="75"/>
  <c r="W44" i="75" s="1"/>
  <c r="T44" i="75"/>
  <c r="X44" i="75"/>
  <c r="P45" i="75"/>
  <c r="C45" i="75"/>
  <c r="AA45" i="75" s="1"/>
  <c r="T45" i="75"/>
  <c r="X45" i="75"/>
  <c r="P46" i="75"/>
  <c r="C46" i="75"/>
  <c r="T46" i="75"/>
  <c r="X46" i="75"/>
  <c r="P47" i="75"/>
  <c r="C47" i="75"/>
  <c r="T47" i="75"/>
  <c r="X47" i="75"/>
  <c r="P48" i="75"/>
  <c r="C48" i="75"/>
  <c r="AA48" i="75" s="1"/>
  <c r="T48" i="75"/>
  <c r="X48" i="75"/>
  <c r="P49" i="75"/>
  <c r="C49" i="75"/>
  <c r="T49" i="75"/>
  <c r="X49" i="75"/>
  <c r="P50" i="75"/>
  <c r="C50" i="75"/>
  <c r="AA50" i="75" s="1"/>
  <c r="T50" i="75"/>
  <c r="X50" i="75"/>
  <c r="P51" i="75"/>
  <c r="C51" i="75"/>
  <c r="T51" i="75"/>
  <c r="X51" i="75"/>
  <c r="P52" i="75"/>
  <c r="C52" i="75"/>
  <c r="T52" i="75"/>
  <c r="X52" i="75"/>
  <c r="P53" i="75"/>
  <c r="C53" i="75"/>
  <c r="W53" i="75" s="1"/>
  <c r="T53" i="75"/>
  <c r="X53" i="75"/>
  <c r="P54" i="75"/>
  <c r="C54" i="75"/>
  <c r="Z54" i="75" s="1"/>
  <c r="T54" i="75"/>
  <c r="X54" i="75"/>
  <c r="P55" i="75"/>
  <c r="C55" i="75"/>
  <c r="T55" i="75"/>
  <c r="X55" i="75"/>
  <c r="P56" i="75"/>
  <c r="C56" i="75"/>
  <c r="S56" i="75" s="1"/>
  <c r="T56" i="75"/>
  <c r="X56" i="75"/>
  <c r="P57" i="75"/>
  <c r="C57" i="75"/>
  <c r="T57" i="75"/>
  <c r="X57" i="75"/>
  <c r="P58" i="75"/>
  <c r="C58" i="75"/>
  <c r="T58" i="75"/>
  <c r="X58" i="75"/>
  <c r="P59" i="75"/>
  <c r="C59" i="75"/>
  <c r="Z59" i="75" s="1"/>
  <c r="T59" i="75"/>
  <c r="X59" i="75"/>
  <c r="P60" i="75"/>
  <c r="C60" i="75"/>
  <c r="T60" i="75"/>
  <c r="X60" i="75"/>
  <c r="P61" i="75"/>
  <c r="C61" i="75"/>
  <c r="AA61" i="75" s="1"/>
  <c r="T61" i="75"/>
  <c r="X61" i="75"/>
  <c r="P62" i="75"/>
  <c r="C62" i="75"/>
  <c r="T62" i="75"/>
  <c r="X62" i="75"/>
  <c r="P63" i="75"/>
  <c r="C63" i="75"/>
  <c r="T63" i="75"/>
  <c r="X63" i="75"/>
  <c r="P64" i="75"/>
  <c r="C64" i="75"/>
  <c r="T64" i="75"/>
  <c r="X64" i="75"/>
  <c r="P65" i="75"/>
  <c r="C65" i="75"/>
  <c r="T65" i="75"/>
  <c r="X65" i="75"/>
  <c r="P66" i="75"/>
  <c r="C66" i="75"/>
  <c r="AA66" i="75" s="1"/>
  <c r="T66" i="75"/>
  <c r="X66" i="75"/>
  <c r="P67" i="75"/>
  <c r="C67" i="75"/>
  <c r="T67" i="75"/>
  <c r="X67" i="75"/>
  <c r="P68" i="75"/>
  <c r="C68" i="75"/>
  <c r="T68" i="75"/>
  <c r="X68" i="75"/>
  <c r="P69" i="75"/>
  <c r="C69" i="75"/>
  <c r="W69" i="75" s="1"/>
  <c r="T69" i="75"/>
  <c r="X69" i="75"/>
  <c r="P70" i="75"/>
  <c r="C70" i="75"/>
  <c r="T70" i="75"/>
  <c r="X70" i="75"/>
  <c r="P71" i="75"/>
  <c r="C71" i="75"/>
  <c r="Z71" i="75" s="1"/>
  <c r="T71" i="75"/>
  <c r="X71" i="75"/>
  <c r="P72" i="75"/>
  <c r="C72" i="75"/>
  <c r="AA72" i="75" s="1"/>
  <c r="T72" i="75"/>
  <c r="X72" i="75"/>
  <c r="P73" i="75"/>
  <c r="C73" i="75"/>
  <c r="T73" i="75"/>
  <c r="X73" i="75"/>
  <c r="P74" i="75"/>
  <c r="C74" i="75"/>
  <c r="T74" i="75"/>
  <c r="X74" i="75"/>
  <c r="P75" i="75"/>
  <c r="C75" i="75"/>
  <c r="T75" i="75"/>
  <c r="X75" i="75"/>
  <c r="P76" i="75"/>
  <c r="C76" i="75"/>
  <c r="T76" i="75"/>
  <c r="X76" i="75"/>
  <c r="P77" i="75"/>
  <c r="C77" i="75"/>
  <c r="T77" i="75"/>
  <c r="X77" i="75"/>
  <c r="P78" i="75"/>
  <c r="C78" i="75"/>
  <c r="T78" i="75"/>
  <c r="X78" i="75"/>
  <c r="P79" i="75"/>
  <c r="C79" i="75"/>
  <c r="T79" i="75"/>
  <c r="X79" i="75"/>
  <c r="P80" i="75"/>
  <c r="C80" i="75"/>
  <c r="T80" i="75"/>
  <c r="X80" i="75"/>
  <c r="P81" i="75"/>
  <c r="C81" i="75"/>
  <c r="V81" i="75" s="1"/>
  <c r="T81" i="75"/>
  <c r="X81" i="75"/>
  <c r="P82" i="75"/>
  <c r="C82" i="75"/>
  <c r="AA82" i="75" s="1"/>
  <c r="T82" i="75"/>
  <c r="X82" i="75"/>
  <c r="P83" i="75"/>
  <c r="C83" i="75"/>
  <c r="T83" i="75"/>
  <c r="X83" i="75"/>
  <c r="P84" i="75"/>
  <c r="C84" i="75"/>
  <c r="T84" i="75"/>
  <c r="X84" i="75"/>
  <c r="P85" i="75"/>
  <c r="C85" i="75"/>
  <c r="T85" i="75"/>
  <c r="X85" i="75"/>
  <c r="P86" i="75"/>
  <c r="C86" i="75"/>
  <c r="T86" i="75"/>
  <c r="X86" i="75"/>
  <c r="P87" i="75"/>
  <c r="C87" i="75"/>
  <c r="T87" i="75"/>
  <c r="X87" i="75"/>
  <c r="P88" i="75"/>
  <c r="C88" i="75"/>
  <c r="T88" i="75"/>
  <c r="X88" i="75"/>
  <c r="P3" i="77"/>
  <c r="C3" i="77"/>
  <c r="T3" i="77"/>
  <c r="X3" i="77"/>
  <c r="P4" i="77"/>
  <c r="C4" i="77"/>
  <c r="W4" i="77" s="1"/>
  <c r="T4" i="77"/>
  <c r="X4" i="77"/>
  <c r="P5" i="77"/>
  <c r="C5" i="77"/>
  <c r="U5" i="77" s="1"/>
  <c r="T5" i="77"/>
  <c r="X5" i="77"/>
  <c r="P6" i="77"/>
  <c r="C6" i="77"/>
  <c r="T6" i="77"/>
  <c r="X6" i="77"/>
  <c r="P7" i="77"/>
  <c r="C7" i="77"/>
  <c r="T7" i="77"/>
  <c r="X7" i="77"/>
  <c r="P8" i="77"/>
  <c r="C8" i="77"/>
  <c r="T8" i="77"/>
  <c r="X8" i="77"/>
  <c r="P9" i="77"/>
  <c r="C9" i="77"/>
  <c r="V9" i="77" s="1"/>
  <c r="T9" i="77"/>
  <c r="X9" i="77"/>
  <c r="P10" i="77"/>
  <c r="C10" i="77"/>
  <c r="T10" i="77"/>
  <c r="X10" i="77"/>
  <c r="P11" i="77"/>
  <c r="C11" i="77"/>
  <c r="T11" i="77"/>
  <c r="X11" i="77"/>
  <c r="P12" i="77"/>
  <c r="C12" i="77"/>
  <c r="T12" i="77"/>
  <c r="X12" i="77"/>
  <c r="P13" i="77"/>
  <c r="C13" i="77"/>
  <c r="U13" i="77" s="1"/>
  <c r="T13" i="77"/>
  <c r="X13" i="77"/>
  <c r="P14" i="77"/>
  <c r="C14" i="77"/>
  <c r="T14" i="77"/>
  <c r="X14" i="77"/>
  <c r="P15" i="77"/>
  <c r="C15" i="77"/>
  <c r="T15" i="77"/>
  <c r="X15" i="77"/>
  <c r="P16" i="77"/>
  <c r="C16" i="77"/>
  <c r="T16" i="77"/>
  <c r="X16" i="77"/>
  <c r="P17" i="77"/>
  <c r="C17" i="77"/>
  <c r="V17" i="77" s="1"/>
  <c r="T17" i="77"/>
  <c r="X17" i="77"/>
  <c r="P18" i="77"/>
  <c r="C18" i="77"/>
  <c r="T18" i="77"/>
  <c r="X18" i="77"/>
  <c r="P19" i="77"/>
  <c r="C19" i="77"/>
  <c r="T19" i="77"/>
  <c r="X19" i="77"/>
  <c r="P20" i="77"/>
  <c r="C20" i="77"/>
  <c r="T20" i="77"/>
  <c r="X20" i="77"/>
  <c r="P21" i="77"/>
  <c r="C21" i="77"/>
  <c r="T21" i="77"/>
  <c r="X21" i="77"/>
  <c r="P22" i="77"/>
  <c r="C22" i="77"/>
  <c r="U22" i="77" s="1"/>
  <c r="T22" i="77"/>
  <c r="X22" i="77"/>
  <c r="P23" i="77"/>
  <c r="C23" i="77"/>
  <c r="T23" i="77"/>
  <c r="X23" i="77"/>
  <c r="P24" i="77"/>
  <c r="C24" i="77"/>
  <c r="T24" i="77"/>
  <c r="X24" i="77"/>
  <c r="P25" i="77"/>
  <c r="C25" i="77"/>
  <c r="T25" i="77"/>
  <c r="X25" i="77"/>
  <c r="P26" i="77"/>
  <c r="C26" i="77"/>
  <c r="T26" i="77"/>
  <c r="X26" i="77"/>
  <c r="P27" i="77"/>
  <c r="C27" i="77"/>
  <c r="T27" i="77"/>
  <c r="X27" i="77"/>
  <c r="P28" i="77"/>
  <c r="C28" i="77"/>
  <c r="Q28" i="77" s="1"/>
  <c r="T28" i="77"/>
  <c r="X28" i="77"/>
  <c r="P29" i="77"/>
  <c r="C29" i="77"/>
  <c r="Z29" i="77" s="1"/>
  <c r="T29" i="77"/>
  <c r="X29" i="77"/>
  <c r="P30" i="77"/>
  <c r="C30" i="77"/>
  <c r="T30" i="77"/>
  <c r="X30" i="77"/>
  <c r="P31" i="77"/>
  <c r="C31" i="77"/>
  <c r="S31" i="77" s="1"/>
  <c r="T31" i="77"/>
  <c r="X31" i="77"/>
  <c r="P32" i="77"/>
  <c r="C32" i="77"/>
  <c r="T32" i="77"/>
  <c r="X32" i="77"/>
  <c r="P34" i="77"/>
  <c r="C34" i="77"/>
  <c r="T34" i="77"/>
  <c r="X34" i="77"/>
  <c r="P35" i="77"/>
  <c r="C35" i="77"/>
  <c r="T35" i="77"/>
  <c r="X35" i="77"/>
  <c r="P36" i="77"/>
  <c r="C36" i="77"/>
  <c r="T36" i="77"/>
  <c r="X36" i="77"/>
  <c r="P37" i="77"/>
  <c r="C37" i="77"/>
  <c r="T37" i="77"/>
  <c r="X37" i="77"/>
  <c r="P38" i="77"/>
  <c r="C38" i="77"/>
  <c r="T38" i="77"/>
  <c r="X38" i="77"/>
  <c r="P39" i="77"/>
  <c r="C39" i="77"/>
  <c r="T39" i="77"/>
  <c r="X39" i="77"/>
  <c r="P40" i="77"/>
  <c r="C40" i="77"/>
  <c r="T40" i="77"/>
  <c r="X40" i="77"/>
  <c r="P41" i="77"/>
  <c r="C41" i="77"/>
  <c r="T41" i="77"/>
  <c r="X41" i="77"/>
  <c r="P42" i="77"/>
  <c r="C42" i="77"/>
  <c r="T42" i="77"/>
  <c r="X42" i="77"/>
  <c r="P43" i="77"/>
  <c r="C43" i="77"/>
  <c r="T43" i="77"/>
  <c r="X43" i="77"/>
  <c r="P44" i="77"/>
  <c r="C44" i="77"/>
  <c r="T44" i="77"/>
  <c r="X44" i="77"/>
  <c r="P45" i="77"/>
  <c r="C45" i="77"/>
  <c r="T45" i="77"/>
  <c r="X45" i="77"/>
  <c r="P46" i="77"/>
  <c r="C46" i="77"/>
  <c r="T46" i="77"/>
  <c r="X46" i="77"/>
  <c r="P47" i="77"/>
  <c r="C47" i="77"/>
  <c r="T47" i="77"/>
  <c r="X47" i="77"/>
  <c r="P48" i="77"/>
  <c r="C48" i="77"/>
  <c r="T48" i="77"/>
  <c r="X48" i="77"/>
  <c r="P49" i="77"/>
  <c r="C49" i="77"/>
  <c r="T49" i="77"/>
  <c r="X49" i="77"/>
  <c r="P50" i="77"/>
  <c r="C50" i="77"/>
  <c r="Z50" i="77" s="1"/>
  <c r="T50" i="77"/>
  <c r="X50" i="77"/>
  <c r="P51" i="77"/>
  <c r="C51" i="77"/>
  <c r="T51" i="77"/>
  <c r="X51" i="77"/>
  <c r="P52" i="77"/>
  <c r="C52" i="77"/>
  <c r="AA52" i="77" s="1"/>
  <c r="T52" i="77"/>
  <c r="X52" i="77"/>
  <c r="P53" i="77"/>
  <c r="C53" i="77"/>
  <c r="AA53" i="77" s="1"/>
  <c r="T53" i="77"/>
  <c r="X53" i="77"/>
  <c r="P54" i="77"/>
  <c r="C54" i="77"/>
  <c r="Z54" i="77" s="1"/>
  <c r="T54" i="77"/>
  <c r="X54" i="77"/>
  <c r="P55" i="77"/>
  <c r="C55" i="77"/>
  <c r="T55" i="77"/>
  <c r="X55" i="77"/>
  <c r="P56" i="77"/>
  <c r="C56" i="77"/>
  <c r="T56" i="77"/>
  <c r="X56" i="77"/>
  <c r="P57" i="77"/>
  <c r="C57" i="77"/>
  <c r="AA57" i="77" s="1"/>
  <c r="T57" i="77"/>
  <c r="X57" i="77"/>
  <c r="P58" i="77"/>
  <c r="C58" i="77"/>
  <c r="T58" i="77"/>
  <c r="X58" i="77"/>
  <c r="P59" i="77"/>
  <c r="C59" i="77"/>
  <c r="AA59" i="77" s="1"/>
  <c r="T59" i="77"/>
  <c r="X59" i="77"/>
  <c r="P60" i="77"/>
  <c r="C60" i="77"/>
  <c r="T60" i="77"/>
  <c r="X60" i="77"/>
  <c r="P61" i="77"/>
  <c r="C61" i="77"/>
  <c r="AA61" i="77" s="1"/>
  <c r="T61" i="77"/>
  <c r="X61" i="77"/>
  <c r="P62" i="77"/>
  <c r="C62" i="77"/>
  <c r="T62" i="77"/>
  <c r="X62" i="77"/>
  <c r="P63" i="77"/>
  <c r="C63" i="77"/>
  <c r="AA63" i="77" s="1"/>
  <c r="T63" i="77"/>
  <c r="X63" i="77"/>
  <c r="P64" i="77"/>
  <c r="C64" i="77"/>
  <c r="W64" i="77" s="1"/>
  <c r="T64" i="77"/>
  <c r="X64" i="77"/>
  <c r="P65" i="77"/>
  <c r="C65" i="77"/>
  <c r="T65" i="77"/>
  <c r="X65" i="77"/>
  <c r="P66" i="77"/>
  <c r="C66" i="77"/>
  <c r="T66" i="77"/>
  <c r="X66" i="77"/>
  <c r="P67" i="77"/>
  <c r="C67" i="77"/>
  <c r="T67" i="77"/>
  <c r="X67" i="77"/>
  <c r="P68" i="77"/>
  <c r="C68" i="77"/>
  <c r="T68" i="77"/>
  <c r="X68" i="77"/>
  <c r="P69" i="77"/>
  <c r="C69" i="77"/>
  <c r="AA69" i="77" s="1"/>
  <c r="T69" i="77"/>
  <c r="X69" i="77"/>
  <c r="P70" i="77"/>
  <c r="C70" i="77"/>
  <c r="T70" i="77"/>
  <c r="X70" i="77"/>
  <c r="P71" i="77"/>
  <c r="C71" i="77"/>
  <c r="T71" i="77"/>
  <c r="X71" i="77"/>
  <c r="P72" i="77"/>
  <c r="C72" i="77"/>
  <c r="AA72" i="77" s="1"/>
  <c r="T72" i="77"/>
  <c r="X72" i="77"/>
  <c r="P73" i="77"/>
  <c r="C73" i="77"/>
  <c r="V73" i="77" s="1"/>
  <c r="T73" i="77"/>
  <c r="X73" i="77"/>
  <c r="P74" i="77"/>
  <c r="C74" i="77"/>
  <c r="T74" i="77"/>
  <c r="X74" i="77"/>
  <c r="P75" i="77"/>
  <c r="C75" i="77"/>
  <c r="AA75" i="77" s="1"/>
  <c r="T75" i="77"/>
  <c r="X75" i="77"/>
  <c r="P76" i="77"/>
  <c r="C76" i="77"/>
  <c r="T76" i="77"/>
  <c r="X76" i="77"/>
  <c r="P77" i="77"/>
  <c r="C77" i="77"/>
  <c r="T77" i="77"/>
  <c r="X77" i="77"/>
  <c r="P78" i="77"/>
  <c r="C78" i="77"/>
  <c r="T78" i="77"/>
  <c r="X78" i="77"/>
  <c r="P79" i="77"/>
  <c r="C79" i="77"/>
  <c r="AA79" i="77" s="1"/>
  <c r="T79" i="77"/>
  <c r="X79" i="77"/>
  <c r="P80" i="77"/>
  <c r="C80" i="77"/>
  <c r="AA80" i="77" s="1"/>
  <c r="T80" i="77"/>
  <c r="X80" i="77"/>
  <c r="P81" i="77"/>
  <c r="C81" i="77"/>
  <c r="Y81" i="77" s="1"/>
  <c r="T81" i="77"/>
  <c r="X81" i="77"/>
  <c r="P82" i="77"/>
  <c r="C82" i="77"/>
  <c r="Z82" i="77" s="1"/>
  <c r="T82" i="77"/>
  <c r="X82" i="77"/>
  <c r="P83" i="77"/>
  <c r="C83" i="77"/>
  <c r="T83" i="77"/>
  <c r="X83" i="77"/>
  <c r="P84" i="77"/>
  <c r="C84" i="77"/>
  <c r="AA84" i="77" s="1"/>
  <c r="T84" i="77"/>
  <c r="X84" i="77"/>
  <c r="P85" i="77"/>
  <c r="C85" i="77"/>
  <c r="T85" i="77"/>
  <c r="X85" i="77"/>
  <c r="P86" i="77"/>
  <c r="C86" i="77"/>
  <c r="U86" i="77" s="1"/>
  <c r="T86" i="77"/>
  <c r="X86" i="77"/>
  <c r="P87" i="77"/>
  <c r="C87" i="77"/>
  <c r="Z87" i="77" s="1"/>
  <c r="T87" i="77"/>
  <c r="X87" i="77"/>
  <c r="P88" i="77"/>
  <c r="C88" i="77"/>
  <c r="T88" i="77"/>
  <c r="X88" i="77"/>
  <c r="P3" i="79"/>
  <c r="C3" i="79"/>
  <c r="T3" i="79"/>
  <c r="X3" i="79"/>
  <c r="P4" i="79"/>
  <c r="C4" i="79"/>
  <c r="S4" i="79" s="1"/>
  <c r="T4" i="79"/>
  <c r="X4" i="79"/>
  <c r="P5" i="79"/>
  <c r="C5" i="79"/>
  <c r="T5" i="79"/>
  <c r="X5" i="79"/>
  <c r="P6" i="79"/>
  <c r="C6" i="79"/>
  <c r="T6" i="79"/>
  <c r="X6" i="79"/>
  <c r="P7" i="79"/>
  <c r="C7" i="79"/>
  <c r="T7" i="79"/>
  <c r="X7" i="79"/>
  <c r="P8" i="79"/>
  <c r="C8" i="79"/>
  <c r="T8" i="79"/>
  <c r="X8" i="79"/>
  <c r="P9" i="79"/>
  <c r="C9" i="79"/>
  <c r="T9" i="79"/>
  <c r="X9" i="79"/>
  <c r="P10" i="79"/>
  <c r="C10" i="79"/>
  <c r="U10" i="79" s="1"/>
  <c r="T10" i="79"/>
  <c r="X10" i="79"/>
  <c r="P11" i="79"/>
  <c r="C11" i="79"/>
  <c r="T11" i="79"/>
  <c r="X11" i="79"/>
  <c r="P12" i="79"/>
  <c r="C12" i="79"/>
  <c r="AA12" i="79" s="1"/>
  <c r="T12" i="79"/>
  <c r="X12" i="79"/>
  <c r="P13" i="79"/>
  <c r="C13" i="79"/>
  <c r="T13" i="79"/>
  <c r="X13" i="79"/>
  <c r="P14" i="79"/>
  <c r="C14" i="79"/>
  <c r="V14" i="79" s="1"/>
  <c r="T14" i="79"/>
  <c r="X14" i="79"/>
  <c r="P15" i="79"/>
  <c r="C15" i="79"/>
  <c r="T15" i="79"/>
  <c r="X15" i="79"/>
  <c r="P16" i="79"/>
  <c r="C16" i="79"/>
  <c r="T16" i="79"/>
  <c r="X16" i="79"/>
  <c r="P17" i="79"/>
  <c r="C17" i="79"/>
  <c r="T17" i="79"/>
  <c r="X17" i="79"/>
  <c r="P18" i="79"/>
  <c r="C18" i="79"/>
  <c r="Y18" i="79" s="1"/>
  <c r="T18" i="79"/>
  <c r="X18" i="79"/>
  <c r="P19" i="79"/>
  <c r="C19" i="79"/>
  <c r="T19" i="79"/>
  <c r="X19" i="79"/>
  <c r="P20" i="79"/>
  <c r="C20" i="79"/>
  <c r="AA20" i="79" s="1"/>
  <c r="T20" i="79"/>
  <c r="X20" i="79"/>
  <c r="P21" i="79"/>
  <c r="C21" i="79"/>
  <c r="W21" i="79" s="1"/>
  <c r="T21" i="79"/>
  <c r="X21" i="79"/>
  <c r="P22" i="79"/>
  <c r="C22" i="79"/>
  <c r="T22" i="79"/>
  <c r="X22" i="79"/>
  <c r="P23" i="79"/>
  <c r="C23" i="79"/>
  <c r="T23" i="79"/>
  <c r="X23" i="79"/>
  <c r="P24" i="79"/>
  <c r="C24" i="79"/>
  <c r="T24" i="79"/>
  <c r="X24" i="79"/>
  <c r="P25" i="79"/>
  <c r="C25" i="79"/>
  <c r="T25" i="79"/>
  <c r="X25" i="79"/>
  <c r="P26" i="79"/>
  <c r="C26" i="79"/>
  <c r="Q26" i="79" s="1"/>
  <c r="T26" i="79"/>
  <c r="X26" i="79"/>
  <c r="P27" i="79"/>
  <c r="C27" i="79"/>
  <c r="T27" i="79"/>
  <c r="X27" i="79"/>
  <c r="P28" i="79"/>
  <c r="C28" i="79"/>
  <c r="T28" i="79"/>
  <c r="X28" i="79"/>
  <c r="P29" i="79"/>
  <c r="C29" i="79"/>
  <c r="T29" i="79"/>
  <c r="X29" i="79"/>
  <c r="P30" i="79"/>
  <c r="C30" i="79"/>
  <c r="T30" i="79"/>
  <c r="X30" i="79"/>
  <c r="P31" i="79"/>
  <c r="C31" i="79"/>
  <c r="T31" i="79"/>
  <c r="X31" i="79"/>
  <c r="P32" i="79"/>
  <c r="C32" i="79"/>
  <c r="T32" i="79"/>
  <c r="X32" i="79"/>
  <c r="P34" i="79"/>
  <c r="C34" i="79"/>
  <c r="T34" i="79"/>
  <c r="X34" i="79"/>
  <c r="P35" i="79"/>
  <c r="C35" i="79"/>
  <c r="T35" i="79"/>
  <c r="X35" i="79"/>
  <c r="P36" i="79"/>
  <c r="C36" i="79"/>
  <c r="T36" i="79"/>
  <c r="X36" i="79"/>
  <c r="P37" i="79"/>
  <c r="C37" i="79"/>
  <c r="T37" i="79"/>
  <c r="X37" i="79"/>
  <c r="P38" i="79"/>
  <c r="C38" i="79"/>
  <c r="T38" i="79"/>
  <c r="X38" i="79"/>
  <c r="P39" i="79"/>
  <c r="C39" i="79"/>
  <c r="T39" i="79"/>
  <c r="X39" i="79"/>
  <c r="P40" i="79"/>
  <c r="C40" i="79"/>
  <c r="T40" i="79"/>
  <c r="X40" i="79"/>
  <c r="P41" i="79"/>
  <c r="C41" i="79"/>
  <c r="T41" i="79"/>
  <c r="X41" i="79"/>
  <c r="P42" i="79"/>
  <c r="C42" i="79"/>
  <c r="T42" i="79"/>
  <c r="X42" i="79"/>
  <c r="P43" i="79"/>
  <c r="C43" i="79"/>
  <c r="T43" i="79"/>
  <c r="X43" i="79"/>
  <c r="P44" i="79"/>
  <c r="C44" i="79"/>
  <c r="T44" i="79"/>
  <c r="X44" i="79"/>
  <c r="P45" i="79"/>
  <c r="C45" i="79"/>
  <c r="Z45" i="79" s="1"/>
  <c r="T45" i="79"/>
  <c r="X45" i="79"/>
  <c r="P46" i="79"/>
  <c r="C46" i="79"/>
  <c r="T46" i="79"/>
  <c r="X46" i="79"/>
  <c r="P47" i="79"/>
  <c r="C47" i="79"/>
  <c r="T47" i="79"/>
  <c r="X47" i="79"/>
  <c r="P48" i="79"/>
  <c r="C48" i="79"/>
  <c r="T48" i="79"/>
  <c r="X48" i="79"/>
  <c r="P49" i="79"/>
  <c r="C49" i="79"/>
  <c r="T49" i="79"/>
  <c r="X49" i="79"/>
  <c r="P50" i="79"/>
  <c r="C50" i="79"/>
  <c r="W50" i="79" s="1"/>
  <c r="T50" i="79"/>
  <c r="X50" i="79"/>
  <c r="P51" i="79"/>
  <c r="C51" i="79"/>
  <c r="T51" i="79"/>
  <c r="X51" i="79"/>
  <c r="P52" i="79"/>
  <c r="C52" i="79"/>
  <c r="T52" i="79"/>
  <c r="X52" i="79"/>
  <c r="P53" i="79"/>
  <c r="C53" i="79"/>
  <c r="T53" i="79"/>
  <c r="X53" i="79"/>
  <c r="P54" i="79"/>
  <c r="C54" i="79"/>
  <c r="V54" i="79" s="1"/>
  <c r="T54" i="79"/>
  <c r="X54" i="79"/>
  <c r="P55" i="79"/>
  <c r="C55" i="79"/>
  <c r="T55" i="79"/>
  <c r="X55" i="79"/>
  <c r="P56" i="79"/>
  <c r="C56" i="79"/>
  <c r="T56" i="79"/>
  <c r="X56" i="79"/>
  <c r="P57" i="79"/>
  <c r="C57" i="79"/>
  <c r="T57" i="79"/>
  <c r="X57" i="79"/>
  <c r="P58" i="79"/>
  <c r="C58" i="79"/>
  <c r="T58" i="79"/>
  <c r="X58" i="79"/>
  <c r="P59" i="79"/>
  <c r="C59" i="79"/>
  <c r="T59" i="79"/>
  <c r="X59" i="79"/>
  <c r="P60" i="79"/>
  <c r="C60" i="79"/>
  <c r="T60" i="79"/>
  <c r="X60" i="79"/>
  <c r="P61" i="79"/>
  <c r="C61" i="79"/>
  <c r="AA61" i="79" s="1"/>
  <c r="T61" i="79"/>
  <c r="X61" i="79"/>
  <c r="P62" i="79"/>
  <c r="C62" i="79"/>
  <c r="T62" i="79"/>
  <c r="X62" i="79"/>
  <c r="P63" i="79"/>
  <c r="C63" i="79"/>
  <c r="T63" i="79"/>
  <c r="X63" i="79"/>
  <c r="P64" i="79"/>
  <c r="C64" i="79"/>
  <c r="T64" i="79"/>
  <c r="X64" i="79"/>
  <c r="P65" i="79"/>
  <c r="C65" i="79"/>
  <c r="AA65" i="79" s="1"/>
  <c r="T65" i="79"/>
  <c r="X65" i="79"/>
  <c r="P66" i="79"/>
  <c r="C66" i="79"/>
  <c r="AA66" i="79" s="1"/>
  <c r="T66" i="79"/>
  <c r="X66" i="79"/>
  <c r="P67" i="79"/>
  <c r="C67" i="79"/>
  <c r="T67" i="79"/>
  <c r="X67" i="79"/>
  <c r="P68" i="79"/>
  <c r="C68" i="79"/>
  <c r="T68" i="79"/>
  <c r="X68" i="79"/>
  <c r="P69" i="79"/>
  <c r="C69" i="79"/>
  <c r="T69" i="79"/>
  <c r="X69" i="79"/>
  <c r="P70" i="79"/>
  <c r="C70" i="79"/>
  <c r="T70" i="79"/>
  <c r="X70" i="79"/>
  <c r="P71" i="79"/>
  <c r="C71" i="79"/>
  <c r="Z71" i="79" s="1"/>
  <c r="T71" i="79"/>
  <c r="X71" i="79"/>
  <c r="P72" i="79"/>
  <c r="C72" i="79"/>
  <c r="T72" i="79"/>
  <c r="X72" i="79"/>
  <c r="P73" i="79"/>
  <c r="C73" i="79"/>
  <c r="T73" i="79"/>
  <c r="X73" i="79"/>
  <c r="P74" i="79"/>
  <c r="C74" i="79"/>
  <c r="T74" i="79"/>
  <c r="X74" i="79"/>
  <c r="P75" i="79"/>
  <c r="C75" i="79"/>
  <c r="T75" i="79"/>
  <c r="X75" i="79"/>
  <c r="P76" i="79"/>
  <c r="C76" i="79"/>
  <c r="T76" i="79"/>
  <c r="X76" i="79"/>
  <c r="P77" i="79"/>
  <c r="C77" i="79"/>
  <c r="T77" i="79"/>
  <c r="X77" i="79"/>
  <c r="P78" i="79"/>
  <c r="C78" i="79"/>
  <c r="W78" i="79" s="1"/>
  <c r="T78" i="79"/>
  <c r="X78" i="79"/>
  <c r="P79" i="79"/>
  <c r="C79" i="79"/>
  <c r="T79" i="79"/>
  <c r="X79" i="79"/>
  <c r="P80" i="79"/>
  <c r="C80" i="79"/>
  <c r="AA80" i="79" s="1"/>
  <c r="T80" i="79"/>
  <c r="X80" i="79"/>
  <c r="P81" i="79"/>
  <c r="C81" i="79"/>
  <c r="T81" i="79"/>
  <c r="X81" i="79"/>
  <c r="P82" i="79"/>
  <c r="C82" i="79"/>
  <c r="T82" i="79"/>
  <c r="X82" i="79"/>
  <c r="P83" i="79"/>
  <c r="C83" i="79"/>
  <c r="T83" i="79"/>
  <c r="X83" i="79"/>
  <c r="P84" i="79"/>
  <c r="C84" i="79"/>
  <c r="T84" i="79"/>
  <c r="X84" i="79"/>
  <c r="P85" i="79"/>
  <c r="C85" i="79"/>
  <c r="AA85" i="79" s="1"/>
  <c r="T85" i="79"/>
  <c r="X85" i="79"/>
  <c r="P86" i="79"/>
  <c r="C86" i="79"/>
  <c r="T86" i="79"/>
  <c r="X86" i="79"/>
  <c r="P87" i="79"/>
  <c r="C87" i="79"/>
  <c r="T87" i="79"/>
  <c r="X87" i="79"/>
  <c r="P88" i="79"/>
  <c r="C88" i="79"/>
  <c r="AA88" i="79" s="1"/>
  <c r="T88" i="79"/>
  <c r="X88" i="79"/>
  <c r="P3" i="81"/>
  <c r="C3" i="81"/>
  <c r="T3" i="81"/>
  <c r="X3" i="81"/>
  <c r="P4" i="81"/>
  <c r="C4" i="81"/>
  <c r="T4" i="81"/>
  <c r="X4" i="81"/>
  <c r="P5" i="81"/>
  <c r="C5" i="81"/>
  <c r="T5" i="81"/>
  <c r="X5" i="81"/>
  <c r="P6" i="81"/>
  <c r="C6" i="81"/>
  <c r="Z6" i="81" s="1"/>
  <c r="T6" i="81"/>
  <c r="X6" i="81"/>
  <c r="P7" i="81"/>
  <c r="C7" i="81"/>
  <c r="AA7" i="81" s="1"/>
  <c r="T7" i="81"/>
  <c r="X7" i="81"/>
  <c r="P8" i="81"/>
  <c r="C8" i="81"/>
  <c r="AA8" i="81" s="1"/>
  <c r="T8" i="81"/>
  <c r="X8" i="81"/>
  <c r="P9" i="81"/>
  <c r="C9" i="81"/>
  <c r="T9" i="81"/>
  <c r="X9" i="81"/>
  <c r="P10" i="81"/>
  <c r="C10" i="81"/>
  <c r="Z10" i="81" s="1"/>
  <c r="T10" i="81"/>
  <c r="X10" i="81"/>
  <c r="P11" i="81"/>
  <c r="C11" i="81"/>
  <c r="AA11" i="81" s="1"/>
  <c r="T11" i="81"/>
  <c r="X11" i="81"/>
  <c r="P12" i="81"/>
  <c r="C12" i="81"/>
  <c r="T12" i="81"/>
  <c r="X12" i="81"/>
  <c r="P13" i="81"/>
  <c r="C13" i="81"/>
  <c r="W13" i="81" s="1"/>
  <c r="T13" i="81"/>
  <c r="X13" i="81"/>
  <c r="P14" i="81"/>
  <c r="C14" i="81"/>
  <c r="Z14" i="81" s="1"/>
  <c r="T14" i="81"/>
  <c r="X14" i="81"/>
  <c r="P15" i="81"/>
  <c r="C15" i="81"/>
  <c r="AA15" i="81" s="1"/>
  <c r="T15" i="81"/>
  <c r="X15" i="81"/>
  <c r="P16" i="81"/>
  <c r="C16" i="81"/>
  <c r="AA16" i="81" s="1"/>
  <c r="T16" i="81"/>
  <c r="X16" i="81"/>
  <c r="P17" i="81"/>
  <c r="C17" i="81"/>
  <c r="W17" i="81" s="1"/>
  <c r="T17" i="81"/>
  <c r="X17" i="81"/>
  <c r="P18" i="81"/>
  <c r="C18" i="81"/>
  <c r="T18" i="81"/>
  <c r="X18" i="81"/>
  <c r="P19" i="81"/>
  <c r="C19" i="81"/>
  <c r="T19" i="81"/>
  <c r="X19" i="81"/>
  <c r="P20" i="81"/>
  <c r="C20" i="81"/>
  <c r="AA20" i="81" s="1"/>
  <c r="T20" i="81"/>
  <c r="X20" i="81"/>
  <c r="P21" i="81"/>
  <c r="C21" i="81"/>
  <c r="R21" i="81" s="1"/>
  <c r="T21" i="81"/>
  <c r="X21" i="81"/>
  <c r="P22" i="81"/>
  <c r="C22" i="81"/>
  <c r="Q22" i="81" s="1"/>
  <c r="T22" i="81"/>
  <c r="X22" i="81"/>
  <c r="P23" i="81"/>
  <c r="C23" i="81"/>
  <c r="T23" i="81"/>
  <c r="X23" i="81"/>
  <c r="P24" i="81"/>
  <c r="C24" i="81"/>
  <c r="R24" i="81" s="1"/>
  <c r="T24" i="81"/>
  <c r="X24" i="81"/>
  <c r="P25" i="81"/>
  <c r="C25" i="81"/>
  <c r="S25" i="81" s="1"/>
  <c r="T25" i="81"/>
  <c r="X25" i="81"/>
  <c r="P26" i="81"/>
  <c r="C26" i="81"/>
  <c r="T26" i="81"/>
  <c r="X26" i="81"/>
  <c r="P27" i="81"/>
  <c r="C27" i="81"/>
  <c r="T27" i="81"/>
  <c r="X27" i="81"/>
  <c r="P28" i="81"/>
  <c r="C28" i="81"/>
  <c r="AA28" i="81" s="1"/>
  <c r="T28" i="81"/>
  <c r="X28" i="81"/>
  <c r="P29" i="81"/>
  <c r="C29" i="81"/>
  <c r="AA29" i="81" s="1"/>
  <c r="T29" i="81"/>
  <c r="X29" i="81"/>
  <c r="P30" i="81"/>
  <c r="C30" i="81"/>
  <c r="T30" i="81"/>
  <c r="X30" i="81"/>
  <c r="P31" i="81"/>
  <c r="C31" i="81"/>
  <c r="Y31" i="81" s="1"/>
  <c r="T31" i="81"/>
  <c r="X31" i="81"/>
  <c r="P32" i="81"/>
  <c r="C32" i="81"/>
  <c r="T32" i="81"/>
  <c r="X32" i="81"/>
  <c r="P34" i="81"/>
  <c r="C34" i="81"/>
  <c r="T34" i="81"/>
  <c r="X34" i="81"/>
  <c r="P35" i="81"/>
  <c r="C35" i="81"/>
  <c r="Z35" i="81" s="1"/>
  <c r="T35" i="81"/>
  <c r="X35" i="81"/>
  <c r="P36" i="81"/>
  <c r="C36" i="81"/>
  <c r="T36" i="81"/>
  <c r="X36" i="81"/>
  <c r="P37" i="81"/>
  <c r="C37" i="81"/>
  <c r="W37" i="81" s="1"/>
  <c r="T37" i="81"/>
  <c r="X37" i="81"/>
  <c r="P38" i="81"/>
  <c r="C38" i="81"/>
  <c r="T38" i="81"/>
  <c r="X38" i="81"/>
  <c r="P39" i="81"/>
  <c r="C39" i="81"/>
  <c r="T39" i="81"/>
  <c r="X39" i="81"/>
  <c r="P40" i="81"/>
  <c r="C40" i="81"/>
  <c r="T40" i="81"/>
  <c r="X40" i="81"/>
  <c r="P41" i="81"/>
  <c r="C41" i="81"/>
  <c r="T41" i="81"/>
  <c r="X41" i="81"/>
  <c r="P42" i="81"/>
  <c r="C42" i="81"/>
  <c r="T42" i="81"/>
  <c r="X42" i="81"/>
  <c r="P43" i="81"/>
  <c r="C43" i="81"/>
  <c r="T43" i="81"/>
  <c r="X43" i="81"/>
  <c r="P44" i="81"/>
  <c r="C44" i="81"/>
  <c r="T44" i="81"/>
  <c r="X44" i="81"/>
  <c r="P45" i="81"/>
  <c r="C45" i="81"/>
  <c r="T45" i="81"/>
  <c r="X45" i="81"/>
  <c r="P46" i="81"/>
  <c r="C46" i="81"/>
  <c r="T46" i="81"/>
  <c r="X46" i="81"/>
  <c r="P47" i="81"/>
  <c r="C47" i="81"/>
  <c r="T47" i="81"/>
  <c r="X47" i="81"/>
  <c r="P48" i="81"/>
  <c r="C48" i="81"/>
  <c r="T48" i="81"/>
  <c r="X48" i="81"/>
  <c r="P49" i="81"/>
  <c r="C49" i="81"/>
  <c r="T49" i="81"/>
  <c r="X49" i="81"/>
  <c r="P50" i="81"/>
  <c r="C50" i="81"/>
  <c r="Z50" i="81" s="1"/>
  <c r="T50" i="81"/>
  <c r="X50" i="81"/>
  <c r="P51" i="81"/>
  <c r="C51" i="81"/>
  <c r="T51" i="81"/>
  <c r="X51" i="81"/>
  <c r="P52" i="81"/>
  <c r="C52" i="81"/>
  <c r="T52" i="81"/>
  <c r="X52" i="81"/>
  <c r="P53" i="81"/>
  <c r="C53" i="81"/>
  <c r="Z53" i="81" s="1"/>
  <c r="T53" i="81"/>
  <c r="X53" i="81"/>
  <c r="P54" i="81"/>
  <c r="C54" i="81"/>
  <c r="T54" i="81"/>
  <c r="X54" i="81"/>
  <c r="P55" i="81"/>
  <c r="C55" i="81"/>
  <c r="T55" i="81"/>
  <c r="X55" i="81"/>
  <c r="P56" i="81"/>
  <c r="C56" i="81"/>
  <c r="T56" i="81"/>
  <c r="X56" i="81"/>
  <c r="P57" i="81"/>
  <c r="C57" i="81"/>
  <c r="T57" i="81"/>
  <c r="X57" i="81"/>
  <c r="P58" i="81"/>
  <c r="C58" i="81"/>
  <c r="T58" i="81"/>
  <c r="X58" i="81"/>
  <c r="P59" i="81"/>
  <c r="C59" i="81"/>
  <c r="R59" i="81" s="1"/>
  <c r="T59" i="81"/>
  <c r="X59" i="81"/>
  <c r="P60" i="81"/>
  <c r="C60" i="81"/>
  <c r="T60" i="81"/>
  <c r="X60" i="81"/>
  <c r="P61" i="81"/>
  <c r="C61" i="81"/>
  <c r="T61" i="81"/>
  <c r="X61" i="81"/>
  <c r="P62" i="81"/>
  <c r="C62" i="81"/>
  <c r="T62" i="81"/>
  <c r="X62" i="81"/>
  <c r="P63" i="81"/>
  <c r="C63" i="81"/>
  <c r="T63" i="81"/>
  <c r="X63" i="81"/>
  <c r="P64" i="81"/>
  <c r="C64" i="81"/>
  <c r="T64" i="81"/>
  <c r="X64" i="81"/>
  <c r="P65" i="81"/>
  <c r="C65" i="81"/>
  <c r="T65" i="81"/>
  <c r="X65" i="81"/>
  <c r="P66" i="81"/>
  <c r="C66" i="81"/>
  <c r="T66" i="81"/>
  <c r="X66" i="81"/>
  <c r="P67" i="81"/>
  <c r="C67" i="81"/>
  <c r="T67" i="81"/>
  <c r="X67" i="81"/>
  <c r="P68" i="81"/>
  <c r="C68" i="81"/>
  <c r="T68" i="81"/>
  <c r="X68" i="81"/>
  <c r="P69" i="81"/>
  <c r="C69" i="81"/>
  <c r="W69" i="81" s="1"/>
  <c r="T69" i="81"/>
  <c r="X69" i="81"/>
  <c r="P70" i="81"/>
  <c r="C70" i="81"/>
  <c r="T70" i="81"/>
  <c r="X70" i="81"/>
  <c r="P71" i="81"/>
  <c r="C71" i="81"/>
  <c r="T71" i="81"/>
  <c r="X71" i="81"/>
  <c r="P72" i="81"/>
  <c r="C72" i="81"/>
  <c r="T72" i="81"/>
  <c r="X72" i="81"/>
  <c r="P73" i="81"/>
  <c r="C73" i="81"/>
  <c r="Z73" i="81" s="1"/>
  <c r="T73" i="81"/>
  <c r="X73" i="81"/>
  <c r="P74" i="81"/>
  <c r="C74" i="81"/>
  <c r="AA74" i="81" s="1"/>
  <c r="T74" i="81"/>
  <c r="X74" i="81"/>
  <c r="P75" i="81"/>
  <c r="C75" i="81"/>
  <c r="T75" i="81"/>
  <c r="X75" i="81"/>
  <c r="P76" i="81"/>
  <c r="C76" i="81"/>
  <c r="T76" i="81"/>
  <c r="X76" i="81"/>
  <c r="P77" i="81"/>
  <c r="C77" i="81"/>
  <c r="R77" i="81" s="1"/>
  <c r="T77" i="81"/>
  <c r="X77" i="81"/>
  <c r="P78" i="81"/>
  <c r="C78" i="81"/>
  <c r="T78" i="81"/>
  <c r="X78" i="81"/>
  <c r="P79" i="81"/>
  <c r="C79" i="81"/>
  <c r="T79" i="81"/>
  <c r="X79" i="81"/>
  <c r="P80" i="81"/>
  <c r="C80" i="81"/>
  <c r="T80" i="81"/>
  <c r="X80" i="81"/>
  <c r="P81" i="81"/>
  <c r="C81" i="81"/>
  <c r="T81" i="81"/>
  <c r="X81" i="81"/>
  <c r="P82" i="81"/>
  <c r="C82" i="81"/>
  <c r="T82" i="81"/>
  <c r="X82" i="81"/>
  <c r="P83" i="81"/>
  <c r="C83" i="81"/>
  <c r="T83" i="81"/>
  <c r="X83" i="81"/>
  <c r="P84" i="81"/>
  <c r="C84" i="81"/>
  <c r="T84" i="81"/>
  <c r="X84" i="81"/>
  <c r="P85" i="81"/>
  <c r="C85" i="81"/>
  <c r="T85" i="81"/>
  <c r="X85" i="81"/>
  <c r="P86" i="81"/>
  <c r="C86" i="81"/>
  <c r="T86" i="81"/>
  <c r="X86" i="81"/>
  <c r="P87" i="81"/>
  <c r="C87" i="81"/>
  <c r="T87" i="81"/>
  <c r="X87" i="81"/>
  <c r="P88" i="81"/>
  <c r="C88" i="81"/>
  <c r="T88" i="81"/>
  <c r="X88" i="81"/>
  <c r="P3" i="83"/>
  <c r="C3" i="83"/>
  <c r="T3" i="83"/>
  <c r="X3" i="83"/>
  <c r="P4" i="83"/>
  <c r="C4" i="83"/>
  <c r="T4" i="83"/>
  <c r="X4" i="83"/>
  <c r="P5" i="83"/>
  <c r="C5" i="83"/>
  <c r="Q5" i="83" s="1"/>
  <c r="T5" i="83"/>
  <c r="X5" i="83"/>
  <c r="P6" i="83"/>
  <c r="C6" i="83"/>
  <c r="U6" i="83" s="1"/>
  <c r="T6" i="83"/>
  <c r="X6" i="83"/>
  <c r="P7" i="83"/>
  <c r="C7" i="83"/>
  <c r="T7" i="83"/>
  <c r="X7" i="83"/>
  <c r="P8" i="83"/>
  <c r="C8" i="83"/>
  <c r="T8" i="83"/>
  <c r="X8" i="83"/>
  <c r="P9" i="83"/>
  <c r="C9" i="83"/>
  <c r="T9" i="83"/>
  <c r="X9" i="83"/>
  <c r="P10" i="83"/>
  <c r="C10" i="83"/>
  <c r="T10" i="83"/>
  <c r="X10" i="83"/>
  <c r="P11" i="83"/>
  <c r="C11" i="83"/>
  <c r="T11" i="83"/>
  <c r="X11" i="83"/>
  <c r="P12" i="83"/>
  <c r="C12" i="83"/>
  <c r="T12" i="83"/>
  <c r="X12" i="83"/>
  <c r="P13" i="83"/>
  <c r="C13" i="83"/>
  <c r="Y13" i="83" s="1"/>
  <c r="T13" i="83"/>
  <c r="X13" i="83"/>
  <c r="P14" i="83"/>
  <c r="C14" i="83"/>
  <c r="U14" i="83" s="1"/>
  <c r="T14" i="83"/>
  <c r="X14" i="83"/>
  <c r="P15" i="83"/>
  <c r="C15" i="83"/>
  <c r="T15" i="83"/>
  <c r="X15" i="83"/>
  <c r="P16" i="83"/>
  <c r="C16" i="83"/>
  <c r="T16" i="83"/>
  <c r="X16" i="83"/>
  <c r="P17" i="83"/>
  <c r="C17" i="83"/>
  <c r="T17" i="83"/>
  <c r="X17" i="83"/>
  <c r="P18" i="83"/>
  <c r="C18" i="83"/>
  <c r="T18" i="83"/>
  <c r="X18" i="83"/>
  <c r="P19" i="83"/>
  <c r="C19" i="83"/>
  <c r="T19" i="83"/>
  <c r="X19" i="83"/>
  <c r="P20" i="83"/>
  <c r="C20" i="83"/>
  <c r="Z20" i="83" s="1"/>
  <c r="T20" i="83"/>
  <c r="X20" i="83"/>
  <c r="P21" i="83"/>
  <c r="C21" i="83"/>
  <c r="T21" i="83"/>
  <c r="X21" i="83"/>
  <c r="P22" i="83"/>
  <c r="C22" i="83"/>
  <c r="T22" i="83"/>
  <c r="X22" i="83"/>
  <c r="P23" i="83"/>
  <c r="C23" i="83"/>
  <c r="S23" i="83" s="1"/>
  <c r="T23" i="83"/>
  <c r="X23" i="83"/>
  <c r="P24" i="83"/>
  <c r="C24" i="83"/>
  <c r="T24" i="83"/>
  <c r="X24" i="83"/>
  <c r="P25" i="83"/>
  <c r="C25" i="83"/>
  <c r="T25" i="83"/>
  <c r="X25" i="83"/>
  <c r="P26" i="83"/>
  <c r="C26" i="83"/>
  <c r="T26" i="83"/>
  <c r="X26" i="83"/>
  <c r="P27" i="83"/>
  <c r="C27" i="83"/>
  <c r="T27" i="83"/>
  <c r="X27" i="83"/>
  <c r="P28" i="83"/>
  <c r="C28" i="83"/>
  <c r="Z28" i="83" s="1"/>
  <c r="T28" i="83"/>
  <c r="X28" i="83"/>
  <c r="P29" i="83"/>
  <c r="C29" i="83"/>
  <c r="Y29" i="83" s="1"/>
  <c r="T29" i="83"/>
  <c r="X29" i="83"/>
  <c r="P30" i="83"/>
  <c r="C30" i="83"/>
  <c r="T30" i="83"/>
  <c r="X30" i="83"/>
  <c r="P31" i="83"/>
  <c r="C31" i="83"/>
  <c r="T31" i="83"/>
  <c r="X31" i="83"/>
  <c r="P32" i="83"/>
  <c r="C32" i="83"/>
  <c r="AA32" i="83" s="1"/>
  <c r="T32" i="83"/>
  <c r="X32" i="83"/>
  <c r="P34" i="83"/>
  <c r="C34" i="83"/>
  <c r="T34" i="83"/>
  <c r="X34" i="83"/>
  <c r="P35" i="83"/>
  <c r="C35" i="83"/>
  <c r="T35" i="83"/>
  <c r="X35" i="83"/>
  <c r="P36" i="83"/>
  <c r="C36" i="83"/>
  <c r="AA36" i="83" s="1"/>
  <c r="T36" i="83"/>
  <c r="X36" i="83"/>
  <c r="P37" i="83"/>
  <c r="C37" i="83"/>
  <c r="T37" i="83"/>
  <c r="X37" i="83"/>
  <c r="P38" i="83"/>
  <c r="C38" i="83"/>
  <c r="T38" i="83"/>
  <c r="X38" i="83"/>
  <c r="P39" i="83"/>
  <c r="C39" i="83"/>
  <c r="T39" i="83"/>
  <c r="X39" i="83"/>
  <c r="P40" i="83"/>
  <c r="C40" i="83"/>
  <c r="AA40" i="83" s="1"/>
  <c r="T40" i="83"/>
  <c r="X40" i="83"/>
  <c r="P41" i="83"/>
  <c r="C41" i="83"/>
  <c r="T41" i="83"/>
  <c r="X41" i="83"/>
  <c r="P42" i="83"/>
  <c r="C42" i="83"/>
  <c r="T42" i="83"/>
  <c r="X42" i="83"/>
  <c r="P43" i="83"/>
  <c r="C43" i="83"/>
  <c r="T43" i="83"/>
  <c r="X43" i="83"/>
  <c r="P44" i="83"/>
  <c r="C44" i="83"/>
  <c r="T44" i="83"/>
  <c r="X44" i="83"/>
  <c r="P45" i="83"/>
  <c r="C45" i="83"/>
  <c r="T45" i="83"/>
  <c r="X45" i="83"/>
  <c r="P46" i="83"/>
  <c r="C46" i="83"/>
  <c r="T46" i="83"/>
  <c r="X46" i="83"/>
  <c r="P47" i="83"/>
  <c r="C47" i="83"/>
  <c r="T47" i="83"/>
  <c r="X47" i="83"/>
  <c r="P48" i="83"/>
  <c r="C48" i="83"/>
  <c r="W48" i="83" s="1"/>
  <c r="T48" i="83"/>
  <c r="X48" i="83"/>
  <c r="P49" i="83"/>
  <c r="C49" i="83"/>
  <c r="T49" i="83"/>
  <c r="X49" i="83"/>
  <c r="P50" i="83"/>
  <c r="C50" i="83"/>
  <c r="W50" i="83" s="1"/>
  <c r="T50" i="83"/>
  <c r="X50" i="83"/>
  <c r="P51" i="83"/>
  <c r="C51" i="83"/>
  <c r="T51" i="83"/>
  <c r="X51" i="83"/>
  <c r="P52" i="83"/>
  <c r="C52" i="83"/>
  <c r="T52" i="83"/>
  <c r="X52" i="83"/>
  <c r="P53" i="83"/>
  <c r="C53" i="83"/>
  <c r="T53" i="83"/>
  <c r="X53" i="83"/>
  <c r="P54" i="83"/>
  <c r="C54" i="83"/>
  <c r="AA54" i="83" s="1"/>
  <c r="T54" i="83"/>
  <c r="X54" i="83"/>
  <c r="P55" i="83"/>
  <c r="C55" i="83"/>
  <c r="T55" i="83"/>
  <c r="X55" i="83"/>
  <c r="P56" i="83"/>
  <c r="C56" i="83"/>
  <c r="AA56" i="83" s="1"/>
  <c r="T56" i="83"/>
  <c r="X56" i="83"/>
  <c r="P57" i="83"/>
  <c r="C57" i="83"/>
  <c r="T57" i="83"/>
  <c r="X57" i="83"/>
  <c r="P58" i="83"/>
  <c r="C58" i="83"/>
  <c r="T58" i="83"/>
  <c r="X58" i="83"/>
  <c r="P59" i="83"/>
  <c r="C59" i="83"/>
  <c r="T59" i="83"/>
  <c r="X59" i="83"/>
  <c r="P60" i="83"/>
  <c r="C60" i="83"/>
  <c r="T60" i="83"/>
  <c r="X60" i="83"/>
  <c r="P61" i="83"/>
  <c r="C61" i="83"/>
  <c r="T61" i="83"/>
  <c r="X61" i="83"/>
  <c r="P62" i="83"/>
  <c r="C62" i="83"/>
  <c r="Z62" i="83" s="1"/>
  <c r="T62" i="83"/>
  <c r="X62" i="83"/>
  <c r="P63" i="83"/>
  <c r="C63" i="83"/>
  <c r="T63" i="83"/>
  <c r="X63" i="83"/>
  <c r="P64" i="83"/>
  <c r="C64" i="83"/>
  <c r="T64" i="83"/>
  <c r="X64" i="83"/>
  <c r="P65" i="83"/>
  <c r="C65" i="83"/>
  <c r="AA65" i="83" s="1"/>
  <c r="T65" i="83"/>
  <c r="X65" i="83"/>
  <c r="P66" i="83"/>
  <c r="C66" i="83"/>
  <c r="T66" i="83"/>
  <c r="X66" i="83"/>
  <c r="P67" i="83"/>
  <c r="C67" i="83"/>
  <c r="T67" i="83"/>
  <c r="X67" i="83"/>
  <c r="P68" i="83"/>
  <c r="C68" i="83"/>
  <c r="T68" i="83"/>
  <c r="X68" i="83"/>
  <c r="P69" i="83"/>
  <c r="C69" i="83"/>
  <c r="T69" i="83"/>
  <c r="X69" i="83"/>
  <c r="P70" i="83"/>
  <c r="C70" i="83"/>
  <c r="T70" i="83"/>
  <c r="X70" i="83"/>
  <c r="P71" i="83"/>
  <c r="C71" i="83"/>
  <c r="T71" i="83"/>
  <c r="X71" i="83"/>
  <c r="P72" i="83"/>
  <c r="C72" i="83"/>
  <c r="AA72" i="83" s="1"/>
  <c r="T72" i="83"/>
  <c r="X72" i="83"/>
  <c r="P73" i="83"/>
  <c r="C73" i="83"/>
  <c r="T73" i="83"/>
  <c r="X73" i="83"/>
  <c r="P74" i="83"/>
  <c r="C74" i="83"/>
  <c r="AA74" i="83" s="1"/>
  <c r="T74" i="83"/>
  <c r="X74" i="83"/>
  <c r="P75" i="83"/>
  <c r="C75" i="83"/>
  <c r="T75" i="83"/>
  <c r="X75" i="83"/>
  <c r="P76" i="83"/>
  <c r="C76" i="83"/>
  <c r="T76" i="83"/>
  <c r="X76" i="83"/>
  <c r="P77" i="83"/>
  <c r="C77" i="83"/>
  <c r="T77" i="83"/>
  <c r="X77" i="83"/>
  <c r="P78" i="83"/>
  <c r="C78" i="83"/>
  <c r="T78" i="83"/>
  <c r="X78" i="83"/>
  <c r="P79" i="83"/>
  <c r="C79" i="83"/>
  <c r="Z79" i="83" s="1"/>
  <c r="T79" i="83"/>
  <c r="X79" i="83"/>
  <c r="P80" i="83"/>
  <c r="C80" i="83"/>
  <c r="T80" i="83"/>
  <c r="X80" i="83"/>
  <c r="P81" i="83"/>
  <c r="C81" i="83"/>
  <c r="T81" i="83"/>
  <c r="X81" i="83"/>
  <c r="P82" i="83"/>
  <c r="C82" i="83"/>
  <c r="T82" i="83"/>
  <c r="X82" i="83"/>
  <c r="P83" i="83"/>
  <c r="C83" i="83"/>
  <c r="T83" i="83"/>
  <c r="X83" i="83"/>
  <c r="P84" i="83"/>
  <c r="C84" i="83"/>
  <c r="T84" i="83"/>
  <c r="X84" i="83"/>
  <c r="P85" i="83"/>
  <c r="C85" i="83"/>
  <c r="T85" i="83"/>
  <c r="X85" i="83"/>
  <c r="P86" i="83"/>
  <c r="C86" i="83"/>
  <c r="AA86" i="83" s="1"/>
  <c r="T86" i="83"/>
  <c r="X86" i="83"/>
  <c r="P87" i="83"/>
  <c r="C87" i="83"/>
  <c r="T87" i="83"/>
  <c r="X87" i="83"/>
  <c r="P88" i="83"/>
  <c r="C88" i="83"/>
  <c r="T88" i="83"/>
  <c r="X88" i="83"/>
  <c r="P3" i="85"/>
  <c r="C3" i="85"/>
  <c r="T3" i="85"/>
  <c r="X3" i="85"/>
  <c r="P4" i="85"/>
  <c r="C4" i="85"/>
  <c r="AA4" i="85" s="1"/>
  <c r="T4" i="85"/>
  <c r="X4" i="85"/>
  <c r="P5" i="85"/>
  <c r="C5" i="85"/>
  <c r="W5" i="85" s="1"/>
  <c r="T5" i="85"/>
  <c r="X5" i="85"/>
  <c r="P6" i="85"/>
  <c r="C6" i="85"/>
  <c r="T6" i="85"/>
  <c r="X6" i="85"/>
  <c r="P7" i="85"/>
  <c r="C7" i="85"/>
  <c r="AA7" i="85" s="1"/>
  <c r="T7" i="85"/>
  <c r="X7" i="85"/>
  <c r="P8" i="85"/>
  <c r="C8" i="85"/>
  <c r="T8" i="85"/>
  <c r="X8" i="85"/>
  <c r="P9" i="85"/>
  <c r="C9" i="85"/>
  <c r="T9" i="85"/>
  <c r="X9" i="85"/>
  <c r="P10" i="85"/>
  <c r="C10" i="85"/>
  <c r="T10" i="85"/>
  <c r="X10" i="85"/>
  <c r="P11" i="85"/>
  <c r="C11" i="85"/>
  <c r="W11" i="85" s="1"/>
  <c r="T11" i="85"/>
  <c r="X11" i="85"/>
  <c r="P12" i="85"/>
  <c r="C12" i="85"/>
  <c r="V12" i="85" s="1"/>
  <c r="T12" i="85"/>
  <c r="X12" i="85"/>
  <c r="P13" i="85"/>
  <c r="C13" i="85"/>
  <c r="T13" i="85"/>
  <c r="X13" i="85"/>
  <c r="P14" i="85"/>
  <c r="C14" i="85"/>
  <c r="U14" i="85" s="1"/>
  <c r="T14" i="85"/>
  <c r="X14" i="85"/>
  <c r="P15" i="85"/>
  <c r="C15" i="85"/>
  <c r="T15" i="85"/>
  <c r="X15" i="85"/>
  <c r="P16" i="85"/>
  <c r="C16" i="85"/>
  <c r="T16" i="85"/>
  <c r="X16" i="85"/>
  <c r="P17" i="85"/>
  <c r="C17" i="85"/>
  <c r="T17" i="85"/>
  <c r="X17" i="85"/>
  <c r="P18" i="85"/>
  <c r="C18" i="85"/>
  <c r="T18" i="85"/>
  <c r="X18" i="85"/>
  <c r="P19" i="85"/>
  <c r="C19" i="85"/>
  <c r="T19" i="85"/>
  <c r="X19" i="85"/>
  <c r="P20" i="85"/>
  <c r="C20" i="85"/>
  <c r="T20" i="85"/>
  <c r="X20" i="85"/>
  <c r="P21" i="85"/>
  <c r="C21" i="85"/>
  <c r="T21" i="85"/>
  <c r="X21" i="85"/>
  <c r="P22" i="85"/>
  <c r="C22" i="85"/>
  <c r="Z22" i="85" s="1"/>
  <c r="T22" i="85"/>
  <c r="X22" i="85"/>
  <c r="P23" i="85"/>
  <c r="C23" i="85"/>
  <c r="AA23" i="85" s="1"/>
  <c r="T23" i="85"/>
  <c r="X23" i="85"/>
  <c r="P24" i="85"/>
  <c r="C24" i="85"/>
  <c r="T24" i="85"/>
  <c r="X24" i="85"/>
  <c r="P25" i="85"/>
  <c r="C25" i="85"/>
  <c r="T25" i="85"/>
  <c r="X25" i="85"/>
  <c r="P26" i="85"/>
  <c r="C26" i="85"/>
  <c r="T26" i="85"/>
  <c r="X26" i="85"/>
  <c r="P27" i="85"/>
  <c r="C27" i="85"/>
  <c r="T27" i="85"/>
  <c r="X27" i="85"/>
  <c r="P28" i="85"/>
  <c r="C28" i="85"/>
  <c r="T28" i="85"/>
  <c r="X28" i="85"/>
  <c r="P29" i="85"/>
  <c r="C29" i="85"/>
  <c r="U29" i="85" s="1"/>
  <c r="T29" i="85"/>
  <c r="X29" i="85"/>
  <c r="P30" i="85"/>
  <c r="C30" i="85"/>
  <c r="T30" i="85"/>
  <c r="X30" i="85"/>
  <c r="P31" i="85"/>
  <c r="C31" i="85"/>
  <c r="T31" i="85"/>
  <c r="X31" i="85"/>
  <c r="P32" i="85"/>
  <c r="C32" i="85"/>
  <c r="V32" i="85" s="1"/>
  <c r="T32" i="85"/>
  <c r="X32" i="85"/>
  <c r="P34" i="85"/>
  <c r="C34" i="85"/>
  <c r="T34" i="85"/>
  <c r="X34" i="85"/>
  <c r="P35" i="85"/>
  <c r="C35" i="85"/>
  <c r="T35" i="85"/>
  <c r="X35" i="85"/>
  <c r="P36" i="85"/>
  <c r="C36" i="85"/>
  <c r="T36" i="85"/>
  <c r="X36" i="85"/>
  <c r="P37" i="85"/>
  <c r="C37" i="85"/>
  <c r="T37" i="85"/>
  <c r="X37" i="85"/>
  <c r="P38" i="85"/>
  <c r="C38" i="85"/>
  <c r="T38" i="85"/>
  <c r="X38" i="85"/>
  <c r="P39" i="85"/>
  <c r="C39" i="85"/>
  <c r="T39" i="85"/>
  <c r="X39" i="85"/>
  <c r="P40" i="85"/>
  <c r="C40" i="85"/>
  <c r="T40" i="85"/>
  <c r="X40" i="85"/>
  <c r="P41" i="85"/>
  <c r="C41" i="85"/>
  <c r="T41" i="85"/>
  <c r="X41" i="85"/>
  <c r="P42" i="85"/>
  <c r="C42" i="85"/>
  <c r="T42" i="85"/>
  <c r="X42" i="85"/>
  <c r="P43" i="85"/>
  <c r="C43" i="85"/>
  <c r="T43" i="85"/>
  <c r="X43" i="85"/>
  <c r="P44" i="85"/>
  <c r="C44" i="85"/>
  <c r="T44" i="85"/>
  <c r="X44" i="85"/>
  <c r="P45" i="85"/>
  <c r="C45" i="85"/>
  <c r="AA45" i="85" s="1"/>
  <c r="T45" i="85"/>
  <c r="X45" i="85"/>
  <c r="P46" i="85"/>
  <c r="C46" i="85"/>
  <c r="V46" i="85" s="1"/>
  <c r="T46" i="85"/>
  <c r="X46" i="85"/>
  <c r="P47" i="85"/>
  <c r="C47" i="85"/>
  <c r="T47" i="85"/>
  <c r="X47" i="85"/>
  <c r="P48" i="85"/>
  <c r="C48" i="85"/>
  <c r="T48" i="85"/>
  <c r="X48" i="85"/>
  <c r="P49" i="85"/>
  <c r="C49" i="85"/>
  <c r="W49" i="85" s="1"/>
  <c r="T49" i="85"/>
  <c r="X49" i="85"/>
  <c r="P50" i="85"/>
  <c r="C50" i="85"/>
  <c r="Z50" i="85" s="1"/>
  <c r="T50" i="85"/>
  <c r="X50" i="85"/>
  <c r="P51" i="85"/>
  <c r="C51" i="85"/>
  <c r="T51" i="85"/>
  <c r="X51" i="85"/>
  <c r="P52" i="85"/>
  <c r="C52" i="85"/>
  <c r="T52" i="85"/>
  <c r="X52" i="85"/>
  <c r="P53" i="85"/>
  <c r="C53" i="85"/>
  <c r="V53" i="85" s="1"/>
  <c r="T53" i="85"/>
  <c r="X53" i="85"/>
  <c r="P54" i="85"/>
  <c r="C54" i="85"/>
  <c r="T54" i="85"/>
  <c r="X54" i="85"/>
  <c r="P55" i="85"/>
  <c r="C55" i="85"/>
  <c r="T55" i="85"/>
  <c r="X55" i="85"/>
  <c r="P56" i="85"/>
  <c r="C56" i="85"/>
  <c r="T56" i="85"/>
  <c r="X56" i="85"/>
  <c r="P57" i="85"/>
  <c r="C57" i="85"/>
  <c r="Z57" i="85" s="1"/>
  <c r="T57" i="85"/>
  <c r="X57" i="85"/>
  <c r="P58" i="85"/>
  <c r="C58" i="85"/>
  <c r="T58" i="85"/>
  <c r="X58" i="85"/>
  <c r="P59" i="85"/>
  <c r="C59" i="85"/>
  <c r="T59" i="85"/>
  <c r="X59" i="85"/>
  <c r="P60" i="85"/>
  <c r="C60" i="85"/>
  <c r="T60" i="85"/>
  <c r="X60" i="85"/>
  <c r="P61" i="85"/>
  <c r="C61" i="85"/>
  <c r="T61" i="85"/>
  <c r="X61" i="85"/>
  <c r="P62" i="85"/>
  <c r="C62" i="85"/>
  <c r="T62" i="85"/>
  <c r="X62" i="85"/>
  <c r="P63" i="85"/>
  <c r="C63" i="85"/>
  <c r="T63" i="85"/>
  <c r="X63" i="85"/>
  <c r="P64" i="85"/>
  <c r="C64" i="85"/>
  <c r="T64" i="85"/>
  <c r="X64" i="85"/>
  <c r="P65" i="85"/>
  <c r="C65" i="85"/>
  <c r="T65" i="85"/>
  <c r="X65" i="85"/>
  <c r="P66" i="85"/>
  <c r="C66" i="85"/>
  <c r="T66" i="85"/>
  <c r="X66" i="85"/>
  <c r="P67" i="85"/>
  <c r="C67" i="85"/>
  <c r="T67" i="85"/>
  <c r="X67" i="85"/>
  <c r="P68" i="85"/>
  <c r="C68" i="85"/>
  <c r="T68" i="85"/>
  <c r="X68" i="85"/>
  <c r="P69" i="85"/>
  <c r="C69" i="85"/>
  <c r="AA69" i="85" s="1"/>
  <c r="T69" i="85"/>
  <c r="X69" i="85"/>
  <c r="P70" i="85"/>
  <c r="C70" i="85"/>
  <c r="T70" i="85"/>
  <c r="X70" i="85"/>
  <c r="P71" i="85"/>
  <c r="C71" i="85"/>
  <c r="T71" i="85"/>
  <c r="X71" i="85"/>
  <c r="P72" i="85"/>
  <c r="C72" i="85"/>
  <c r="T72" i="85"/>
  <c r="X72" i="85"/>
  <c r="P73" i="85"/>
  <c r="C73" i="85"/>
  <c r="T73" i="85"/>
  <c r="X73" i="85"/>
  <c r="P74" i="85"/>
  <c r="C74" i="85"/>
  <c r="AA74" i="85" s="1"/>
  <c r="T74" i="85"/>
  <c r="X74" i="85"/>
  <c r="P75" i="85"/>
  <c r="C75" i="85"/>
  <c r="T75" i="85"/>
  <c r="X75" i="85"/>
  <c r="P76" i="85"/>
  <c r="C76" i="85"/>
  <c r="T76" i="85"/>
  <c r="X76" i="85"/>
  <c r="P77" i="85"/>
  <c r="C77" i="85"/>
  <c r="T77" i="85"/>
  <c r="X77" i="85"/>
  <c r="P78" i="85"/>
  <c r="C78" i="85"/>
  <c r="T78" i="85"/>
  <c r="X78" i="85"/>
  <c r="P79" i="85"/>
  <c r="C79" i="85"/>
  <c r="T79" i="85"/>
  <c r="X79" i="85"/>
  <c r="P80" i="85"/>
  <c r="C80" i="85"/>
  <c r="T80" i="85"/>
  <c r="X80" i="85"/>
  <c r="P81" i="85"/>
  <c r="C81" i="85"/>
  <c r="T81" i="85"/>
  <c r="X81" i="85"/>
  <c r="P82" i="85"/>
  <c r="C82" i="85"/>
  <c r="T82" i="85"/>
  <c r="X82" i="85"/>
  <c r="P83" i="85"/>
  <c r="C83" i="85"/>
  <c r="T83" i="85"/>
  <c r="X83" i="85"/>
  <c r="P84" i="85"/>
  <c r="C84" i="85"/>
  <c r="T84" i="85"/>
  <c r="X84" i="85"/>
  <c r="P85" i="85"/>
  <c r="C85" i="85"/>
  <c r="Z85" i="85" s="1"/>
  <c r="T85" i="85"/>
  <c r="X85" i="85"/>
  <c r="P86" i="85"/>
  <c r="C86" i="85"/>
  <c r="T86" i="85"/>
  <c r="X86" i="85"/>
  <c r="P87" i="85"/>
  <c r="C87" i="85"/>
  <c r="T87" i="85"/>
  <c r="X87" i="85"/>
  <c r="P88" i="85"/>
  <c r="C88" i="85"/>
  <c r="T88" i="85"/>
  <c r="X88" i="85"/>
  <c r="P3" i="87"/>
  <c r="C3" i="87"/>
  <c r="T3" i="87"/>
  <c r="X3" i="87"/>
  <c r="P4" i="87"/>
  <c r="C4" i="87"/>
  <c r="Z4" i="87" s="1"/>
  <c r="T4" i="87"/>
  <c r="X4" i="87"/>
  <c r="P5" i="87"/>
  <c r="C5" i="87"/>
  <c r="T5" i="87"/>
  <c r="X5" i="87"/>
  <c r="P6" i="87"/>
  <c r="C6" i="87"/>
  <c r="T6" i="87"/>
  <c r="X6" i="87"/>
  <c r="P7" i="87"/>
  <c r="C7" i="87"/>
  <c r="T7" i="87"/>
  <c r="X7" i="87"/>
  <c r="P8" i="87"/>
  <c r="C8" i="87"/>
  <c r="Z8" i="87" s="1"/>
  <c r="T8" i="87"/>
  <c r="X8" i="87"/>
  <c r="P9" i="87"/>
  <c r="C9" i="87"/>
  <c r="T9" i="87"/>
  <c r="X9" i="87"/>
  <c r="P10" i="87"/>
  <c r="C10" i="87"/>
  <c r="T10" i="87"/>
  <c r="X10" i="87"/>
  <c r="P11" i="87"/>
  <c r="C11" i="87"/>
  <c r="T11" i="87"/>
  <c r="X11" i="87"/>
  <c r="P12" i="87"/>
  <c r="C12" i="87"/>
  <c r="Z12" i="87" s="1"/>
  <c r="T12" i="87"/>
  <c r="X12" i="87"/>
  <c r="P13" i="87"/>
  <c r="C13" i="87"/>
  <c r="U13" i="87" s="1"/>
  <c r="T13" i="87"/>
  <c r="X13" i="87"/>
  <c r="P14" i="87"/>
  <c r="C14" i="87"/>
  <c r="T14" i="87"/>
  <c r="X14" i="87"/>
  <c r="P15" i="87"/>
  <c r="C15" i="87"/>
  <c r="T15" i="87"/>
  <c r="X15" i="87"/>
  <c r="P16" i="87"/>
  <c r="C16" i="87"/>
  <c r="T16" i="87"/>
  <c r="X16" i="87"/>
  <c r="P17" i="87"/>
  <c r="C17" i="87"/>
  <c r="T17" i="87"/>
  <c r="X17" i="87"/>
  <c r="P18" i="87"/>
  <c r="C18" i="87"/>
  <c r="T18" i="87"/>
  <c r="X18" i="87"/>
  <c r="P19" i="87"/>
  <c r="C19" i="87"/>
  <c r="T19" i="87"/>
  <c r="X19" i="87"/>
  <c r="P20" i="87"/>
  <c r="C20" i="87"/>
  <c r="T20" i="87"/>
  <c r="X20" i="87"/>
  <c r="P21" i="87"/>
  <c r="C21" i="87"/>
  <c r="T21" i="87"/>
  <c r="X21" i="87"/>
  <c r="P22" i="87"/>
  <c r="C22" i="87"/>
  <c r="T22" i="87"/>
  <c r="X22" i="87"/>
  <c r="P23" i="87"/>
  <c r="C23" i="87"/>
  <c r="T23" i="87"/>
  <c r="X23" i="87"/>
  <c r="P24" i="87"/>
  <c r="C24" i="87"/>
  <c r="Z24" i="87" s="1"/>
  <c r="T24" i="87"/>
  <c r="X24" i="87"/>
  <c r="P25" i="87"/>
  <c r="C25" i="87"/>
  <c r="T25" i="87"/>
  <c r="X25" i="87"/>
  <c r="P26" i="87"/>
  <c r="C26" i="87"/>
  <c r="T26" i="87"/>
  <c r="X26" i="87"/>
  <c r="P27" i="87"/>
  <c r="C27" i="87"/>
  <c r="T27" i="87"/>
  <c r="X27" i="87"/>
  <c r="P28" i="87"/>
  <c r="C28" i="87"/>
  <c r="Z28" i="87" s="1"/>
  <c r="T28" i="87"/>
  <c r="X28" i="87"/>
  <c r="P29" i="87"/>
  <c r="C29" i="87"/>
  <c r="U29" i="87" s="1"/>
  <c r="T29" i="87"/>
  <c r="X29" i="87"/>
  <c r="P30" i="87"/>
  <c r="C30" i="87"/>
  <c r="T30" i="87"/>
  <c r="X30" i="87"/>
  <c r="P31" i="87"/>
  <c r="C31" i="87"/>
  <c r="T31" i="87"/>
  <c r="X31" i="87"/>
  <c r="P32" i="87"/>
  <c r="C32" i="87"/>
  <c r="Z32" i="87" s="1"/>
  <c r="T32" i="87"/>
  <c r="X32" i="87"/>
  <c r="P34" i="87"/>
  <c r="C34" i="87"/>
  <c r="T34" i="87"/>
  <c r="X34" i="87"/>
  <c r="P35" i="87"/>
  <c r="C35" i="87"/>
  <c r="T35" i="87"/>
  <c r="X35" i="87"/>
  <c r="P36" i="87"/>
  <c r="C36" i="87"/>
  <c r="T36" i="87"/>
  <c r="X36" i="87"/>
  <c r="P37" i="87"/>
  <c r="C37" i="87"/>
  <c r="T37" i="87"/>
  <c r="X37" i="87"/>
  <c r="P38" i="87"/>
  <c r="C38" i="87"/>
  <c r="T38" i="87"/>
  <c r="X38" i="87"/>
  <c r="P39" i="87"/>
  <c r="C39" i="87"/>
  <c r="T39" i="87"/>
  <c r="X39" i="87"/>
  <c r="P40" i="87"/>
  <c r="C40" i="87"/>
  <c r="T40" i="87"/>
  <c r="X40" i="87"/>
  <c r="P41" i="87"/>
  <c r="C41" i="87"/>
  <c r="T41" i="87"/>
  <c r="X41" i="87"/>
  <c r="P42" i="87"/>
  <c r="C42" i="87"/>
  <c r="T42" i="87"/>
  <c r="X42" i="87"/>
  <c r="P43" i="87"/>
  <c r="C43" i="87"/>
  <c r="T43" i="87"/>
  <c r="X43" i="87"/>
  <c r="P44" i="87"/>
  <c r="C44" i="87"/>
  <c r="T44" i="87"/>
  <c r="X44" i="87"/>
  <c r="P45" i="87"/>
  <c r="C45" i="87"/>
  <c r="T45" i="87"/>
  <c r="X45" i="87"/>
  <c r="P46" i="87"/>
  <c r="C46" i="87"/>
  <c r="T46" i="87"/>
  <c r="X46" i="87"/>
  <c r="P47" i="87"/>
  <c r="C47" i="87"/>
  <c r="T47" i="87"/>
  <c r="X47" i="87"/>
  <c r="P48" i="87"/>
  <c r="C48" i="87"/>
  <c r="T48" i="87"/>
  <c r="X48" i="87"/>
  <c r="P49" i="87"/>
  <c r="C49" i="87"/>
  <c r="T49" i="87"/>
  <c r="X49" i="87"/>
  <c r="P50" i="87"/>
  <c r="C50" i="87"/>
  <c r="T50" i="87"/>
  <c r="X50" i="87"/>
  <c r="P51" i="87"/>
  <c r="C51" i="87"/>
  <c r="T51" i="87"/>
  <c r="X51" i="87"/>
  <c r="P52" i="87"/>
  <c r="C52" i="87"/>
  <c r="T52" i="87"/>
  <c r="X52" i="87"/>
  <c r="P53" i="87"/>
  <c r="C53" i="87"/>
  <c r="T53" i="87"/>
  <c r="X53" i="87"/>
  <c r="P54" i="87"/>
  <c r="C54" i="87"/>
  <c r="W54" i="87" s="1"/>
  <c r="T54" i="87"/>
  <c r="X54" i="87"/>
  <c r="P55" i="87"/>
  <c r="C55" i="87"/>
  <c r="T55" i="87"/>
  <c r="X55" i="87"/>
  <c r="P56" i="87"/>
  <c r="C56" i="87"/>
  <c r="T56" i="87"/>
  <c r="X56" i="87"/>
  <c r="P57" i="87"/>
  <c r="C57" i="87"/>
  <c r="T57" i="87"/>
  <c r="X57" i="87"/>
  <c r="P58" i="87"/>
  <c r="C58" i="87"/>
  <c r="T58" i="87"/>
  <c r="X58" i="87"/>
  <c r="P59" i="87"/>
  <c r="C59" i="87"/>
  <c r="T59" i="87"/>
  <c r="X59" i="87"/>
  <c r="P60" i="87"/>
  <c r="C60" i="87"/>
  <c r="T60" i="87"/>
  <c r="X60" i="87"/>
  <c r="P61" i="87"/>
  <c r="C61" i="87"/>
  <c r="T61" i="87"/>
  <c r="X61" i="87"/>
  <c r="P62" i="87"/>
  <c r="C62" i="87"/>
  <c r="Z62" i="87" s="1"/>
  <c r="T62" i="87"/>
  <c r="X62" i="87"/>
  <c r="P63" i="87"/>
  <c r="C63" i="87"/>
  <c r="T63" i="87"/>
  <c r="X63" i="87"/>
  <c r="P64" i="87"/>
  <c r="C64" i="87"/>
  <c r="S64" i="87" s="1"/>
  <c r="T64" i="87"/>
  <c r="X64" i="87"/>
  <c r="P65" i="87"/>
  <c r="C65" i="87"/>
  <c r="T65" i="87"/>
  <c r="X65" i="87"/>
  <c r="P66" i="87"/>
  <c r="C66" i="87"/>
  <c r="T66" i="87"/>
  <c r="X66" i="87"/>
  <c r="P67" i="87"/>
  <c r="C67" i="87"/>
  <c r="T67" i="87"/>
  <c r="X67" i="87"/>
  <c r="P68" i="87"/>
  <c r="C68" i="87"/>
  <c r="T68" i="87"/>
  <c r="X68" i="87"/>
  <c r="P69" i="87"/>
  <c r="C69" i="87"/>
  <c r="T69" i="87"/>
  <c r="X69" i="87"/>
  <c r="P70" i="87"/>
  <c r="C70" i="87"/>
  <c r="T70" i="87"/>
  <c r="X70" i="87"/>
  <c r="P71" i="87"/>
  <c r="C71" i="87"/>
  <c r="Z71" i="87" s="1"/>
  <c r="T71" i="87"/>
  <c r="X71" i="87"/>
  <c r="P72" i="87"/>
  <c r="C72" i="87"/>
  <c r="AA72" i="87" s="1"/>
  <c r="T72" i="87"/>
  <c r="X72" i="87"/>
  <c r="P73" i="87"/>
  <c r="C73" i="87"/>
  <c r="T73" i="87"/>
  <c r="X73" i="87"/>
  <c r="P74" i="87"/>
  <c r="C74" i="87"/>
  <c r="T74" i="87"/>
  <c r="X74" i="87"/>
  <c r="P75" i="87"/>
  <c r="C75" i="87"/>
  <c r="T75" i="87"/>
  <c r="X75" i="87"/>
  <c r="P76" i="87"/>
  <c r="C76" i="87"/>
  <c r="T76" i="87"/>
  <c r="X76" i="87"/>
  <c r="P77" i="87"/>
  <c r="C77" i="87"/>
  <c r="T77" i="87"/>
  <c r="X77" i="87"/>
  <c r="P78" i="87"/>
  <c r="C78" i="87"/>
  <c r="Q78" i="87" s="1"/>
  <c r="T78" i="87"/>
  <c r="X78" i="87"/>
  <c r="P79" i="87"/>
  <c r="C79" i="87"/>
  <c r="T79" i="87"/>
  <c r="X79" i="87"/>
  <c r="P80" i="87"/>
  <c r="C80" i="87"/>
  <c r="T80" i="87"/>
  <c r="X80" i="87"/>
  <c r="P81" i="87"/>
  <c r="C81" i="87"/>
  <c r="T81" i="87"/>
  <c r="X81" i="87"/>
  <c r="P82" i="87"/>
  <c r="C82" i="87"/>
  <c r="AA82" i="87" s="1"/>
  <c r="T82" i="87"/>
  <c r="X82" i="87"/>
  <c r="P83" i="87"/>
  <c r="C83" i="87"/>
  <c r="T83" i="87"/>
  <c r="X83" i="87"/>
  <c r="P84" i="87"/>
  <c r="C84" i="87"/>
  <c r="AA84" i="87" s="1"/>
  <c r="T84" i="87"/>
  <c r="X84" i="87"/>
  <c r="P85" i="87"/>
  <c r="C85" i="87"/>
  <c r="AA85" i="87" s="1"/>
  <c r="T85" i="87"/>
  <c r="X85" i="87"/>
  <c r="P86" i="87"/>
  <c r="C86" i="87"/>
  <c r="Z86" i="87" s="1"/>
  <c r="T86" i="87"/>
  <c r="X86" i="87"/>
  <c r="P87" i="87"/>
  <c r="C87" i="87"/>
  <c r="Z87" i="87" s="1"/>
  <c r="T87" i="87"/>
  <c r="X87" i="87"/>
  <c r="P88" i="87"/>
  <c r="C88" i="87"/>
  <c r="T88" i="87"/>
  <c r="X88" i="87"/>
  <c r="P3" i="90"/>
  <c r="C3" i="90"/>
  <c r="T3" i="90"/>
  <c r="X3" i="90"/>
  <c r="P4" i="90"/>
  <c r="C4" i="90"/>
  <c r="W4" i="90" s="1"/>
  <c r="T4" i="90"/>
  <c r="X4" i="90"/>
  <c r="P5" i="90"/>
  <c r="C5" i="90"/>
  <c r="T5" i="90"/>
  <c r="X5" i="90"/>
  <c r="P6" i="90"/>
  <c r="C6" i="90"/>
  <c r="T6" i="90"/>
  <c r="X6" i="90"/>
  <c r="P7" i="90"/>
  <c r="C7" i="90"/>
  <c r="T7" i="90"/>
  <c r="X7" i="90"/>
  <c r="P8" i="90"/>
  <c r="C8" i="90"/>
  <c r="T8" i="90"/>
  <c r="X8" i="90"/>
  <c r="P9" i="90"/>
  <c r="C9" i="90"/>
  <c r="S9" i="90" s="1"/>
  <c r="T9" i="90"/>
  <c r="X9" i="90"/>
  <c r="P10" i="90"/>
  <c r="C10" i="90"/>
  <c r="T10" i="90"/>
  <c r="X10" i="90"/>
  <c r="P11" i="90"/>
  <c r="C11" i="90"/>
  <c r="T11" i="90"/>
  <c r="X11" i="90"/>
  <c r="P12" i="90"/>
  <c r="C12" i="90"/>
  <c r="T12" i="90"/>
  <c r="X12" i="90"/>
  <c r="P13" i="90"/>
  <c r="C13" i="90"/>
  <c r="Q13" i="90" s="1"/>
  <c r="T13" i="90"/>
  <c r="X13" i="90"/>
  <c r="P14" i="90"/>
  <c r="C14" i="90"/>
  <c r="T14" i="90"/>
  <c r="X14" i="90"/>
  <c r="P15" i="90"/>
  <c r="C15" i="90"/>
  <c r="Y15" i="90" s="1"/>
  <c r="T15" i="90"/>
  <c r="X15" i="90"/>
  <c r="P16" i="90"/>
  <c r="C16" i="90"/>
  <c r="V16" i="90" s="1"/>
  <c r="T16" i="90"/>
  <c r="X16" i="90"/>
  <c r="P17" i="90"/>
  <c r="C17" i="90"/>
  <c r="T17" i="90"/>
  <c r="X17" i="90"/>
  <c r="P18" i="90"/>
  <c r="C18" i="90"/>
  <c r="V18" i="90" s="1"/>
  <c r="T18" i="90"/>
  <c r="X18" i="90"/>
  <c r="P19" i="90"/>
  <c r="C19" i="90"/>
  <c r="T19" i="90"/>
  <c r="X19" i="90"/>
  <c r="P20" i="90"/>
  <c r="C20" i="90"/>
  <c r="T20" i="90"/>
  <c r="X20" i="90"/>
  <c r="P21" i="90"/>
  <c r="C21" i="90"/>
  <c r="T21" i="90"/>
  <c r="X21" i="90"/>
  <c r="P22" i="90"/>
  <c r="C22" i="90"/>
  <c r="T22" i="90"/>
  <c r="X22" i="90"/>
  <c r="P23" i="90"/>
  <c r="C23" i="90"/>
  <c r="T23" i="90"/>
  <c r="X23" i="90"/>
  <c r="P24" i="90"/>
  <c r="C24" i="90"/>
  <c r="S24" i="90" s="1"/>
  <c r="T24" i="90"/>
  <c r="X24" i="90"/>
  <c r="P25" i="90"/>
  <c r="C25" i="90"/>
  <c r="T25" i="90"/>
  <c r="X25" i="90"/>
  <c r="P26" i="90"/>
  <c r="C26" i="90"/>
  <c r="U26" i="90" s="1"/>
  <c r="T26" i="90"/>
  <c r="X26" i="90"/>
  <c r="P27" i="90"/>
  <c r="C27" i="90"/>
  <c r="T27" i="90"/>
  <c r="X27" i="90"/>
  <c r="P28" i="90"/>
  <c r="C28" i="90"/>
  <c r="T28" i="90"/>
  <c r="X28" i="90"/>
  <c r="P29" i="90"/>
  <c r="C29" i="90"/>
  <c r="T29" i="90"/>
  <c r="X29" i="90"/>
  <c r="P30" i="90"/>
  <c r="C30" i="90"/>
  <c r="T30" i="90"/>
  <c r="X30" i="90"/>
  <c r="P31" i="90"/>
  <c r="C31" i="90"/>
  <c r="T31" i="90"/>
  <c r="X31" i="90"/>
  <c r="P32" i="90"/>
  <c r="C32" i="90"/>
  <c r="T32" i="90"/>
  <c r="X32" i="90"/>
  <c r="P34" i="90"/>
  <c r="C34" i="90"/>
  <c r="T34" i="90"/>
  <c r="X34" i="90"/>
  <c r="P35" i="90"/>
  <c r="C35" i="90"/>
  <c r="V35" i="90" s="1"/>
  <c r="T35" i="90"/>
  <c r="X35" i="90"/>
  <c r="P36" i="90"/>
  <c r="C36" i="90"/>
  <c r="T36" i="90"/>
  <c r="X36" i="90"/>
  <c r="P37" i="90"/>
  <c r="C37" i="90"/>
  <c r="T37" i="90"/>
  <c r="X37" i="90"/>
  <c r="P38" i="90"/>
  <c r="C38" i="90"/>
  <c r="T38" i="90"/>
  <c r="X38" i="90"/>
  <c r="P39" i="90"/>
  <c r="C39" i="90"/>
  <c r="T39" i="90"/>
  <c r="X39" i="90"/>
  <c r="P40" i="90"/>
  <c r="C40" i="90"/>
  <c r="T40" i="90"/>
  <c r="X40" i="90"/>
  <c r="P41" i="90"/>
  <c r="C41" i="90"/>
  <c r="T41" i="90"/>
  <c r="X41" i="90"/>
  <c r="P42" i="90"/>
  <c r="C42" i="90"/>
  <c r="AA42" i="90" s="1"/>
  <c r="T42" i="90"/>
  <c r="X42" i="90"/>
  <c r="P43" i="90"/>
  <c r="C43" i="90"/>
  <c r="T43" i="90"/>
  <c r="X43" i="90"/>
  <c r="P44" i="90"/>
  <c r="C44" i="90"/>
  <c r="W44" i="90" s="1"/>
  <c r="T44" i="90"/>
  <c r="X44" i="90"/>
  <c r="P45" i="90"/>
  <c r="C45" i="90"/>
  <c r="AA45" i="90" s="1"/>
  <c r="T45" i="90"/>
  <c r="X45" i="90"/>
  <c r="P46" i="90"/>
  <c r="C46" i="90"/>
  <c r="R46" i="90" s="1"/>
  <c r="T46" i="90"/>
  <c r="X46" i="90"/>
  <c r="P47" i="90"/>
  <c r="C47" i="90"/>
  <c r="T47" i="90"/>
  <c r="X47" i="90"/>
  <c r="P48" i="90"/>
  <c r="C48" i="90"/>
  <c r="T48" i="90"/>
  <c r="X48" i="90"/>
  <c r="P49" i="90"/>
  <c r="C49" i="90"/>
  <c r="T49" i="90"/>
  <c r="X49" i="90"/>
  <c r="P50" i="90"/>
  <c r="C50" i="90"/>
  <c r="T50" i="90"/>
  <c r="X50" i="90"/>
  <c r="P51" i="90"/>
  <c r="C51" i="90"/>
  <c r="T51" i="90"/>
  <c r="X51" i="90"/>
  <c r="P52" i="90"/>
  <c r="C52" i="90"/>
  <c r="T52" i="90"/>
  <c r="X52" i="90"/>
  <c r="P53" i="90"/>
  <c r="C53" i="90"/>
  <c r="T53" i="90"/>
  <c r="X53" i="90"/>
  <c r="P54" i="90"/>
  <c r="C54" i="90"/>
  <c r="T54" i="90"/>
  <c r="X54" i="90"/>
  <c r="P55" i="90"/>
  <c r="C55" i="90"/>
  <c r="Y55" i="90" s="1"/>
  <c r="T55" i="90"/>
  <c r="X55" i="90"/>
  <c r="P56" i="90"/>
  <c r="C56" i="90"/>
  <c r="T56" i="90"/>
  <c r="X56" i="90"/>
  <c r="P57" i="90"/>
  <c r="C57" i="90"/>
  <c r="T57" i="90"/>
  <c r="X57" i="90"/>
  <c r="P58" i="90"/>
  <c r="C58" i="90"/>
  <c r="T58" i="90"/>
  <c r="X58" i="90"/>
  <c r="P59" i="90"/>
  <c r="C59" i="90"/>
  <c r="T59" i="90"/>
  <c r="X59" i="90"/>
  <c r="P60" i="90"/>
  <c r="C60" i="90"/>
  <c r="T60" i="90"/>
  <c r="X60" i="90"/>
  <c r="P61" i="90"/>
  <c r="C61" i="90"/>
  <c r="T61" i="90"/>
  <c r="X61" i="90"/>
  <c r="P62" i="90"/>
  <c r="C62" i="90"/>
  <c r="T62" i="90"/>
  <c r="X62" i="90"/>
  <c r="P63" i="90"/>
  <c r="C63" i="90"/>
  <c r="T63" i="90"/>
  <c r="X63" i="90"/>
  <c r="P64" i="90"/>
  <c r="C64" i="90"/>
  <c r="T64" i="90"/>
  <c r="X64" i="90"/>
  <c r="P65" i="90"/>
  <c r="C65" i="90"/>
  <c r="AA65" i="90" s="1"/>
  <c r="T65" i="90"/>
  <c r="X65" i="90"/>
  <c r="P66" i="90"/>
  <c r="C66" i="90"/>
  <c r="T66" i="90"/>
  <c r="X66" i="90"/>
  <c r="P67" i="90"/>
  <c r="C67" i="90"/>
  <c r="T67" i="90"/>
  <c r="X67" i="90"/>
  <c r="P68" i="90"/>
  <c r="C68" i="90"/>
  <c r="T68" i="90"/>
  <c r="X68" i="90"/>
  <c r="P69" i="90"/>
  <c r="C69" i="90"/>
  <c r="T69" i="90"/>
  <c r="X69" i="90"/>
  <c r="P70" i="90"/>
  <c r="C70" i="90"/>
  <c r="T70" i="90"/>
  <c r="X70" i="90"/>
  <c r="P71" i="90"/>
  <c r="C71" i="90"/>
  <c r="T71" i="90"/>
  <c r="X71" i="90"/>
  <c r="P72" i="90"/>
  <c r="C72" i="90"/>
  <c r="AA72" i="90" s="1"/>
  <c r="T72" i="90"/>
  <c r="X72" i="90"/>
  <c r="P73" i="90"/>
  <c r="C73" i="90"/>
  <c r="T73" i="90"/>
  <c r="X73" i="90"/>
  <c r="P74" i="90"/>
  <c r="C74" i="90"/>
  <c r="AA74" i="90" s="1"/>
  <c r="T74" i="90"/>
  <c r="X74" i="90"/>
  <c r="P75" i="90"/>
  <c r="C75" i="90"/>
  <c r="T75" i="90"/>
  <c r="X75" i="90"/>
  <c r="P76" i="90"/>
  <c r="C76" i="90"/>
  <c r="T76" i="90"/>
  <c r="X76" i="90"/>
  <c r="P77" i="90"/>
  <c r="C77" i="90"/>
  <c r="T77" i="90"/>
  <c r="X77" i="90"/>
  <c r="P78" i="90"/>
  <c r="C78" i="90"/>
  <c r="T78" i="90"/>
  <c r="X78" i="90"/>
  <c r="P79" i="90"/>
  <c r="C79" i="90"/>
  <c r="T79" i="90"/>
  <c r="X79" i="90"/>
  <c r="P80" i="90"/>
  <c r="C80" i="90"/>
  <c r="T80" i="90"/>
  <c r="X80" i="90"/>
  <c r="P81" i="90"/>
  <c r="C81" i="90"/>
  <c r="T81" i="90"/>
  <c r="X81" i="90"/>
  <c r="P82" i="90"/>
  <c r="C82" i="90"/>
  <c r="T82" i="90"/>
  <c r="X82" i="90"/>
  <c r="P83" i="90"/>
  <c r="C83" i="90"/>
  <c r="T83" i="90"/>
  <c r="X83" i="90"/>
  <c r="P84" i="90"/>
  <c r="C84" i="90"/>
  <c r="T84" i="90"/>
  <c r="X84" i="90"/>
  <c r="P85" i="90"/>
  <c r="C85" i="90"/>
  <c r="T85" i="90"/>
  <c r="X85" i="90"/>
  <c r="P86" i="90"/>
  <c r="C86" i="90"/>
  <c r="T86" i="90"/>
  <c r="X86" i="90"/>
  <c r="P87" i="90"/>
  <c r="C87" i="90"/>
  <c r="T87" i="90"/>
  <c r="X87" i="90"/>
  <c r="P88" i="90"/>
  <c r="C88" i="90"/>
  <c r="T88" i="90"/>
  <c r="X88" i="90"/>
  <c r="P3" i="92"/>
  <c r="C3" i="92"/>
  <c r="T3" i="92"/>
  <c r="X3" i="92"/>
  <c r="P4" i="92"/>
  <c r="C4" i="92"/>
  <c r="T4" i="92"/>
  <c r="X4" i="92"/>
  <c r="P5" i="92"/>
  <c r="C5" i="92"/>
  <c r="T5" i="92"/>
  <c r="X5" i="92"/>
  <c r="P6" i="92"/>
  <c r="C6" i="92"/>
  <c r="V6" i="92" s="1"/>
  <c r="T6" i="92"/>
  <c r="X6" i="92"/>
  <c r="P7" i="92"/>
  <c r="C7" i="92"/>
  <c r="AA7" i="92" s="1"/>
  <c r="T7" i="92"/>
  <c r="X7" i="92"/>
  <c r="P8" i="92"/>
  <c r="C8" i="92"/>
  <c r="T8" i="92"/>
  <c r="X8" i="92"/>
  <c r="P9" i="92"/>
  <c r="C9" i="92"/>
  <c r="T9" i="92"/>
  <c r="X9" i="92"/>
  <c r="P10" i="92"/>
  <c r="C10" i="92"/>
  <c r="T10" i="92"/>
  <c r="X10" i="92"/>
  <c r="P11" i="92"/>
  <c r="C11" i="92"/>
  <c r="T11" i="92"/>
  <c r="X11" i="92"/>
  <c r="P12" i="92"/>
  <c r="C12" i="92"/>
  <c r="AA12" i="92" s="1"/>
  <c r="T12" i="92"/>
  <c r="X12" i="92"/>
  <c r="P13" i="92"/>
  <c r="C13" i="92"/>
  <c r="AA13" i="92" s="1"/>
  <c r="T13" i="92"/>
  <c r="X13" i="92"/>
  <c r="P14" i="92"/>
  <c r="C14" i="92"/>
  <c r="U14" i="92" s="1"/>
  <c r="T14" i="92"/>
  <c r="X14" i="92"/>
  <c r="P15" i="92"/>
  <c r="C15" i="92"/>
  <c r="Y15" i="92" s="1"/>
  <c r="T15" i="92"/>
  <c r="X15" i="92"/>
  <c r="P16" i="92"/>
  <c r="C16" i="92"/>
  <c r="T16" i="92"/>
  <c r="X16" i="92"/>
  <c r="P17" i="92"/>
  <c r="C17" i="92"/>
  <c r="T17" i="92"/>
  <c r="X17" i="92"/>
  <c r="P18" i="92"/>
  <c r="C18" i="92"/>
  <c r="V18" i="92" s="1"/>
  <c r="T18" i="92"/>
  <c r="X18" i="92"/>
  <c r="P19" i="92"/>
  <c r="C19" i="92"/>
  <c r="T19" i="92"/>
  <c r="X19" i="92"/>
  <c r="P20" i="92"/>
  <c r="C20" i="92"/>
  <c r="AA20" i="92" s="1"/>
  <c r="T20" i="92"/>
  <c r="X20" i="92"/>
  <c r="P21" i="92"/>
  <c r="C21" i="92"/>
  <c r="Y21" i="92" s="1"/>
  <c r="T21" i="92"/>
  <c r="X21" i="92"/>
  <c r="P22" i="92"/>
  <c r="C22" i="92"/>
  <c r="Z22" i="92" s="1"/>
  <c r="T22" i="92"/>
  <c r="X22" i="92"/>
  <c r="P23" i="92"/>
  <c r="C23" i="92"/>
  <c r="T23" i="92"/>
  <c r="X23" i="92"/>
  <c r="P24" i="92"/>
  <c r="C24" i="92"/>
  <c r="T24" i="92"/>
  <c r="X24" i="92"/>
  <c r="P25" i="92"/>
  <c r="C25" i="92"/>
  <c r="T25" i="92"/>
  <c r="X25" i="92"/>
  <c r="P26" i="92"/>
  <c r="C26" i="92"/>
  <c r="T26" i="92"/>
  <c r="X26" i="92"/>
  <c r="P27" i="92"/>
  <c r="C27" i="92"/>
  <c r="T27" i="92"/>
  <c r="X27" i="92"/>
  <c r="P28" i="92"/>
  <c r="C28" i="92"/>
  <c r="T28" i="92"/>
  <c r="X28" i="92"/>
  <c r="P29" i="92"/>
  <c r="C29" i="92"/>
  <c r="AA29" i="92" s="1"/>
  <c r="T29" i="92"/>
  <c r="X29" i="92"/>
  <c r="P30" i="92"/>
  <c r="C30" i="92"/>
  <c r="U30" i="92" s="1"/>
  <c r="T30" i="92"/>
  <c r="X30" i="92"/>
  <c r="P31" i="92"/>
  <c r="C31" i="92"/>
  <c r="U31" i="92" s="1"/>
  <c r="T31" i="92"/>
  <c r="X31" i="92"/>
  <c r="P32" i="92"/>
  <c r="C32" i="92"/>
  <c r="T32" i="92"/>
  <c r="X32" i="92"/>
  <c r="P34" i="92"/>
  <c r="C34" i="92"/>
  <c r="T34" i="92"/>
  <c r="X34" i="92"/>
  <c r="P35" i="92"/>
  <c r="C35" i="92"/>
  <c r="AA35" i="92" s="1"/>
  <c r="T35" i="92"/>
  <c r="X35" i="92"/>
  <c r="P36" i="92"/>
  <c r="C36" i="92"/>
  <c r="R36" i="92" s="1"/>
  <c r="T36" i="92"/>
  <c r="X36" i="92"/>
  <c r="P37" i="92"/>
  <c r="C37" i="92"/>
  <c r="T37" i="92"/>
  <c r="X37" i="92"/>
  <c r="P38" i="92"/>
  <c r="C38" i="92"/>
  <c r="T38" i="92"/>
  <c r="X38" i="92"/>
  <c r="P39" i="92"/>
  <c r="C39" i="92"/>
  <c r="T39" i="92"/>
  <c r="X39" i="92"/>
  <c r="P40" i="92"/>
  <c r="C40" i="92"/>
  <c r="R40" i="92" s="1"/>
  <c r="T40" i="92"/>
  <c r="X40" i="92"/>
  <c r="P41" i="92"/>
  <c r="C41" i="92"/>
  <c r="T41" i="92"/>
  <c r="X41" i="92"/>
  <c r="P42" i="92"/>
  <c r="C42" i="92"/>
  <c r="T42" i="92"/>
  <c r="X42" i="92"/>
  <c r="P43" i="92"/>
  <c r="C43" i="92"/>
  <c r="Y43" i="92" s="1"/>
  <c r="T43" i="92"/>
  <c r="X43" i="92"/>
  <c r="P44" i="92"/>
  <c r="C44" i="92"/>
  <c r="R44" i="92" s="1"/>
  <c r="T44" i="92"/>
  <c r="X44" i="92"/>
  <c r="P45" i="92"/>
  <c r="C45" i="92"/>
  <c r="T45" i="92"/>
  <c r="X45" i="92"/>
  <c r="P46" i="92"/>
  <c r="C46" i="92"/>
  <c r="T46" i="92"/>
  <c r="X46" i="92"/>
  <c r="P47" i="92"/>
  <c r="C47" i="92"/>
  <c r="T47" i="92"/>
  <c r="X47" i="92"/>
  <c r="P48" i="92"/>
  <c r="C48" i="92"/>
  <c r="R48" i="92" s="1"/>
  <c r="T48" i="92"/>
  <c r="X48" i="92"/>
  <c r="P49" i="92"/>
  <c r="C49" i="92"/>
  <c r="T49" i="92"/>
  <c r="X49" i="92"/>
  <c r="P50" i="92"/>
  <c r="C50" i="92"/>
  <c r="W50" i="92" s="1"/>
  <c r="T50" i="92"/>
  <c r="X50" i="92"/>
  <c r="P51" i="92"/>
  <c r="C51" i="92"/>
  <c r="T51" i="92"/>
  <c r="X51" i="92"/>
  <c r="P52" i="92"/>
  <c r="C52" i="92"/>
  <c r="T52" i="92"/>
  <c r="X52" i="92"/>
  <c r="P53" i="92"/>
  <c r="C53" i="92"/>
  <c r="T53" i="92"/>
  <c r="X53" i="92"/>
  <c r="P54" i="92"/>
  <c r="C54" i="92"/>
  <c r="T54" i="92"/>
  <c r="X54" i="92"/>
  <c r="P55" i="92"/>
  <c r="C55" i="92"/>
  <c r="T55" i="92"/>
  <c r="X55" i="92"/>
  <c r="P56" i="92"/>
  <c r="C56" i="92"/>
  <c r="T56" i="92"/>
  <c r="X56" i="92"/>
  <c r="P57" i="92"/>
  <c r="C57" i="92"/>
  <c r="T57" i="92"/>
  <c r="X57" i="92"/>
  <c r="P58" i="92"/>
  <c r="C58" i="92"/>
  <c r="T58" i="92"/>
  <c r="X58" i="92"/>
  <c r="P59" i="92"/>
  <c r="C59" i="92"/>
  <c r="T59" i="92"/>
  <c r="X59" i="92"/>
  <c r="P60" i="92"/>
  <c r="C60" i="92"/>
  <c r="T60" i="92"/>
  <c r="X60" i="92"/>
  <c r="P61" i="92"/>
  <c r="C61" i="92"/>
  <c r="T61" i="92"/>
  <c r="X61" i="92"/>
  <c r="P62" i="92"/>
  <c r="C62" i="92"/>
  <c r="T62" i="92"/>
  <c r="X62" i="92"/>
  <c r="P63" i="92"/>
  <c r="C63" i="92"/>
  <c r="AA63" i="92" s="1"/>
  <c r="T63" i="92"/>
  <c r="X63" i="92"/>
  <c r="P64" i="92"/>
  <c r="C64" i="92"/>
  <c r="T64" i="92"/>
  <c r="X64" i="92"/>
  <c r="P65" i="92"/>
  <c r="C65" i="92"/>
  <c r="T65" i="92"/>
  <c r="X65" i="92"/>
  <c r="P66" i="92"/>
  <c r="C66" i="92"/>
  <c r="T66" i="92"/>
  <c r="X66" i="92"/>
  <c r="P67" i="92"/>
  <c r="C67" i="92"/>
  <c r="T67" i="92"/>
  <c r="X67" i="92"/>
  <c r="P68" i="92"/>
  <c r="C68" i="92"/>
  <c r="T68" i="92"/>
  <c r="X68" i="92"/>
  <c r="P69" i="92"/>
  <c r="C69" i="92"/>
  <c r="T69" i="92"/>
  <c r="X69" i="92"/>
  <c r="P70" i="92"/>
  <c r="C70" i="92"/>
  <c r="T70" i="92"/>
  <c r="X70" i="92"/>
  <c r="P71" i="92"/>
  <c r="C71" i="92"/>
  <c r="T71" i="92"/>
  <c r="X71" i="92"/>
  <c r="P72" i="92"/>
  <c r="C72" i="92"/>
  <c r="T72" i="92"/>
  <c r="X72" i="92"/>
  <c r="P73" i="92"/>
  <c r="C73" i="92"/>
  <c r="T73" i="92"/>
  <c r="X73" i="92"/>
  <c r="P74" i="92"/>
  <c r="C74" i="92"/>
  <c r="T74" i="92"/>
  <c r="X74" i="92"/>
  <c r="P75" i="92"/>
  <c r="C75" i="92"/>
  <c r="AA75" i="92" s="1"/>
  <c r="T75" i="92"/>
  <c r="X75" i="92"/>
  <c r="P76" i="92"/>
  <c r="C76" i="92"/>
  <c r="T76" i="92"/>
  <c r="X76" i="92"/>
  <c r="P77" i="92"/>
  <c r="C77" i="92"/>
  <c r="T77" i="92"/>
  <c r="X77" i="92"/>
  <c r="P78" i="92"/>
  <c r="C78" i="92"/>
  <c r="Z78" i="92" s="1"/>
  <c r="T78" i="92"/>
  <c r="X78" i="92"/>
  <c r="P79" i="92"/>
  <c r="C79" i="92"/>
  <c r="T79" i="92"/>
  <c r="X79" i="92"/>
  <c r="P80" i="92"/>
  <c r="C80" i="92"/>
  <c r="T80" i="92"/>
  <c r="X80" i="92"/>
  <c r="P81" i="92"/>
  <c r="C81" i="92"/>
  <c r="T81" i="92"/>
  <c r="X81" i="92"/>
  <c r="P82" i="92"/>
  <c r="C82" i="92"/>
  <c r="T82" i="92"/>
  <c r="X82" i="92"/>
  <c r="P83" i="92"/>
  <c r="C83" i="92"/>
  <c r="T83" i="92"/>
  <c r="X83" i="92"/>
  <c r="P84" i="92"/>
  <c r="C84" i="92"/>
  <c r="T84" i="92"/>
  <c r="X84" i="92"/>
  <c r="P85" i="92"/>
  <c r="C85" i="92"/>
  <c r="T85" i="92"/>
  <c r="X85" i="92"/>
  <c r="P86" i="92"/>
  <c r="C86" i="92"/>
  <c r="T86" i="92"/>
  <c r="X86" i="92"/>
  <c r="P87" i="92"/>
  <c r="C87" i="92"/>
  <c r="T87" i="92"/>
  <c r="X87" i="92"/>
  <c r="P88" i="92"/>
  <c r="C88" i="92"/>
  <c r="T88" i="92"/>
  <c r="X88" i="92"/>
  <c r="P3" i="94"/>
  <c r="C3" i="94"/>
  <c r="T3" i="94"/>
  <c r="X3" i="94"/>
  <c r="P4" i="94"/>
  <c r="C4" i="94"/>
  <c r="T4" i="94"/>
  <c r="X4" i="94"/>
  <c r="P5" i="94"/>
  <c r="C5" i="94"/>
  <c r="T5" i="94"/>
  <c r="X5" i="94"/>
  <c r="P6" i="94"/>
  <c r="C6" i="94"/>
  <c r="T6" i="94"/>
  <c r="X6" i="94"/>
  <c r="P7" i="94"/>
  <c r="C7" i="94"/>
  <c r="T7" i="94"/>
  <c r="X7" i="94"/>
  <c r="P8" i="94"/>
  <c r="C8" i="94"/>
  <c r="T8" i="94"/>
  <c r="X8" i="94"/>
  <c r="P9" i="94"/>
  <c r="C9" i="94"/>
  <c r="AA9" i="94" s="1"/>
  <c r="T9" i="94"/>
  <c r="X9" i="94"/>
  <c r="P10" i="94"/>
  <c r="C10" i="94"/>
  <c r="Q10" i="94" s="1"/>
  <c r="T10" i="94"/>
  <c r="X10" i="94"/>
  <c r="P11" i="94"/>
  <c r="C11" i="94"/>
  <c r="U11" i="94" s="1"/>
  <c r="T11" i="94"/>
  <c r="X11" i="94"/>
  <c r="P12" i="94"/>
  <c r="C12" i="94"/>
  <c r="T12" i="94"/>
  <c r="X12" i="94"/>
  <c r="P13" i="94"/>
  <c r="C13" i="94"/>
  <c r="T13" i="94"/>
  <c r="X13" i="94"/>
  <c r="P14" i="94"/>
  <c r="C14" i="94"/>
  <c r="T14" i="94"/>
  <c r="X14" i="94"/>
  <c r="P15" i="94"/>
  <c r="C15" i="94"/>
  <c r="T15" i="94"/>
  <c r="X15" i="94"/>
  <c r="P16" i="94"/>
  <c r="C16" i="94"/>
  <c r="T16" i="94"/>
  <c r="X16" i="94"/>
  <c r="P17" i="94"/>
  <c r="C17" i="94"/>
  <c r="T17" i="94"/>
  <c r="X17" i="94"/>
  <c r="P18" i="94"/>
  <c r="C18" i="94"/>
  <c r="U18" i="94" s="1"/>
  <c r="T18" i="94"/>
  <c r="X18" i="94"/>
  <c r="P19" i="94"/>
  <c r="C19" i="94"/>
  <c r="T19" i="94"/>
  <c r="X19" i="94"/>
  <c r="P20" i="94"/>
  <c r="C20" i="94"/>
  <c r="T20" i="94"/>
  <c r="X20" i="94"/>
  <c r="P21" i="94"/>
  <c r="C21" i="94"/>
  <c r="T21" i="94"/>
  <c r="X21" i="94"/>
  <c r="P22" i="94"/>
  <c r="C22" i="94"/>
  <c r="T22" i="94"/>
  <c r="X22" i="94"/>
  <c r="P23" i="94"/>
  <c r="C23" i="94"/>
  <c r="T23" i="94"/>
  <c r="X23" i="94"/>
  <c r="P24" i="94"/>
  <c r="C24" i="94"/>
  <c r="T24" i="94"/>
  <c r="X24" i="94"/>
  <c r="P25" i="94"/>
  <c r="C25" i="94"/>
  <c r="T25" i="94"/>
  <c r="X25" i="94"/>
  <c r="P26" i="94"/>
  <c r="C26" i="94"/>
  <c r="T26" i="94"/>
  <c r="X26" i="94"/>
  <c r="P27" i="94"/>
  <c r="C27" i="94"/>
  <c r="T27" i="94"/>
  <c r="X27" i="94"/>
  <c r="P28" i="94"/>
  <c r="C28" i="94"/>
  <c r="T28" i="94"/>
  <c r="X28" i="94"/>
  <c r="P29" i="94"/>
  <c r="C29" i="94"/>
  <c r="T29" i="94"/>
  <c r="X29" i="94"/>
  <c r="P30" i="94"/>
  <c r="C30" i="94"/>
  <c r="T30" i="94"/>
  <c r="X30" i="94"/>
  <c r="P31" i="94"/>
  <c r="C31" i="94"/>
  <c r="Y31" i="94" s="1"/>
  <c r="T31" i="94"/>
  <c r="X31" i="94"/>
  <c r="P32" i="94"/>
  <c r="C32" i="94"/>
  <c r="T32" i="94"/>
  <c r="X32" i="94"/>
  <c r="P34" i="94"/>
  <c r="C34" i="94"/>
  <c r="T34" i="94"/>
  <c r="X34" i="94"/>
  <c r="P35" i="94"/>
  <c r="C35" i="94"/>
  <c r="U35" i="94" s="1"/>
  <c r="T35" i="94"/>
  <c r="X35" i="94"/>
  <c r="P36" i="94"/>
  <c r="C36" i="94"/>
  <c r="T36" i="94"/>
  <c r="X36" i="94"/>
  <c r="P37" i="94"/>
  <c r="C37" i="94"/>
  <c r="T37" i="94"/>
  <c r="X37" i="94"/>
  <c r="P38" i="94"/>
  <c r="C38" i="94"/>
  <c r="T38" i="94"/>
  <c r="X38" i="94"/>
  <c r="P39" i="94"/>
  <c r="C39" i="94"/>
  <c r="T39" i="94"/>
  <c r="X39" i="94"/>
  <c r="P40" i="94"/>
  <c r="C40" i="94"/>
  <c r="R40" i="94" s="1"/>
  <c r="T40" i="94"/>
  <c r="X40" i="94"/>
  <c r="P41" i="94"/>
  <c r="C41" i="94"/>
  <c r="T41" i="94"/>
  <c r="X41" i="94"/>
  <c r="P42" i="94"/>
  <c r="C42" i="94"/>
  <c r="Z42" i="94" s="1"/>
  <c r="T42" i="94"/>
  <c r="X42" i="94"/>
  <c r="P43" i="94"/>
  <c r="C43" i="94"/>
  <c r="Q43" i="94" s="1"/>
  <c r="T43" i="94"/>
  <c r="X43" i="94"/>
  <c r="P44" i="94"/>
  <c r="C44" i="94"/>
  <c r="R44" i="94" s="1"/>
  <c r="T44" i="94"/>
  <c r="X44" i="94"/>
  <c r="P45" i="94"/>
  <c r="C45" i="94"/>
  <c r="T45" i="94"/>
  <c r="X45" i="94"/>
  <c r="P46" i="94"/>
  <c r="C46" i="94"/>
  <c r="T46" i="94"/>
  <c r="X46" i="94"/>
  <c r="P47" i="94"/>
  <c r="C47" i="94"/>
  <c r="T47" i="94"/>
  <c r="X47" i="94"/>
  <c r="P48" i="94"/>
  <c r="C48" i="94"/>
  <c r="R48" i="94" s="1"/>
  <c r="T48" i="94"/>
  <c r="X48" i="94"/>
  <c r="P49" i="94"/>
  <c r="C49" i="94"/>
  <c r="T49" i="94"/>
  <c r="X49" i="94"/>
  <c r="P50" i="94"/>
  <c r="C50" i="94"/>
  <c r="T50" i="94"/>
  <c r="X50" i="94"/>
  <c r="P51" i="94"/>
  <c r="C51" i="94"/>
  <c r="AA51" i="94" s="1"/>
  <c r="T51" i="94"/>
  <c r="X51" i="94"/>
  <c r="P52" i="94"/>
  <c r="C52" i="94"/>
  <c r="T52" i="94"/>
  <c r="X52" i="94"/>
  <c r="P53" i="94"/>
  <c r="C53" i="94"/>
  <c r="T53" i="94"/>
  <c r="X53" i="94"/>
  <c r="P54" i="94"/>
  <c r="C54" i="94"/>
  <c r="T54" i="94"/>
  <c r="X54" i="94"/>
  <c r="P55" i="94"/>
  <c r="C55" i="94"/>
  <c r="T55" i="94"/>
  <c r="X55" i="94"/>
  <c r="P56" i="94"/>
  <c r="C56" i="94"/>
  <c r="T56" i="94"/>
  <c r="X56" i="94"/>
  <c r="P57" i="94"/>
  <c r="C57" i="94"/>
  <c r="T57" i="94"/>
  <c r="X57" i="94"/>
  <c r="P58" i="94"/>
  <c r="C58" i="94"/>
  <c r="T58" i="94"/>
  <c r="X58" i="94"/>
  <c r="P59" i="94"/>
  <c r="C59" i="94"/>
  <c r="T59" i="94"/>
  <c r="X59" i="94"/>
  <c r="P60" i="94"/>
  <c r="C60" i="94"/>
  <c r="T60" i="94"/>
  <c r="X60" i="94"/>
  <c r="P61" i="94"/>
  <c r="C61" i="94"/>
  <c r="T61" i="94"/>
  <c r="X61" i="94"/>
  <c r="P62" i="94"/>
  <c r="C62" i="94"/>
  <c r="Z62" i="94" s="1"/>
  <c r="T62" i="94"/>
  <c r="X62" i="94"/>
  <c r="P63" i="94"/>
  <c r="C63" i="94"/>
  <c r="S63" i="94" s="1"/>
  <c r="T63" i="94"/>
  <c r="X63" i="94"/>
  <c r="P64" i="94"/>
  <c r="C64" i="94"/>
  <c r="T64" i="94"/>
  <c r="X64" i="94"/>
  <c r="P65" i="94"/>
  <c r="C65" i="94"/>
  <c r="T65" i="94"/>
  <c r="X65" i="94"/>
  <c r="P66" i="94"/>
  <c r="C66" i="94"/>
  <c r="W66" i="94" s="1"/>
  <c r="T66" i="94"/>
  <c r="X66" i="94"/>
  <c r="P67" i="94"/>
  <c r="C67" i="94"/>
  <c r="AA67" i="94" s="1"/>
  <c r="T67" i="94"/>
  <c r="X67" i="94"/>
  <c r="P68" i="94"/>
  <c r="C68" i="94"/>
  <c r="T68" i="94"/>
  <c r="X68" i="94"/>
  <c r="P69" i="94"/>
  <c r="C69" i="94"/>
  <c r="T69" i="94"/>
  <c r="X69" i="94"/>
  <c r="P70" i="94"/>
  <c r="C70" i="94"/>
  <c r="T70" i="94"/>
  <c r="X70" i="94"/>
  <c r="P71" i="94"/>
  <c r="C71" i="94"/>
  <c r="T71" i="94"/>
  <c r="X71" i="94"/>
  <c r="P72" i="94"/>
  <c r="C72" i="94"/>
  <c r="T72" i="94"/>
  <c r="X72" i="94"/>
  <c r="P73" i="94"/>
  <c r="C73" i="94"/>
  <c r="T73" i="94"/>
  <c r="X73" i="94"/>
  <c r="P74" i="94"/>
  <c r="C74" i="94"/>
  <c r="T74" i="94"/>
  <c r="X74" i="94"/>
  <c r="P75" i="94"/>
  <c r="C75" i="94"/>
  <c r="T75" i="94"/>
  <c r="X75" i="94"/>
  <c r="P76" i="94"/>
  <c r="C76" i="94"/>
  <c r="T76" i="94"/>
  <c r="X76" i="94"/>
  <c r="P77" i="94"/>
  <c r="C77" i="94"/>
  <c r="T77" i="94"/>
  <c r="X77" i="94"/>
  <c r="P78" i="94"/>
  <c r="C78" i="94"/>
  <c r="T78" i="94"/>
  <c r="X78" i="94"/>
  <c r="P79" i="94"/>
  <c r="C79" i="94"/>
  <c r="T79" i="94"/>
  <c r="X79" i="94"/>
  <c r="P80" i="94"/>
  <c r="C80" i="94"/>
  <c r="T80" i="94"/>
  <c r="X80" i="94"/>
  <c r="P81" i="94"/>
  <c r="C81" i="94"/>
  <c r="T81" i="94"/>
  <c r="X81" i="94"/>
  <c r="P82" i="94"/>
  <c r="C82" i="94"/>
  <c r="W82" i="94" s="1"/>
  <c r="T82" i="94"/>
  <c r="X82" i="94"/>
  <c r="P83" i="94"/>
  <c r="C83" i="94"/>
  <c r="T83" i="94"/>
  <c r="X83" i="94"/>
  <c r="P84" i="94"/>
  <c r="C84" i="94"/>
  <c r="T84" i="94"/>
  <c r="X84" i="94"/>
  <c r="P85" i="94"/>
  <c r="C85" i="94"/>
  <c r="T85" i="94"/>
  <c r="X85" i="94"/>
  <c r="P86" i="94"/>
  <c r="C86" i="94"/>
  <c r="T86" i="94"/>
  <c r="X86" i="94"/>
  <c r="P87" i="94"/>
  <c r="C87" i="94"/>
  <c r="T87" i="94"/>
  <c r="X87" i="94"/>
  <c r="P88" i="94"/>
  <c r="C88" i="94"/>
  <c r="T88" i="94"/>
  <c r="X88" i="94"/>
  <c r="P3" i="96"/>
  <c r="C3" i="96"/>
  <c r="T3" i="96"/>
  <c r="X3" i="96"/>
  <c r="P4" i="96"/>
  <c r="C4" i="96"/>
  <c r="T4" i="96"/>
  <c r="X4" i="96"/>
  <c r="P5" i="96"/>
  <c r="C5" i="96"/>
  <c r="AA5" i="96" s="1"/>
  <c r="T5" i="96"/>
  <c r="X5" i="96"/>
  <c r="P6" i="96"/>
  <c r="C6" i="96"/>
  <c r="T6" i="96"/>
  <c r="X6" i="96"/>
  <c r="P7" i="96"/>
  <c r="C7" i="96"/>
  <c r="T7" i="96"/>
  <c r="X7" i="96"/>
  <c r="P8" i="96"/>
  <c r="C8" i="96"/>
  <c r="T8" i="96"/>
  <c r="X8" i="96"/>
  <c r="P9" i="96"/>
  <c r="C9" i="96"/>
  <c r="R9" i="96" s="1"/>
  <c r="T9" i="96"/>
  <c r="X9" i="96"/>
  <c r="P10" i="96"/>
  <c r="C10" i="96"/>
  <c r="T10" i="96"/>
  <c r="X10" i="96"/>
  <c r="P11" i="96"/>
  <c r="C11" i="96"/>
  <c r="T11" i="96"/>
  <c r="X11" i="96"/>
  <c r="P12" i="96"/>
  <c r="C12" i="96"/>
  <c r="T12" i="96"/>
  <c r="X12" i="96"/>
  <c r="P13" i="96"/>
  <c r="C13" i="96"/>
  <c r="W13" i="96" s="1"/>
  <c r="T13" i="96"/>
  <c r="X13" i="96"/>
  <c r="P14" i="96"/>
  <c r="C14" i="96"/>
  <c r="W14" i="96" s="1"/>
  <c r="T14" i="96"/>
  <c r="X14" i="96"/>
  <c r="P15" i="96"/>
  <c r="C15" i="96"/>
  <c r="Z15" i="96" s="1"/>
  <c r="T15" i="96"/>
  <c r="X15" i="96"/>
  <c r="P16" i="96"/>
  <c r="C16" i="96"/>
  <c r="T16" i="96"/>
  <c r="X16" i="96"/>
  <c r="P17" i="96"/>
  <c r="C17" i="96"/>
  <c r="AA17" i="96" s="1"/>
  <c r="T17" i="96"/>
  <c r="X17" i="96"/>
  <c r="P18" i="96"/>
  <c r="C18" i="96"/>
  <c r="T18" i="96"/>
  <c r="X18" i="96"/>
  <c r="P19" i="96"/>
  <c r="C19" i="96"/>
  <c r="U19" i="96" s="1"/>
  <c r="T19" i="96"/>
  <c r="X19" i="96"/>
  <c r="P20" i="96"/>
  <c r="C20" i="96"/>
  <c r="Y20" i="96" s="1"/>
  <c r="T20" i="96"/>
  <c r="X20" i="96"/>
  <c r="P21" i="96"/>
  <c r="C21" i="96"/>
  <c r="AA21" i="96" s="1"/>
  <c r="T21" i="96"/>
  <c r="X21" i="96"/>
  <c r="P22" i="96"/>
  <c r="C22" i="96"/>
  <c r="T22" i="96"/>
  <c r="X22" i="96"/>
  <c r="P23" i="96"/>
  <c r="C23" i="96"/>
  <c r="T23" i="96"/>
  <c r="X23" i="96"/>
  <c r="P24" i="96"/>
  <c r="C24" i="96"/>
  <c r="T24" i="96"/>
  <c r="X24" i="96"/>
  <c r="P25" i="96"/>
  <c r="C25" i="96"/>
  <c r="T25" i="96"/>
  <c r="X25" i="96"/>
  <c r="P26" i="96"/>
  <c r="C26" i="96"/>
  <c r="W26" i="96" s="1"/>
  <c r="T26" i="96"/>
  <c r="X26" i="96"/>
  <c r="P27" i="96"/>
  <c r="C27" i="96"/>
  <c r="Z27" i="96" s="1"/>
  <c r="T27" i="96"/>
  <c r="X27" i="96"/>
  <c r="P28" i="96"/>
  <c r="C28" i="96"/>
  <c r="T28" i="96"/>
  <c r="X28" i="96"/>
  <c r="P29" i="96"/>
  <c r="C29" i="96"/>
  <c r="Z29" i="96" s="1"/>
  <c r="T29" i="96"/>
  <c r="X29" i="96"/>
  <c r="P30" i="96"/>
  <c r="C30" i="96"/>
  <c r="T30" i="96"/>
  <c r="X30" i="96"/>
  <c r="P31" i="96"/>
  <c r="C31" i="96"/>
  <c r="R31" i="96" s="1"/>
  <c r="T31" i="96"/>
  <c r="X31" i="96"/>
  <c r="P32" i="96"/>
  <c r="C32" i="96"/>
  <c r="T32" i="96"/>
  <c r="X32" i="96"/>
  <c r="P34" i="96"/>
  <c r="C34" i="96"/>
  <c r="T34" i="96"/>
  <c r="X34" i="96"/>
  <c r="P35" i="96"/>
  <c r="C35" i="96"/>
  <c r="T35" i="96"/>
  <c r="X35" i="96"/>
  <c r="P36" i="96"/>
  <c r="C36" i="96"/>
  <c r="Z36" i="96" s="1"/>
  <c r="T36" i="96"/>
  <c r="X36" i="96"/>
  <c r="P37" i="96"/>
  <c r="C37" i="96"/>
  <c r="T37" i="96"/>
  <c r="X37" i="96"/>
  <c r="P38" i="96"/>
  <c r="C38" i="96"/>
  <c r="T38" i="96"/>
  <c r="X38" i="96"/>
  <c r="P39" i="96"/>
  <c r="C39" i="96"/>
  <c r="T39" i="96"/>
  <c r="X39" i="96"/>
  <c r="P40" i="96"/>
  <c r="C40" i="96"/>
  <c r="V40" i="96" s="1"/>
  <c r="T40" i="96"/>
  <c r="X40" i="96"/>
  <c r="P41" i="96"/>
  <c r="C41" i="96"/>
  <c r="T41" i="96"/>
  <c r="X41" i="96"/>
  <c r="P42" i="96"/>
  <c r="C42" i="96"/>
  <c r="W42" i="96" s="1"/>
  <c r="T42" i="96"/>
  <c r="X42" i="96"/>
  <c r="P43" i="96"/>
  <c r="C43" i="96"/>
  <c r="T43" i="96"/>
  <c r="X43" i="96"/>
  <c r="P44" i="96"/>
  <c r="C44" i="96"/>
  <c r="V44" i="96" s="1"/>
  <c r="T44" i="96"/>
  <c r="X44" i="96"/>
  <c r="P45" i="96"/>
  <c r="C45" i="96"/>
  <c r="T45" i="96"/>
  <c r="X45" i="96"/>
  <c r="P46" i="96"/>
  <c r="C46" i="96"/>
  <c r="S46" i="96" s="1"/>
  <c r="T46" i="96"/>
  <c r="X46" i="96"/>
  <c r="P47" i="96"/>
  <c r="C47" i="96"/>
  <c r="T47" i="96"/>
  <c r="X47" i="96"/>
  <c r="P48" i="96"/>
  <c r="C48" i="96"/>
  <c r="T48" i="96"/>
  <c r="X48" i="96"/>
  <c r="P49" i="96"/>
  <c r="C49" i="96"/>
  <c r="W49" i="96" s="1"/>
  <c r="T49" i="96"/>
  <c r="X49" i="96"/>
  <c r="P50" i="96"/>
  <c r="C50" i="96"/>
  <c r="AA50" i="96" s="1"/>
  <c r="T50" i="96"/>
  <c r="X50" i="96"/>
  <c r="P51" i="96"/>
  <c r="C51" i="96"/>
  <c r="T51" i="96"/>
  <c r="X51" i="96"/>
  <c r="P52" i="96"/>
  <c r="C52" i="96"/>
  <c r="T52" i="96"/>
  <c r="X52" i="96"/>
  <c r="P53" i="96"/>
  <c r="C53" i="96"/>
  <c r="T53" i="96"/>
  <c r="X53" i="96"/>
  <c r="P54" i="96"/>
  <c r="C54" i="96"/>
  <c r="T54" i="96"/>
  <c r="X54" i="96"/>
  <c r="P55" i="96"/>
  <c r="C55" i="96"/>
  <c r="T55" i="96"/>
  <c r="X55" i="96"/>
  <c r="P56" i="96"/>
  <c r="C56" i="96"/>
  <c r="T56" i="96"/>
  <c r="X56" i="96"/>
  <c r="P57" i="96"/>
  <c r="C57" i="96"/>
  <c r="T57" i="96"/>
  <c r="X57" i="96"/>
  <c r="P58" i="96"/>
  <c r="C58" i="96"/>
  <c r="T58" i="96"/>
  <c r="X58" i="96"/>
  <c r="P59" i="96"/>
  <c r="C59" i="96"/>
  <c r="Z59" i="96" s="1"/>
  <c r="T59" i="96"/>
  <c r="X59" i="96"/>
  <c r="P60" i="96"/>
  <c r="C60" i="96"/>
  <c r="T60" i="96"/>
  <c r="X60" i="96"/>
  <c r="P61" i="96"/>
  <c r="C61" i="96"/>
  <c r="AA61" i="96" s="1"/>
  <c r="T61" i="96"/>
  <c r="X61" i="96"/>
  <c r="P62" i="96"/>
  <c r="C62" i="96"/>
  <c r="S62" i="96" s="1"/>
  <c r="T62" i="96"/>
  <c r="X62" i="96"/>
  <c r="P63" i="96"/>
  <c r="C63" i="96"/>
  <c r="AA63" i="96" s="1"/>
  <c r="T63" i="96"/>
  <c r="X63" i="96"/>
  <c r="P64" i="96"/>
  <c r="C64" i="96"/>
  <c r="T64" i="96"/>
  <c r="X64" i="96"/>
  <c r="P65" i="96"/>
  <c r="C65" i="96"/>
  <c r="T65" i="96"/>
  <c r="X65" i="96"/>
  <c r="P66" i="96"/>
  <c r="C66" i="96"/>
  <c r="T66" i="96"/>
  <c r="X66" i="96"/>
  <c r="P67" i="96"/>
  <c r="C67" i="96"/>
  <c r="T67" i="96"/>
  <c r="X67" i="96"/>
  <c r="P68" i="96"/>
  <c r="C68" i="96"/>
  <c r="T68" i="96"/>
  <c r="X68" i="96"/>
  <c r="P69" i="96"/>
  <c r="C69" i="96"/>
  <c r="T69" i="96"/>
  <c r="X69" i="96"/>
  <c r="P70" i="96"/>
  <c r="C70" i="96"/>
  <c r="T70" i="96"/>
  <c r="X70" i="96"/>
  <c r="P71" i="96"/>
  <c r="C71" i="96"/>
  <c r="AA71" i="96" s="1"/>
  <c r="T71" i="96"/>
  <c r="X71" i="96"/>
  <c r="P72" i="96"/>
  <c r="C72" i="96"/>
  <c r="V72" i="96" s="1"/>
  <c r="T72" i="96"/>
  <c r="X72" i="96"/>
  <c r="P73" i="96"/>
  <c r="C73" i="96"/>
  <c r="T73" i="96"/>
  <c r="X73" i="96"/>
  <c r="P74" i="96"/>
  <c r="C74" i="96"/>
  <c r="T74" i="96"/>
  <c r="X74" i="96"/>
  <c r="P75" i="96"/>
  <c r="C75" i="96"/>
  <c r="T75" i="96"/>
  <c r="X75" i="96"/>
  <c r="P76" i="96"/>
  <c r="C76" i="96"/>
  <c r="T76" i="96"/>
  <c r="X76" i="96"/>
  <c r="P77" i="96"/>
  <c r="C77" i="96"/>
  <c r="U77" i="96" s="1"/>
  <c r="T77" i="96"/>
  <c r="X77" i="96"/>
  <c r="P78" i="96"/>
  <c r="C78" i="96"/>
  <c r="Z78" i="96" s="1"/>
  <c r="T78" i="96"/>
  <c r="X78" i="96"/>
  <c r="P79" i="96"/>
  <c r="C79" i="96"/>
  <c r="W79" i="96" s="1"/>
  <c r="T79" i="96"/>
  <c r="X79" i="96"/>
  <c r="P80" i="96"/>
  <c r="C80" i="96"/>
  <c r="T80" i="96"/>
  <c r="X80" i="96"/>
  <c r="P81" i="96"/>
  <c r="C81" i="96"/>
  <c r="T81" i="96"/>
  <c r="X81" i="96"/>
  <c r="P82" i="96"/>
  <c r="C82" i="96"/>
  <c r="T82" i="96"/>
  <c r="X82" i="96"/>
  <c r="P83" i="96"/>
  <c r="C83" i="96"/>
  <c r="T83" i="96"/>
  <c r="X83" i="96"/>
  <c r="P84" i="96"/>
  <c r="C84" i="96"/>
  <c r="T84" i="96"/>
  <c r="X84" i="96"/>
  <c r="P85" i="96"/>
  <c r="C85" i="96"/>
  <c r="T85" i="96"/>
  <c r="X85" i="96"/>
  <c r="P86" i="96"/>
  <c r="C86" i="96"/>
  <c r="T86" i="96"/>
  <c r="X86" i="96"/>
  <c r="P87" i="96"/>
  <c r="C87" i="96"/>
  <c r="T87" i="96"/>
  <c r="X87" i="96"/>
  <c r="P88" i="96"/>
  <c r="C88" i="96"/>
  <c r="T88" i="96"/>
  <c r="X88" i="96"/>
  <c r="P3" i="98"/>
  <c r="C3" i="98"/>
  <c r="T3" i="98"/>
  <c r="X3" i="98"/>
  <c r="P4" i="98"/>
  <c r="C4" i="98"/>
  <c r="Q4" i="98" s="1"/>
  <c r="T4" i="98"/>
  <c r="X4" i="98"/>
  <c r="P5" i="98"/>
  <c r="C5" i="98"/>
  <c r="T5" i="98"/>
  <c r="X5" i="98"/>
  <c r="P6" i="98"/>
  <c r="C6" i="98"/>
  <c r="Y6" i="98" s="1"/>
  <c r="T6" i="98"/>
  <c r="X6" i="98"/>
  <c r="P7" i="98"/>
  <c r="C7" i="98"/>
  <c r="U7" i="98" s="1"/>
  <c r="T7" i="98"/>
  <c r="X7" i="98"/>
  <c r="P8" i="98"/>
  <c r="C8" i="98"/>
  <c r="AA8" i="98" s="1"/>
  <c r="T8" i="98"/>
  <c r="X8" i="98"/>
  <c r="P9" i="98"/>
  <c r="C9" i="98"/>
  <c r="T9" i="98"/>
  <c r="X9" i="98"/>
  <c r="P10" i="98"/>
  <c r="C10" i="98"/>
  <c r="T10" i="98"/>
  <c r="X10" i="98"/>
  <c r="P11" i="98"/>
  <c r="C11" i="98"/>
  <c r="Z11" i="98" s="1"/>
  <c r="T11" i="98"/>
  <c r="X11" i="98"/>
  <c r="P12" i="98"/>
  <c r="C12" i="98"/>
  <c r="T12" i="98"/>
  <c r="X12" i="98"/>
  <c r="P13" i="98"/>
  <c r="C13" i="98"/>
  <c r="T13" i="98"/>
  <c r="X13" i="98"/>
  <c r="P14" i="98"/>
  <c r="C14" i="98"/>
  <c r="T14" i="98"/>
  <c r="X14" i="98"/>
  <c r="P15" i="98"/>
  <c r="C15" i="98"/>
  <c r="Y15" i="98" s="1"/>
  <c r="T15" i="98"/>
  <c r="X15" i="98"/>
  <c r="P16" i="98"/>
  <c r="C16" i="98"/>
  <c r="T16" i="98"/>
  <c r="X16" i="98"/>
  <c r="P17" i="98"/>
  <c r="C17" i="98"/>
  <c r="AA17" i="98" s="1"/>
  <c r="T17" i="98"/>
  <c r="X17" i="98"/>
  <c r="P18" i="98"/>
  <c r="C18" i="98"/>
  <c r="T18" i="98"/>
  <c r="X18" i="98"/>
  <c r="P19" i="98"/>
  <c r="C19" i="98"/>
  <c r="Z19" i="98" s="1"/>
  <c r="T19" i="98"/>
  <c r="X19" i="98"/>
  <c r="P20" i="98"/>
  <c r="C20" i="98"/>
  <c r="W20" i="98" s="1"/>
  <c r="T20" i="98"/>
  <c r="X20" i="98"/>
  <c r="P21" i="98"/>
  <c r="C21" i="98"/>
  <c r="AA21" i="98" s="1"/>
  <c r="T21" i="98"/>
  <c r="X21" i="98"/>
  <c r="P22" i="98"/>
  <c r="C22" i="98"/>
  <c r="T22" i="98"/>
  <c r="X22" i="98"/>
  <c r="P23" i="98"/>
  <c r="C23" i="98"/>
  <c r="T23" i="98"/>
  <c r="X23" i="98"/>
  <c r="P24" i="98"/>
  <c r="C24" i="98"/>
  <c r="T24" i="98"/>
  <c r="X24" i="98"/>
  <c r="P25" i="98"/>
  <c r="C25" i="98"/>
  <c r="T25" i="98"/>
  <c r="X25" i="98"/>
  <c r="P26" i="98"/>
  <c r="C26" i="98"/>
  <c r="T26" i="98"/>
  <c r="X26" i="98"/>
  <c r="P27" i="98"/>
  <c r="C27" i="98"/>
  <c r="T27" i="98"/>
  <c r="X27" i="98"/>
  <c r="P28" i="98"/>
  <c r="C28" i="98"/>
  <c r="T28" i="98"/>
  <c r="X28" i="98"/>
  <c r="P29" i="98"/>
  <c r="C29" i="98"/>
  <c r="T29" i="98"/>
  <c r="X29" i="98"/>
  <c r="P30" i="98"/>
  <c r="C30" i="98"/>
  <c r="T30" i="98"/>
  <c r="X30" i="98"/>
  <c r="P31" i="98"/>
  <c r="C31" i="98"/>
  <c r="U31" i="98" s="1"/>
  <c r="T31" i="98"/>
  <c r="X31" i="98"/>
  <c r="P32" i="98"/>
  <c r="C32" i="98"/>
  <c r="AA32" i="98" s="1"/>
  <c r="T32" i="98"/>
  <c r="X32" i="98"/>
  <c r="P34" i="98"/>
  <c r="C34" i="98"/>
  <c r="T34" i="98"/>
  <c r="X34" i="98"/>
  <c r="P35" i="98"/>
  <c r="C35" i="98"/>
  <c r="W35" i="98" s="1"/>
  <c r="T35" i="98"/>
  <c r="X35" i="98"/>
  <c r="P36" i="98"/>
  <c r="C36" i="98"/>
  <c r="T36" i="98"/>
  <c r="X36" i="98"/>
  <c r="P37" i="98"/>
  <c r="C37" i="98"/>
  <c r="W37" i="98" s="1"/>
  <c r="T37" i="98"/>
  <c r="X37" i="98"/>
  <c r="P38" i="98"/>
  <c r="C38" i="98"/>
  <c r="T38" i="98"/>
  <c r="X38" i="98"/>
  <c r="P39" i="98"/>
  <c r="C39" i="98"/>
  <c r="T39" i="98"/>
  <c r="X39" i="98"/>
  <c r="P40" i="98"/>
  <c r="C40" i="98"/>
  <c r="T40" i="98"/>
  <c r="X40" i="98"/>
  <c r="P41" i="98"/>
  <c r="C41" i="98"/>
  <c r="T41" i="98"/>
  <c r="X41" i="98"/>
  <c r="P42" i="98"/>
  <c r="C42" i="98"/>
  <c r="T42" i="98"/>
  <c r="X42" i="98"/>
  <c r="P43" i="98"/>
  <c r="C43" i="98"/>
  <c r="Y43" i="98" s="1"/>
  <c r="T43" i="98"/>
  <c r="X43" i="98"/>
  <c r="P44" i="98"/>
  <c r="C44" i="98"/>
  <c r="T44" i="98"/>
  <c r="X44" i="98"/>
  <c r="P45" i="98"/>
  <c r="C45" i="98"/>
  <c r="T45" i="98"/>
  <c r="X45" i="98"/>
  <c r="P46" i="98"/>
  <c r="C46" i="98"/>
  <c r="T46" i="98"/>
  <c r="X46" i="98"/>
  <c r="P47" i="98"/>
  <c r="C47" i="98"/>
  <c r="T47" i="98"/>
  <c r="X47" i="98"/>
  <c r="P48" i="98"/>
  <c r="C48" i="98"/>
  <c r="T48" i="98"/>
  <c r="X48" i="98"/>
  <c r="P49" i="98"/>
  <c r="C49" i="98"/>
  <c r="T49" i="98"/>
  <c r="X49" i="98"/>
  <c r="P50" i="98"/>
  <c r="C50" i="98"/>
  <c r="T50" i="98"/>
  <c r="X50" i="98"/>
  <c r="P51" i="98"/>
  <c r="C51" i="98"/>
  <c r="T51" i="98"/>
  <c r="X51" i="98"/>
  <c r="P52" i="98"/>
  <c r="C52" i="98"/>
  <c r="T52" i="98"/>
  <c r="X52" i="98"/>
  <c r="P53" i="98"/>
  <c r="C53" i="98"/>
  <c r="T53" i="98"/>
  <c r="X53" i="98"/>
  <c r="P54" i="98"/>
  <c r="C54" i="98"/>
  <c r="T54" i="98"/>
  <c r="X54" i="98"/>
  <c r="P55" i="98"/>
  <c r="C55" i="98"/>
  <c r="T55" i="98"/>
  <c r="X55" i="98"/>
  <c r="P56" i="98"/>
  <c r="C56" i="98"/>
  <c r="T56" i="98"/>
  <c r="X56" i="98"/>
  <c r="P57" i="98"/>
  <c r="C57" i="98"/>
  <c r="T57" i="98"/>
  <c r="X57" i="98"/>
  <c r="P58" i="98"/>
  <c r="C58" i="98"/>
  <c r="T58" i="98"/>
  <c r="X58" i="98"/>
  <c r="P59" i="98"/>
  <c r="C59" i="98"/>
  <c r="V59" i="98" s="1"/>
  <c r="T59" i="98"/>
  <c r="X59" i="98"/>
  <c r="P60" i="98"/>
  <c r="C60" i="98"/>
  <c r="T60" i="98"/>
  <c r="X60" i="98"/>
  <c r="P61" i="98"/>
  <c r="C61" i="98"/>
  <c r="T61" i="98"/>
  <c r="X61" i="98"/>
  <c r="P62" i="98"/>
  <c r="C62" i="98"/>
  <c r="T62" i="98"/>
  <c r="X62" i="98"/>
  <c r="P63" i="98"/>
  <c r="C63" i="98"/>
  <c r="T63" i="98"/>
  <c r="X63" i="98"/>
  <c r="P64" i="98"/>
  <c r="C64" i="98"/>
  <c r="T64" i="98"/>
  <c r="X64" i="98"/>
  <c r="P65" i="98"/>
  <c r="C65" i="98"/>
  <c r="W65" i="98" s="1"/>
  <c r="T65" i="98"/>
  <c r="X65" i="98"/>
  <c r="P66" i="98"/>
  <c r="C66" i="98"/>
  <c r="T66" i="98"/>
  <c r="X66" i="98"/>
  <c r="P67" i="98"/>
  <c r="C67" i="98"/>
  <c r="T67" i="98"/>
  <c r="X67" i="98"/>
  <c r="P68" i="98"/>
  <c r="C68" i="98"/>
  <c r="T68" i="98"/>
  <c r="X68" i="98"/>
  <c r="P69" i="98"/>
  <c r="C69" i="98"/>
  <c r="T69" i="98"/>
  <c r="X69" i="98"/>
  <c r="P70" i="98"/>
  <c r="C70" i="98"/>
  <c r="T70" i="98"/>
  <c r="X70" i="98"/>
  <c r="P71" i="98"/>
  <c r="C71" i="98"/>
  <c r="T71" i="98"/>
  <c r="X71" i="98"/>
  <c r="P72" i="98"/>
  <c r="C72" i="98"/>
  <c r="T72" i="98"/>
  <c r="X72" i="98"/>
  <c r="P73" i="98"/>
  <c r="C73" i="98"/>
  <c r="T73" i="98"/>
  <c r="X73" i="98"/>
  <c r="P74" i="98"/>
  <c r="C74" i="98"/>
  <c r="AA74" i="98" s="1"/>
  <c r="T74" i="98"/>
  <c r="X74" i="98"/>
  <c r="P75" i="98"/>
  <c r="C75" i="98"/>
  <c r="T75" i="98"/>
  <c r="X75" i="98"/>
  <c r="P76" i="98"/>
  <c r="C76" i="98"/>
  <c r="T76" i="98"/>
  <c r="X76" i="98"/>
  <c r="P77" i="98"/>
  <c r="C77" i="98"/>
  <c r="AA77" i="98" s="1"/>
  <c r="T77" i="98"/>
  <c r="X77" i="98"/>
  <c r="P78" i="98"/>
  <c r="C78" i="98"/>
  <c r="T78" i="98"/>
  <c r="X78" i="98"/>
  <c r="P79" i="98"/>
  <c r="C79" i="98"/>
  <c r="T79" i="98"/>
  <c r="X79" i="98"/>
  <c r="P80" i="98"/>
  <c r="C80" i="98"/>
  <c r="T80" i="98"/>
  <c r="X80" i="98"/>
  <c r="P81" i="98"/>
  <c r="C81" i="98"/>
  <c r="T81" i="98"/>
  <c r="X81" i="98"/>
  <c r="P82" i="98"/>
  <c r="C82" i="98"/>
  <c r="T82" i="98"/>
  <c r="X82" i="98"/>
  <c r="P83" i="98"/>
  <c r="C83" i="98"/>
  <c r="Y83" i="98" s="1"/>
  <c r="T83" i="98"/>
  <c r="X83" i="98"/>
  <c r="P84" i="98"/>
  <c r="C84" i="98"/>
  <c r="T84" i="98"/>
  <c r="X84" i="98"/>
  <c r="P85" i="98"/>
  <c r="C85" i="98"/>
  <c r="S85" i="98" s="1"/>
  <c r="T85" i="98"/>
  <c r="X85" i="98"/>
  <c r="P86" i="98"/>
  <c r="C86" i="98"/>
  <c r="T86" i="98"/>
  <c r="X86" i="98"/>
  <c r="P87" i="98"/>
  <c r="C87" i="98"/>
  <c r="T87" i="98"/>
  <c r="X87" i="98"/>
  <c r="P88" i="98"/>
  <c r="C88" i="98"/>
  <c r="T88" i="98"/>
  <c r="X88" i="98"/>
  <c r="P3" i="101"/>
  <c r="C3" i="101"/>
  <c r="T3" i="101"/>
  <c r="X3" i="101"/>
  <c r="P4" i="101"/>
  <c r="C4" i="101"/>
  <c r="W4" i="101" s="1"/>
  <c r="T4" i="101"/>
  <c r="X4" i="101"/>
  <c r="P5" i="101"/>
  <c r="C5" i="101"/>
  <c r="T5" i="101"/>
  <c r="X5" i="101"/>
  <c r="P6" i="101"/>
  <c r="C6" i="101"/>
  <c r="T6" i="101"/>
  <c r="X6" i="101"/>
  <c r="P7" i="101"/>
  <c r="C7" i="101"/>
  <c r="T7" i="101"/>
  <c r="X7" i="101"/>
  <c r="P8" i="101"/>
  <c r="C8" i="101"/>
  <c r="T8" i="101"/>
  <c r="X8" i="101"/>
  <c r="P9" i="101"/>
  <c r="C9" i="101"/>
  <c r="T9" i="101"/>
  <c r="X9" i="101"/>
  <c r="P10" i="101"/>
  <c r="C10" i="101"/>
  <c r="Y10" i="101" s="1"/>
  <c r="T10" i="101"/>
  <c r="X10" i="101"/>
  <c r="P11" i="101"/>
  <c r="C11" i="101"/>
  <c r="T11" i="101"/>
  <c r="X11" i="101"/>
  <c r="P12" i="101"/>
  <c r="C12" i="101"/>
  <c r="T12" i="101"/>
  <c r="X12" i="101"/>
  <c r="P13" i="101"/>
  <c r="C13" i="101"/>
  <c r="T13" i="101"/>
  <c r="X13" i="101"/>
  <c r="P14" i="101"/>
  <c r="C14" i="101"/>
  <c r="T14" i="101"/>
  <c r="X14" i="101"/>
  <c r="P15" i="101"/>
  <c r="C15" i="101"/>
  <c r="T15" i="101"/>
  <c r="X15" i="101"/>
  <c r="P16" i="101"/>
  <c r="C16" i="101"/>
  <c r="T16" i="101"/>
  <c r="X16" i="101"/>
  <c r="P17" i="101"/>
  <c r="C17" i="101"/>
  <c r="T17" i="101"/>
  <c r="X17" i="101"/>
  <c r="P18" i="101"/>
  <c r="C18" i="101"/>
  <c r="Y18" i="101" s="1"/>
  <c r="T18" i="101"/>
  <c r="X18" i="101"/>
  <c r="P19" i="101"/>
  <c r="C19" i="101"/>
  <c r="T19" i="101"/>
  <c r="X19" i="101"/>
  <c r="P20" i="101"/>
  <c r="C20" i="101"/>
  <c r="AA20" i="101" s="1"/>
  <c r="T20" i="101"/>
  <c r="X20" i="101"/>
  <c r="P21" i="101"/>
  <c r="C21" i="101"/>
  <c r="Z21" i="101" s="1"/>
  <c r="T21" i="101"/>
  <c r="X21" i="101"/>
  <c r="P22" i="101"/>
  <c r="C22" i="101"/>
  <c r="T22" i="101"/>
  <c r="X22" i="101"/>
  <c r="P23" i="101"/>
  <c r="C23" i="101"/>
  <c r="T23" i="101"/>
  <c r="X23" i="101"/>
  <c r="P24" i="101"/>
  <c r="C24" i="101"/>
  <c r="T24" i="101"/>
  <c r="X24" i="101"/>
  <c r="P25" i="101"/>
  <c r="C25" i="101"/>
  <c r="T25" i="101"/>
  <c r="X25" i="101"/>
  <c r="P26" i="101"/>
  <c r="C26" i="101"/>
  <c r="U26" i="101" s="1"/>
  <c r="T26" i="101"/>
  <c r="X26" i="101"/>
  <c r="P27" i="101"/>
  <c r="C27" i="101"/>
  <c r="Q27" i="101" s="1"/>
  <c r="T27" i="101"/>
  <c r="X27" i="101"/>
  <c r="P28" i="101"/>
  <c r="C28" i="101"/>
  <c r="T28" i="101"/>
  <c r="X28" i="101"/>
  <c r="P29" i="101"/>
  <c r="C29" i="101"/>
  <c r="T29" i="101"/>
  <c r="X29" i="101"/>
  <c r="P30" i="101"/>
  <c r="C30" i="101"/>
  <c r="T30" i="101"/>
  <c r="X30" i="101"/>
  <c r="P31" i="101"/>
  <c r="C31" i="101"/>
  <c r="Y31" i="101" s="1"/>
  <c r="T31" i="101"/>
  <c r="X31" i="101"/>
  <c r="P32" i="101"/>
  <c r="C32" i="101"/>
  <c r="W32" i="101" s="1"/>
  <c r="T32" i="101"/>
  <c r="X32" i="101"/>
  <c r="P34" i="101"/>
  <c r="C34" i="101"/>
  <c r="T34" i="101"/>
  <c r="X34" i="101"/>
  <c r="P35" i="101"/>
  <c r="C35" i="101"/>
  <c r="T35" i="101"/>
  <c r="X35" i="101"/>
  <c r="P36" i="101"/>
  <c r="C36" i="101"/>
  <c r="AA36" i="101" s="1"/>
  <c r="T36" i="101"/>
  <c r="X36" i="101"/>
  <c r="P37" i="101"/>
  <c r="C37" i="101"/>
  <c r="AA37" i="101" s="1"/>
  <c r="T37" i="101"/>
  <c r="X37" i="101"/>
  <c r="P38" i="101"/>
  <c r="C38" i="101"/>
  <c r="T38" i="101"/>
  <c r="X38" i="101"/>
  <c r="P39" i="101"/>
  <c r="C39" i="101"/>
  <c r="T39" i="101"/>
  <c r="X39" i="101"/>
  <c r="P40" i="101"/>
  <c r="C40" i="101"/>
  <c r="W40" i="101" s="1"/>
  <c r="T40" i="101"/>
  <c r="X40" i="101"/>
  <c r="P41" i="101"/>
  <c r="C41" i="101"/>
  <c r="T41" i="101"/>
  <c r="X41" i="101"/>
  <c r="P42" i="101"/>
  <c r="C42" i="101"/>
  <c r="Y42" i="101" s="1"/>
  <c r="T42" i="101"/>
  <c r="X42" i="101"/>
  <c r="P43" i="101"/>
  <c r="C43" i="101"/>
  <c r="T43" i="101"/>
  <c r="X43" i="101"/>
  <c r="P44" i="101"/>
  <c r="C44" i="101"/>
  <c r="T44" i="101"/>
  <c r="X44" i="101"/>
  <c r="P45" i="101"/>
  <c r="C45" i="101"/>
  <c r="AA45" i="101" s="1"/>
  <c r="T45" i="101"/>
  <c r="X45" i="101"/>
  <c r="P46" i="101"/>
  <c r="C46" i="101"/>
  <c r="R46" i="101" s="1"/>
  <c r="T46" i="101"/>
  <c r="X46" i="101"/>
  <c r="P47" i="101"/>
  <c r="C47" i="101"/>
  <c r="T47" i="101"/>
  <c r="X47" i="101"/>
  <c r="P48" i="101"/>
  <c r="C48" i="101"/>
  <c r="T48" i="101"/>
  <c r="X48" i="101"/>
  <c r="P49" i="101"/>
  <c r="C49" i="101"/>
  <c r="T49" i="101"/>
  <c r="X49" i="101"/>
  <c r="P50" i="101"/>
  <c r="C50" i="101"/>
  <c r="T50" i="101"/>
  <c r="X50" i="101"/>
  <c r="P51" i="101"/>
  <c r="C51" i="101"/>
  <c r="T51" i="101"/>
  <c r="X51" i="101"/>
  <c r="P52" i="101"/>
  <c r="C52" i="101"/>
  <c r="T52" i="101"/>
  <c r="X52" i="101"/>
  <c r="P53" i="101"/>
  <c r="C53" i="101"/>
  <c r="AA53" i="101" s="1"/>
  <c r="T53" i="101"/>
  <c r="X53" i="101"/>
  <c r="P54" i="101"/>
  <c r="C54" i="101"/>
  <c r="T54" i="101"/>
  <c r="X54" i="101"/>
  <c r="P55" i="101"/>
  <c r="C55" i="101"/>
  <c r="T55" i="101"/>
  <c r="X55" i="101"/>
  <c r="P56" i="101"/>
  <c r="C56" i="101"/>
  <c r="W56" i="101" s="1"/>
  <c r="T56" i="101"/>
  <c r="X56" i="101"/>
  <c r="P57" i="101"/>
  <c r="C57" i="101"/>
  <c r="T57" i="101"/>
  <c r="X57" i="101"/>
  <c r="P58" i="101"/>
  <c r="C58" i="101"/>
  <c r="T58" i="101"/>
  <c r="X58" i="101"/>
  <c r="P59" i="101"/>
  <c r="C59" i="101"/>
  <c r="Z59" i="101" s="1"/>
  <c r="T59" i="101"/>
  <c r="X59" i="101"/>
  <c r="P60" i="101"/>
  <c r="C60" i="101"/>
  <c r="T60" i="101"/>
  <c r="X60" i="101"/>
  <c r="P61" i="101"/>
  <c r="C61" i="101"/>
  <c r="AA61" i="101" s="1"/>
  <c r="T61" i="101"/>
  <c r="X61" i="101"/>
  <c r="P62" i="101"/>
  <c r="C62" i="101"/>
  <c r="T62" i="101"/>
  <c r="X62" i="101"/>
  <c r="P63" i="101"/>
  <c r="C63" i="101"/>
  <c r="T63" i="101"/>
  <c r="X63" i="101"/>
  <c r="P64" i="101"/>
  <c r="C64" i="101"/>
  <c r="Y64" i="101" s="1"/>
  <c r="T64" i="101"/>
  <c r="X64" i="101"/>
  <c r="P65" i="101"/>
  <c r="C65" i="101"/>
  <c r="T65" i="101"/>
  <c r="X65" i="101"/>
  <c r="P66" i="101"/>
  <c r="C66" i="101"/>
  <c r="W66" i="101" s="1"/>
  <c r="T66" i="101"/>
  <c r="X66" i="101"/>
  <c r="P67" i="101"/>
  <c r="C67" i="101"/>
  <c r="T67" i="101"/>
  <c r="X67" i="101"/>
  <c r="P68" i="101"/>
  <c r="C68" i="101"/>
  <c r="T68" i="101"/>
  <c r="X68" i="101"/>
  <c r="P69" i="101"/>
  <c r="C69" i="101"/>
  <c r="T69" i="101"/>
  <c r="X69" i="101"/>
  <c r="P70" i="101"/>
  <c r="C70" i="101"/>
  <c r="T70" i="101"/>
  <c r="X70" i="101"/>
  <c r="P71" i="101"/>
  <c r="C71" i="101"/>
  <c r="T71" i="101"/>
  <c r="X71" i="101"/>
  <c r="P72" i="101"/>
  <c r="C72" i="101"/>
  <c r="T72" i="101"/>
  <c r="X72" i="101"/>
  <c r="P73" i="101"/>
  <c r="C73" i="101"/>
  <c r="T73" i="101"/>
  <c r="X73" i="101"/>
  <c r="P74" i="101"/>
  <c r="C74" i="101"/>
  <c r="T74" i="101"/>
  <c r="X74" i="101"/>
  <c r="P75" i="101"/>
  <c r="C75" i="101"/>
  <c r="T75" i="101"/>
  <c r="X75" i="101"/>
  <c r="P76" i="101"/>
  <c r="C76" i="101"/>
  <c r="T76" i="101"/>
  <c r="X76" i="101"/>
  <c r="P77" i="101"/>
  <c r="C77" i="101"/>
  <c r="AA77" i="101" s="1"/>
  <c r="T77" i="101"/>
  <c r="X77" i="101"/>
  <c r="P78" i="101"/>
  <c r="C78" i="101"/>
  <c r="T78" i="101"/>
  <c r="X78" i="101"/>
  <c r="P79" i="101"/>
  <c r="C79" i="101"/>
  <c r="T79" i="101"/>
  <c r="X79" i="101"/>
  <c r="P80" i="101"/>
  <c r="C80" i="101"/>
  <c r="AA80" i="101" s="1"/>
  <c r="T80" i="101"/>
  <c r="X80" i="101"/>
  <c r="P81" i="101"/>
  <c r="C81" i="101"/>
  <c r="T81" i="101"/>
  <c r="X81" i="101"/>
  <c r="P82" i="101"/>
  <c r="C82" i="101"/>
  <c r="T82" i="101"/>
  <c r="X82" i="101"/>
  <c r="P83" i="101"/>
  <c r="C83" i="101"/>
  <c r="T83" i="101"/>
  <c r="X83" i="101"/>
  <c r="P84" i="101"/>
  <c r="C84" i="101"/>
  <c r="T84" i="101"/>
  <c r="X84" i="101"/>
  <c r="P85" i="101"/>
  <c r="C85" i="101"/>
  <c r="T85" i="101"/>
  <c r="X85" i="101"/>
  <c r="P86" i="101"/>
  <c r="C86" i="101"/>
  <c r="Z86" i="101" s="1"/>
  <c r="T86" i="101"/>
  <c r="X86" i="101"/>
  <c r="P87" i="101"/>
  <c r="C87" i="101"/>
  <c r="T87" i="101"/>
  <c r="X87" i="101"/>
  <c r="P88" i="101"/>
  <c r="C88" i="101"/>
  <c r="T88" i="101"/>
  <c r="X88" i="101"/>
  <c r="P3" i="103"/>
  <c r="C3" i="103"/>
  <c r="T3" i="103"/>
  <c r="X3" i="103"/>
  <c r="P4" i="103"/>
  <c r="C4" i="103"/>
  <c r="W4" i="103" s="1"/>
  <c r="T4" i="103"/>
  <c r="X4" i="103"/>
  <c r="P5" i="103"/>
  <c r="C5" i="103"/>
  <c r="AA5" i="103" s="1"/>
  <c r="T5" i="103"/>
  <c r="X5" i="103"/>
  <c r="P6" i="103"/>
  <c r="C6" i="103"/>
  <c r="T6" i="103"/>
  <c r="X6" i="103"/>
  <c r="P7" i="103"/>
  <c r="C7" i="103"/>
  <c r="AA7" i="103" s="1"/>
  <c r="T7" i="103"/>
  <c r="X7" i="103"/>
  <c r="P8" i="103"/>
  <c r="C8" i="103"/>
  <c r="AA8" i="103" s="1"/>
  <c r="T8" i="103"/>
  <c r="X8" i="103"/>
  <c r="P9" i="103"/>
  <c r="C9" i="103"/>
  <c r="T9" i="103"/>
  <c r="X9" i="103"/>
  <c r="P10" i="103"/>
  <c r="C10" i="103"/>
  <c r="U10" i="103" s="1"/>
  <c r="T10" i="103"/>
  <c r="X10" i="103"/>
  <c r="P11" i="103"/>
  <c r="C11" i="103"/>
  <c r="Y11" i="103" s="1"/>
  <c r="T11" i="103"/>
  <c r="X11" i="103"/>
  <c r="P12" i="103"/>
  <c r="C12" i="103"/>
  <c r="T12" i="103"/>
  <c r="X12" i="103"/>
  <c r="P13" i="103"/>
  <c r="C13" i="103"/>
  <c r="T13" i="103"/>
  <c r="X13" i="103"/>
  <c r="P14" i="103"/>
  <c r="C14" i="103"/>
  <c r="V14" i="103" s="1"/>
  <c r="T14" i="103"/>
  <c r="X14" i="103"/>
  <c r="P15" i="103"/>
  <c r="C15" i="103"/>
  <c r="T15" i="103"/>
  <c r="X15" i="103"/>
  <c r="P16" i="103"/>
  <c r="C16" i="103"/>
  <c r="W16" i="103" s="1"/>
  <c r="T16" i="103"/>
  <c r="X16" i="103"/>
  <c r="P17" i="103"/>
  <c r="C17" i="103"/>
  <c r="U17" i="103" s="1"/>
  <c r="T17" i="103"/>
  <c r="X17" i="103"/>
  <c r="P18" i="103"/>
  <c r="C18" i="103"/>
  <c r="Z18" i="103" s="1"/>
  <c r="T18" i="103"/>
  <c r="X18" i="103"/>
  <c r="P19" i="103"/>
  <c r="C19" i="103"/>
  <c r="U19" i="103" s="1"/>
  <c r="T19" i="103"/>
  <c r="X19" i="103"/>
  <c r="P20" i="103"/>
  <c r="C20" i="103"/>
  <c r="Z20" i="103" s="1"/>
  <c r="T20" i="103"/>
  <c r="X20" i="103"/>
  <c r="P21" i="103"/>
  <c r="C21" i="103"/>
  <c r="T21" i="103"/>
  <c r="X21" i="103"/>
  <c r="P22" i="103"/>
  <c r="C22" i="103"/>
  <c r="Y22" i="103" s="1"/>
  <c r="T22" i="103"/>
  <c r="X22" i="103"/>
  <c r="P23" i="103"/>
  <c r="C23" i="103"/>
  <c r="T23" i="103"/>
  <c r="X23" i="103"/>
  <c r="P24" i="103"/>
  <c r="C24" i="103"/>
  <c r="Z24" i="103" s="1"/>
  <c r="T24" i="103"/>
  <c r="X24" i="103"/>
  <c r="P25" i="103"/>
  <c r="C25" i="103"/>
  <c r="T25" i="103"/>
  <c r="X25" i="103"/>
  <c r="P26" i="103"/>
  <c r="C26" i="103"/>
  <c r="T26" i="103"/>
  <c r="X26" i="103"/>
  <c r="P27" i="103"/>
  <c r="C27" i="103"/>
  <c r="T27" i="103"/>
  <c r="X27" i="103"/>
  <c r="P28" i="103"/>
  <c r="C28" i="103"/>
  <c r="T28" i="103"/>
  <c r="X28" i="103"/>
  <c r="P29" i="103"/>
  <c r="C29" i="103"/>
  <c r="T29" i="103"/>
  <c r="X29" i="103"/>
  <c r="P30" i="103"/>
  <c r="C30" i="103"/>
  <c r="T30" i="103"/>
  <c r="X30" i="103"/>
  <c r="P31" i="103"/>
  <c r="C31" i="103"/>
  <c r="Y31" i="103" s="1"/>
  <c r="T31" i="103"/>
  <c r="X31" i="103"/>
  <c r="P32" i="103"/>
  <c r="C32" i="103"/>
  <c r="T32" i="103"/>
  <c r="X32" i="103"/>
  <c r="P34" i="103"/>
  <c r="C34" i="103"/>
  <c r="T34" i="103"/>
  <c r="X34" i="103"/>
  <c r="P35" i="103"/>
  <c r="C35" i="103"/>
  <c r="V35" i="103" s="1"/>
  <c r="T35" i="103"/>
  <c r="X35" i="103"/>
  <c r="P36" i="103"/>
  <c r="C36" i="103"/>
  <c r="T36" i="103"/>
  <c r="X36" i="103"/>
  <c r="P37" i="103"/>
  <c r="C37" i="103"/>
  <c r="AA37" i="103" s="1"/>
  <c r="T37" i="103"/>
  <c r="X37" i="103"/>
  <c r="P38" i="103"/>
  <c r="C38" i="103"/>
  <c r="T38" i="103"/>
  <c r="X38" i="103"/>
  <c r="P39" i="103"/>
  <c r="C39" i="103"/>
  <c r="T39" i="103"/>
  <c r="X39" i="103"/>
  <c r="P40" i="103"/>
  <c r="C40" i="103"/>
  <c r="T40" i="103"/>
  <c r="X40" i="103"/>
  <c r="P41" i="103"/>
  <c r="C41" i="103"/>
  <c r="T41" i="103"/>
  <c r="X41" i="103"/>
  <c r="P42" i="103"/>
  <c r="C42" i="103"/>
  <c r="T42" i="103"/>
  <c r="X42" i="103"/>
  <c r="P43" i="103"/>
  <c r="C43" i="103"/>
  <c r="T43" i="103"/>
  <c r="X43" i="103"/>
  <c r="P44" i="103"/>
  <c r="C44" i="103"/>
  <c r="T44" i="103"/>
  <c r="X44" i="103"/>
  <c r="P45" i="103"/>
  <c r="C45" i="103"/>
  <c r="T45" i="103"/>
  <c r="X45" i="103"/>
  <c r="P46" i="103"/>
  <c r="C46" i="103"/>
  <c r="T46" i="103"/>
  <c r="X46" i="103"/>
  <c r="P47" i="103"/>
  <c r="C47" i="103"/>
  <c r="T47" i="103"/>
  <c r="X47" i="103"/>
  <c r="P48" i="103"/>
  <c r="C48" i="103"/>
  <c r="AA48" i="103" s="1"/>
  <c r="T48" i="103"/>
  <c r="X48" i="103"/>
  <c r="P49" i="103"/>
  <c r="C49" i="103"/>
  <c r="T49" i="103"/>
  <c r="X49" i="103"/>
  <c r="P50" i="103"/>
  <c r="C50" i="103"/>
  <c r="T50" i="103"/>
  <c r="X50" i="103"/>
  <c r="P51" i="103"/>
  <c r="C51" i="103"/>
  <c r="T51" i="103"/>
  <c r="X51" i="103"/>
  <c r="P52" i="103"/>
  <c r="C52" i="103"/>
  <c r="T52" i="103"/>
  <c r="X52" i="103"/>
  <c r="P53" i="103"/>
  <c r="C53" i="103"/>
  <c r="W53" i="103" s="1"/>
  <c r="T53" i="103"/>
  <c r="X53" i="103"/>
  <c r="P54" i="103"/>
  <c r="C54" i="103"/>
  <c r="T54" i="103"/>
  <c r="X54" i="103"/>
  <c r="P55" i="103"/>
  <c r="C55" i="103"/>
  <c r="T55" i="103"/>
  <c r="X55" i="103"/>
  <c r="P56" i="103"/>
  <c r="C56" i="103"/>
  <c r="T56" i="103"/>
  <c r="X56" i="103"/>
  <c r="P57" i="103"/>
  <c r="C57" i="103"/>
  <c r="T57" i="103"/>
  <c r="X57" i="103"/>
  <c r="P58" i="103"/>
  <c r="C58" i="103"/>
  <c r="T58" i="103"/>
  <c r="X58" i="103"/>
  <c r="P59" i="103"/>
  <c r="C59" i="103"/>
  <c r="Z59" i="103" s="1"/>
  <c r="T59" i="103"/>
  <c r="X59" i="103"/>
  <c r="P60" i="103"/>
  <c r="C60" i="103"/>
  <c r="T60" i="103"/>
  <c r="X60" i="103"/>
  <c r="P61" i="103"/>
  <c r="C61" i="103"/>
  <c r="T61" i="103"/>
  <c r="X61" i="103"/>
  <c r="P62" i="103"/>
  <c r="C62" i="103"/>
  <c r="T62" i="103"/>
  <c r="X62" i="103"/>
  <c r="P63" i="103"/>
  <c r="C63" i="103"/>
  <c r="T63" i="103"/>
  <c r="X63" i="103"/>
  <c r="P64" i="103"/>
  <c r="C64" i="103"/>
  <c r="T64" i="103"/>
  <c r="X64" i="103"/>
  <c r="P65" i="103"/>
  <c r="C65" i="103"/>
  <c r="T65" i="103"/>
  <c r="X65" i="103"/>
  <c r="P66" i="103"/>
  <c r="C66" i="103"/>
  <c r="W66" i="103" s="1"/>
  <c r="T66" i="103"/>
  <c r="X66" i="103"/>
  <c r="P67" i="103"/>
  <c r="C67" i="103"/>
  <c r="T67" i="103"/>
  <c r="X67" i="103"/>
  <c r="P68" i="103"/>
  <c r="C68" i="103"/>
  <c r="T68" i="103"/>
  <c r="X68" i="103"/>
  <c r="P69" i="103"/>
  <c r="C69" i="103"/>
  <c r="T69" i="103"/>
  <c r="X69" i="103"/>
  <c r="P70" i="103"/>
  <c r="C70" i="103"/>
  <c r="T70" i="103"/>
  <c r="X70" i="103"/>
  <c r="P71" i="103"/>
  <c r="C71" i="103"/>
  <c r="Z71" i="103" s="1"/>
  <c r="T71" i="103"/>
  <c r="X71" i="103"/>
  <c r="P72" i="103"/>
  <c r="C72" i="103"/>
  <c r="T72" i="103"/>
  <c r="X72" i="103"/>
  <c r="P73" i="103"/>
  <c r="C73" i="103"/>
  <c r="T73" i="103"/>
  <c r="X73" i="103"/>
  <c r="P74" i="103"/>
  <c r="C74" i="103"/>
  <c r="T74" i="103"/>
  <c r="X74" i="103"/>
  <c r="P75" i="103"/>
  <c r="C75" i="103"/>
  <c r="T75" i="103"/>
  <c r="X75" i="103"/>
  <c r="P76" i="103"/>
  <c r="C76" i="103"/>
  <c r="T76" i="103"/>
  <c r="X76" i="103"/>
  <c r="P77" i="103"/>
  <c r="C77" i="103"/>
  <c r="T77" i="103"/>
  <c r="X77" i="103"/>
  <c r="P78" i="103"/>
  <c r="C78" i="103"/>
  <c r="T78" i="103"/>
  <c r="X78" i="103"/>
  <c r="P79" i="103"/>
  <c r="C79" i="103"/>
  <c r="T79" i="103"/>
  <c r="X79" i="103"/>
  <c r="P80" i="103"/>
  <c r="C80" i="103"/>
  <c r="T80" i="103"/>
  <c r="X80" i="103"/>
  <c r="P81" i="103"/>
  <c r="C81" i="103"/>
  <c r="T81" i="103"/>
  <c r="X81" i="103"/>
  <c r="P82" i="103"/>
  <c r="C82" i="103"/>
  <c r="T82" i="103"/>
  <c r="X82" i="103"/>
  <c r="P83" i="103"/>
  <c r="C83" i="103"/>
  <c r="T83" i="103"/>
  <c r="X83" i="103"/>
  <c r="P84" i="103"/>
  <c r="C84" i="103"/>
  <c r="T84" i="103"/>
  <c r="X84" i="103"/>
  <c r="P85" i="103"/>
  <c r="C85" i="103"/>
  <c r="AA85" i="103" s="1"/>
  <c r="T85" i="103"/>
  <c r="X85" i="103"/>
  <c r="P86" i="103"/>
  <c r="C86" i="103"/>
  <c r="R86" i="103" s="1"/>
  <c r="T86" i="103"/>
  <c r="X86" i="103"/>
  <c r="P87" i="103"/>
  <c r="C87" i="103"/>
  <c r="Z87" i="103" s="1"/>
  <c r="T87" i="103"/>
  <c r="X87" i="103"/>
  <c r="P88" i="103"/>
  <c r="C88" i="103"/>
  <c r="S88" i="103" s="1"/>
  <c r="T88" i="103"/>
  <c r="X88" i="103"/>
  <c r="P3" i="105"/>
  <c r="C3" i="105"/>
  <c r="T3" i="105"/>
  <c r="X3" i="105"/>
  <c r="P4" i="105"/>
  <c r="C4" i="105"/>
  <c r="AA4" i="105" s="1"/>
  <c r="T4" i="105"/>
  <c r="X4" i="105"/>
  <c r="P5" i="105"/>
  <c r="C5" i="105"/>
  <c r="T5" i="105"/>
  <c r="X5" i="105"/>
  <c r="P6" i="105"/>
  <c r="C6" i="105"/>
  <c r="Z6" i="105" s="1"/>
  <c r="T6" i="105"/>
  <c r="X6" i="105"/>
  <c r="P7" i="105"/>
  <c r="C7" i="105"/>
  <c r="S7" i="105" s="1"/>
  <c r="T7" i="105"/>
  <c r="X7" i="105"/>
  <c r="P8" i="105"/>
  <c r="C8" i="105"/>
  <c r="T8" i="105"/>
  <c r="X8" i="105"/>
  <c r="P9" i="105"/>
  <c r="C9" i="105"/>
  <c r="T9" i="105"/>
  <c r="X9" i="105"/>
  <c r="P10" i="105"/>
  <c r="C10" i="105"/>
  <c r="T10" i="105"/>
  <c r="X10" i="105"/>
  <c r="P11" i="105"/>
  <c r="C11" i="105"/>
  <c r="W11" i="105" s="1"/>
  <c r="T11" i="105"/>
  <c r="X11" i="105"/>
  <c r="P12" i="105"/>
  <c r="C12" i="105"/>
  <c r="AA12" i="105" s="1"/>
  <c r="T12" i="105"/>
  <c r="X12" i="105"/>
  <c r="P13" i="105"/>
  <c r="C13" i="105"/>
  <c r="T13" i="105"/>
  <c r="X13" i="105"/>
  <c r="P14" i="105"/>
  <c r="C14" i="105"/>
  <c r="Q14" i="105" s="1"/>
  <c r="T14" i="105"/>
  <c r="X14" i="105"/>
  <c r="P15" i="105"/>
  <c r="C15" i="105"/>
  <c r="Y15" i="105" s="1"/>
  <c r="T15" i="105"/>
  <c r="X15" i="105"/>
  <c r="P16" i="105"/>
  <c r="C16" i="105"/>
  <c r="R16" i="105" s="1"/>
  <c r="T16" i="105"/>
  <c r="X16" i="105"/>
  <c r="P17" i="105"/>
  <c r="C17" i="105"/>
  <c r="W17" i="105" s="1"/>
  <c r="T17" i="105"/>
  <c r="X17" i="105"/>
  <c r="P18" i="105"/>
  <c r="C18" i="105"/>
  <c r="Q18" i="105" s="1"/>
  <c r="T18" i="105"/>
  <c r="X18" i="105"/>
  <c r="P19" i="105"/>
  <c r="C19" i="105"/>
  <c r="AA19" i="105" s="1"/>
  <c r="T19" i="105"/>
  <c r="X19" i="105"/>
  <c r="P20" i="105"/>
  <c r="C20" i="105"/>
  <c r="AA20" i="105" s="1"/>
  <c r="T20" i="105"/>
  <c r="X20" i="105"/>
  <c r="P21" i="105"/>
  <c r="C21" i="105"/>
  <c r="T21" i="105"/>
  <c r="X21" i="105"/>
  <c r="P22" i="105"/>
  <c r="C22" i="105"/>
  <c r="T22" i="105"/>
  <c r="X22" i="105"/>
  <c r="P23" i="105"/>
  <c r="C23" i="105"/>
  <c r="Q23" i="105" s="1"/>
  <c r="T23" i="105"/>
  <c r="X23" i="105"/>
  <c r="P24" i="105"/>
  <c r="C24" i="105"/>
  <c r="S24" i="105" s="1"/>
  <c r="T24" i="105"/>
  <c r="X24" i="105"/>
  <c r="P25" i="105"/>
  <c r="C25" i="105"/>
  <c r="Q25" i="105" s="1"/>
  <c r="T25" i="105"/>
  <c r="X25" i="105"/>
  <c r="P26" i="105"/>
  <c r="C26" i="105"/>
  <c r="T26" i="105"/>
  <c r="X26" i="105"/>
  <c r="P27" i="105"/>
  <c r="C27" i="105"/>
  <c r="T27" i="105"/>
  <c r="X27" i="105"/>
  <c r="P28" i="105"/>
  <c r="C28" i="105"/>
  <c r="T28" i="105"/>
  <c r="X28" i="105"/>
  <c r="P29" i="105"/>
  <c r="C29" i="105"/>
  <c r="T29" i="105"/>
  <c r="X29" i="105"/>
  <c r="P30" i="105"/>
  <c r="C30" i="105"/>
  <c r="T30" i="105"/>
  <c r="X30" i="105"/>
  <c r="P31" i="105"/>
  <c r="C31" i="105"/>
  <c r="Y31" i="105" s="1"/>
  <c r="T31" i="105"/>
  <c r="X31" i="105"/>
  <c r="P32" i="105"/>
  <c r="C32" i="105"/>
  <c r="T32" i="105"/>
  <c r="X32" i="105"/>
  <c r="P34" i="105"/>
  <c r="C34" i="105"/>
  <c r="T34" i="105"/>
  <c r="X34" i="105"/>
  <c r="P35" i="105"/>
  <c r="C35" i="105"/>
  <c r="Y35" i="105" s="1"/>
  <c r="T35" i="105"/>
  <c r="X35" i="105"/>
  <c r="P36" i="105"/>
  <c r="C36" i="105"/>
  <c r="AA36" i="105" s="1"/>
  <c r="T36" i="105"/>
  <c r="X36" i="105"/>
  <c r="P37" i="105"/>
  <c r="C37" i="105"/>
  <c r="T37" i="105"/>
  <c r="X37" i="105"/>
  <c r="P38" i="105"/>
  <c r="C38" i="105"/>
  <c r="T38" i="105"/>
  <c r="X38" i="105"/>
  <c r="P39" i="105"/>
  <c r="C39" i="105"/>
  <c r="T39" i="105"/>
  <c r="X39" i="105"/>
  <c r="P40" i="105"/>
  <c r="C40" i="105"/>
  <c r="W40" i="105" s="1"/>
  <c r="T40" i="105"/>
  <c r="X40" i="105"/>
  <c r="P41" i="105"/>
  <c r="C41" i="105"/>
  <c r="T41" i="105"/>
  <c r="X41" i="105"/>
  <c r="P42" i="105"/>
  <c r="C42" i="105"/>
  <c r="T42" i="105"/>
  <c r="X42" i="105"/>
  <c r="P43" i="105"/>
  <c r="C43" i="105"/>
  <c r="T43" i="105"/>
  <c r="X43" i="105"/>
  <c r="P44" i="105"/>
  <c r="C44" i="105"/>
  <c r="T44" i="105"/>
  <c r="X44" i="105"/>
  <c r="P45" i="105"/>
  <c r="C45" i="105"/>
  <c r="T45" i="105"/>
  <c r="X45" i="105"/>
  <c r="P46" i="105"/>
  <c r="C46" i="105"/>
  <c r="T46" i="105"/>
  <c r="X46" i="105"/>
  <c r="P47" i="105"/>
  <c r="C47" i="105"/>
  <c r="T47" i="105"/>
  <c r="X47" i="105"/>
  <c r="P48" i="105"/>
  <c r="C48" i="105"/>
  <c r="AA48" i="105" s="1"/>
  <c r="T48" i="105"/>
  <c r="X48" i="105"/>
  <c r="P49" i="105"/>
  <c r="C49" i="105"/>
  <c r="T49" i="105"/>
  <c r="X49" i="105"/>
  <c r="P50" i="105"/>
  <c r="C50" i="105"/>
  <c r="Z50" i="105" s="1"/>
  <c r="T50" i="105"/>
  <c r="X50" i="105"/>
  <c r="P51" i="105"/>
  <c r="C51" i="105"/>
  <c r="T51" i="105"/>
  <c r="X51" i="105"/>
  <c r="P52" i="105"/>
  <c r="C52" i="105"/>
  <c r="AA52" i="105" s="1"/>
  <c r="T52" i="105"/>
  <c r="X52" i="105"/>
  <c r="P53" i="105"/>
  <c r="C53" i="105"/>
  <c r="Z53" i="105" s="1"/>
  <c r="T53" i="105"/>
  <c r="X53" i="105"/>
  <c r="P54" i="105"/>
  <c r="C54" i="105"/>
  <c r="T54" i="105"/>
  <c r="X54" i="105"/>
  <c r="P55" i="105"/>
  <c r="C55" i="105"/>
  <c r="T55" i="105"/>
  <c r="X55" i="105"/>
  <c r="P56" i="105"/>
  <c r="C56" i="105"/>
  <c r="T56" i="105"/>
  <c r="X56" i="105"/>
  <c r="P57" i="105"/>
  <c r="C57" i="105"/>
  <c r="T57" i="105"/>
  <c r="X57" i="105"/>
  <c r="P58" i="105"/>
  <c r="C58" i="105"/>
  <c r="T58" i="105"/>
  <c r="X58" i="105"/>
  <c r="P59" i="105"/>
  <c r="C59" i="105"/>
  <c r="T59" i="105"/>
  <c r="X59" i="105"/>
  <c r="P60" i="105"/>
  <c r="C60" i="105"/>
  <c r="T60" i="105"/>
  <c r="X60" i="105"/>
  <c r="P61" i="105"/>
  <c r="C61" i="105"/>
  <c r="AA61" i="105" s="1"/>
  <c r="T61" i="105"/>
  <c r="X61" i="105"/>
  <c r="P62" i="105"/>
  <c r="C62" i="105"/>
  <c r="T62" i="105"/>
  <c r="X62" i="105"/>
  <c r="P63" i="105"/>
  <c r="C63" i="105"/>
  <c r="T63" i="105"/>
  <c r="X63" i="105"/>
  <c r="P64" i="105"/>
  <c r="C64" i="105"/>
  <c r="T64" i="105"/>
  <c r="X64" i="105"/>
  <c r="P65" i="105"/>
  <c r="C65" i="105"/>
  <c r="T65" i="105"/>
  <c r="X65" i="105"/>
  <c r="P66" i="105"/>
  <c r="C66" i="105"/>
  <c r="AA66" i="105" s="1"/>
  <c r="T66" i="105"/>
  <c r="X66" i="105"/>
  <c r="P67" i="105"/>
  <c r="C67" i="105"/>
  <c r="T67" i="105"/>
  <c r="X67" i="105"/>
  <c r="P68" i="105"/>
  <c r="C68" i="105"/>
  <c r="T68" i="105"/>
  <c r="X68" i="105"/>
  <c r="P69" i="105"/>
  <c r="C69" i="105"/>
  <c r="T69" i="105"/>
  <c r="X69" i="105"/>
  <c r="P70" i="105"/>
  <c r="C70" i="105"/>
  <c r="T70" i="105"/>
  <c r="X70" i="105"/>
  <c r="P71" i="105"/>
  <c r="C71" i="105"/>
  <c r="R71" i="105" s="1"/>
  <c r="T71" i="105"/>
  <c r="X71" i="105"/>
  <c r="P72" i="105"/>
  <c r="C72" i="105"/>
  <c r="W72" i="105" s="1"/>
  <c r="T72" i="105"/>
  <c r="X72" i="105"/>
  <c r="P73" i="105"/>
  <c r="C73" i="105"/>
  <c r="V73" i="105" s="1"/>
  <c r="T73" i="105"/>
  <c r="X73" i="105"/>
  <c r="P74" i="105"/>
  <c r="C74" i="105"/>
  <c r="T74" i="105"/>
  <c r="X74" i="105"/>
  <c r="P75" i="105"/>
  <c r="C75" i="105"/>
  <c r="T75" i="105"/>
  <c r="X75" i="105"/>
  <c r="P76" i="105"/>
  <c r="C76" i="105"/>
  <c r="T76" i="105"/>
  <c r="X76" i="105"/>
  <c r="P77" i="105"/>
  <c r="C77" i="105"/>
  <c r="AA77" i="105" s="1"/>
  <c r="T77" i="105"/>
  <c r="X77" i="105"/>
  <c r="P78" i="105"/>
  <c r="C78" i="105"/>
  <c r="U78" i="105" s="1"/>
  <c r="T78" i="105"/>
  <c r="X78" i="105"/>
  <c r="P79" i="105"/>
  <c r="C79" i="105"/>
  <c r="T79" i="105"/>
  <c r="X79" i="105"/>
  <c r="P80" i="105"/>
  <c r="C80" i="105"/>
  <c r="Y80" i="105" s="1"/>
  <c r="T80" i="105"/>
  <c r="X80" i="105"/>
  <c r="P81" i="105"/>
  <c r="C81" i="105"/>
  <c r="W81" i="105" s="1"/>
  <c r="T81" i="105"/>
  <c r="X81" i="105"/>
  <c r="P82" i="105"/>
  <c r="C82" i="105"/>
  <c r="T82" i="105"/>
  <c r="X82" i="105"/>
  <c r="P83" i="105"/>
  <c r="C83" i="105"/>
  <c r="Z83" i="105" s="1"/>
  <c r="T83" i="105"/>
  <c r="X83" i="105"/>
  <c r="P84" i="105"/>
  <c r="C84" i="105"/>
  <c r="AA84" i="105" s="1"/>
  <c r="T84" i="105"/>
  <c r="X84" i="105"/>
  <c r="P85" i="105"/>
  <c r="C85" i="105"/>
  <c r="Z85" i="105" s="1"/>
  <c r="T85" i="105"/>
  <c r="X85" i="105"/>
  <c r="P86" i="105"/>
  <c r="C86" i="105"/>
  <c r="T86" i="105"/>
  <c r="X86" i="105"/>
  <c r="P87" i="105"/>
  <c r="C87" i="105"/>
  <c r="T87" i="105"/>
  <c r="X87" i="105"/>
  <c r="P88" i="105"/>
  <c r="C88" i="105"/>
  <c r="T88" i="105"/>
  <c r="X88" i="105"/>
  <c r="P3" i="108"/>
  <c r="C3" i="108"/>
  <c r="T3" i="108"/>
  <c r="X3" i="108"/>
  <c r="P4" i="108"/>
  <c r="C4" i="108"/>
  <c r="S4" i="108" s="1"/>
  <c r="T4" i="108"/>
  <c r="X4" i="108"/>
  <c r="P5" i="108"/>
  <c r="C5" i="108"/>
  <c r="T5" i="108"/>
  <c r="X5" i="108"/>
  <c r="P6" i="108"/>
  <c r="C6" i="108"/>
  <c r="U6" i="108" s="1"/>
  <c r="T6" i="108"/>
  <c r="X6" i="108"/>
  <c r="P7" i="108"/>
  <c r="C7" i="108"/>
  <c r="T7" i="108"/>
  <c r="X7" i="108"/>
  <c r="P8" i="108"/>
  <c r="C8" i="108"/>
  <c r="T8" i="108"/>
  <c r="X8" i="108"/>
  <c r="P9" i="108"/>
  <c r="C9" i="108"/>
  <c r="T9" i="108"/>
  <c r="X9" i="108"/>
  <c r="P10" i="108"/>
  <c r="C10" i="108"/>
  <c r="T10" i="108"/>
  <c r="X10" i="108"/>
  <c r="P11" i="108"/>
  <c r="C11" i="108"/>
  <c r="T11" i="108"/>
  <c r="X11" i="108"/>
  <c r="P12" i="108"/>
  <c r="C12" i="108"/>
  <c r="T12" i="108"/>
  <c r="X12" i="108"/>
  <c r="P13" i="108"/>
  <c r="C13" i="108"/>
  <c r="U13" i="108" s="1"/>
  <c r="T13" i="108"/>
  <c r="X13" i="108"/>
  <c r="P14" i="108"/>
  <c r="C14" i="108"/>
  <c r="T14" i="108"/>
  <c r="X14" i="108"/>
  <c r="P15" i="108"/>
  <c r="C15" i="108"/>
  <c r="AA15" i="108" s="1"/>
  <c r="T15" i="108"/>
  <c r="X15" i="108"/>
  <c r="P16" i="108"/>
  <c r="C16" i="108"/>
  <c r="W16" i="108" s="1"/>
  <c r="T16" i="108"/>
  <c r="X16" i="108"/>
  <c r="P17" i="108"/>
  <c r="C17" i="108"/>
  <c r="T17" i="108"/>
  <c r="X17" i="108"/>
  <c r="P18" i="108"/>
  <c r="C18" i="108"/>
  <c r="T18" i="108"/>
  <c r="X18" i="108"/>
  <c r="P19" i="108"/>
  <c r="C19" i="108"/>
  <c r="T19" i="108"/>
  <c r="X19" i="108"/>
  <c r="P20" i="108"/>
  <c r="C20" i="108"/>
  <c r="W20" i="108" s="1"/>
  <c r="T20" i="108"/>
  <c r="X20" i="108"/>
  <c r="P21" i="108"/>
  <c r="C21" i="108"/>
  <c r="Z21" i="108" s="1"/>
  <c r="T21" i="108"/>
  <c r="X21" i="108"/>
  <c r="P22" i="108"/>
  <c r="C22" i="108"/>
  <c r="T22" i="108"/>
  <c r="X22" i="108"/>
  <c r="P23" i="108"/>
  <c r="C23" i="108"/>
  <c r="T23" i="108"/>
  <c r="X23" i="108"/>
  <c r="P24" i="108"/>
  <c r="C24" i="108"/>
  <c r="T24" i="108"/>
  <c r="X24" i="108"/>
  <c r="P25" i="108"/>
  <c r="C25" i="108"/>
  <c r="Z25" i="108" s="1"/>
  <c r="T25" i="108"/>
  <c r="X25" i="108"/>
  <c r="P26" i="108"/>
  <c r="C26" i="108"/>
  <c r="T26" i="108"/>
  <c r="X26" i="108"/>
  <c r="P27" i="108"/>
  <c r="C27" i="108"/>
  <c r="T27" i="108"/>
  <c r="X27" i="108"/>
  <c r="P28" i="108"/>
  <c r="C28" i="108"/>
  <c r="S28" i="108" s="1"/>
  <c r="T28" i="108"/>
  <c r="X28" i="108"/>
  <c r="P29" i="108"/>
  <c r="C29" i="108"/>
  <c r="U29" i="108" s="1"/>
  <c r="T29" i="108"/>
  <c r="X29" i="108"/>
  <c r="P30" i="108"/>
  <c r="C30" i="108"/>
  <c r="T30" i="108"/>
  <c r="X30" i="108"/>
  <c r="P31" i="108"/>
  <c r="C31" i="108"/>
  <c r="T31" i="108"/>
  <c r="X31" i="108"/>
  <c r="P32" i="108"/>
  <c r="C32" i="108"/>
  <c r="T32" i="108"/>
  <c r="X32" i="108"/>
  <c r="P34" i="108"/>
  <c r="C34" i="108"/>
  <c r="T34" i="108"/>
  <c r="X34" i="108"/>
  <c r="P35" i="108"/>
  <c r="C35" i="108"/>
  <c r="T35" i="108"/>
  <c r="X35" i="108"/>
  <c r="P36" i="108"/>
  <c r="C36" i="108"/>
  <c r="T36" i="108"/>
  <c r="X36" i="108"/>
  <c r="P37" i="108"/>
  <c r="C37" i="108"/>
  <c r="T37" i="108"/>
  <c r="X37" i="108"/>
  <c r="P38" i="108"/>
  <c r="C38" i="108"/>
  <c r="T38" i="108"/>
  <c r="X38" i="108"/>
  <c r="P39" i="108"/>
  <c r="C39" i="108"/>
  <c r="T39" i="108"/>
  <c r="X39" i="108"/>
  <c r="P40" i="108"/>
  <c r="C40" i="108"/>
  <c r="T40" i="108"/>
  <c r="X40" i="108"/>
  <c r="P41" i="108"/>
  <c r="C41" i="108"/>
  <c r="T41" i="108"/>
  <c r="X41" i="108"/>
  <c r="P42" i="108"/>
  <c r="C42" i="108"/>
  <c r="T42" i="108"/>
  <c r="X42" i="108"/>
  <c r="P43" i="108"/>
  <c r="C43" i="108"/>
  <c r="T43" i="108"/>
  <c r="X43" i="108"/>
  <c r="P44" i="108"/>
  <c r="C44" i="108"/>
  <c r="W44" i="108" s="1"/>
  <c r="T44" i="108"/>
  <c r="X44" i="108"/>
  <c r="P45" i="108"/>
  <c r="C45" i="108"/>
  <c r="T45" i="108"/>
  <c r="X45" i="108"/>
  <c r="P46" i="108"/>
  <c r="C46" i="108"/>
  <c r="T46" i="108"/>
  <c r="X46" i="108"/>
  <c r="P47" i="108"/>
  <c r="C47" i="108"/>
  <c r="T47" i="108"/>
  <c r="X47" i="108"/>
  <c r="P48" i="108"/>
  <c r="C48" i="108"/>
  <c r="T48" i="108"/>
  <c r="X48" i="108"/>
  <c r="P49" i="108"/>
  <c r="C49" i="108"/>
  <c r="T49" i="108"/>
  <c r="X49" i="108"/>
  <c r="P50" i="108"/>
  <c r="C50" i="108"/>
  <c r="T50" i="108"/>
  <c r="X50" i="108"/>
  <c r="P51" i="108"/>
  <c r="C51" i="108"/>
  <c r="T51" i="108"/>
  <c r="X51" i="108"/>
  <c r="P52" i="108"/>
  <c r="C52" i="108"/>
  <c r="T52" i="108"/>
  <c r="X52" i="108"/>
  <c r="P53" i="108"/>
  <c r="C53" i="108"/>
  <c r="T53" i="108"/>
  <c r="X53" i="108"/>
  <c r="P54" i="108"/>
  <c r="C54" i="108"/>
  <c r="T54" i="108"/>
  <c r="X54" i="108"/>
  <c r="P55" i="108"/>
  <c r="C55" i="108"/>
  <c r="T55" i="108"/>
  <c r="X55" i="108"/>
  <c r="P56" i="108"/>
  <c r="C56" i="108"/>
  <c r="T56" i="108"/>
  <c r="X56" i="108"/>
  <c r="P57" i="108"/>
  <c r="C57" i="108"/>
  <c r="T57" i="108"/>
  <c r="X57" i="108"/>
  <c r="P58" i="108"/>
  <c r="C58" i="108"/>
  <c r="T58" i="108"/>
  <c r="X58" i="108"/>
  <c r="P59" i="108"/>
  <c r="C59" i="108"/>
  <c r="T59" i="108"/>
  <c r="X59" i="108"/>
  <c r="P60" i="108"/>
  <c r="C60" i="108"/>
  <c r="T60" i="108"/>
  <c r="X60" i="108"/>
  <c r="P61" i="108"/>
  <c r="C61" i="108"/>
  <c r="W61" i="108" s="1"/>
  <c r="T61" i="108"/>
  <c r="X61" i="108"/>
  <c r="P62" i="108"/>
  <c r="C62" i="108"/>
  <c r="T62" i="108"/>
  <c r="X62" i="108"/>
  <c r="P63" i="108"/>
  <c r="C63" i="108"/>
  <c r="T63" i="108"/>
  <c r="X63" i="108"/>
  <c r="P64" i="108"/>
  <c r="C64" i="108"/>
  <c r="W64" i="108" s="1"/>
  <c r="T64" i="108"/>
  <c r="X64" i="108"/>
  <c r="P65" i="108"/>
  <c r="C65" i="108"/>
  <c r="T65" i="108"/>
  <c r="X65" i="108"/>
  <c r="P66" i="108"/>
  <c r="C66" i="108"/>
  <c r="T66" i="108"/>
  <c r="X66" i="108"/>
  <c r="P67" i="108"/>
  <c r="C67" i="108"/>
  <c r="T67" i="108"/>
  <c r="X67" i="108"/>
  <c r="P68" i="108"/>
  <c r="C68" i="108"/>
  <c r="T68" i="108"/>
  <c r="X68" i="108"/>
  <c r="P69" i="108"/>
  <c r="C69" i="108"/>
  <c r="T69" i="108"/>
  <c r="X69" i="108"/>
  <c r="P70" i="108"/>
  <c r="C70" i="108"/>
  <c r="T70" i="108"/>
  <c r="X70" i="108"/>
  <c r="P71" i="108"/>
  <c r="C71" i="108"/>
  <c r="T71" i="108"/>
  <c r="X71" i="108"/>
  <c r="P72" i="108"/>
  <c r="C72" i="108"/>
  <c r="T72" i="108"/>
  <c r="X72" i="108"/>
  <c r="P73" i="108"/>
  <c r="C73" i="108"/>
  <c r="T73" i="108"/>
  <c r="X73" i="108"/>
  <c r="P74" i="108"/>
  <c r="C74" i="108"/>
  <c r="S74" i="108" s="1"/>
  <c r="T74" i="108"/>
  <c r="X74" i="108"/>
  <c r="P75" i="108"/>
  <c r="C75" i="108"/>
  <c r="T75" i="108"/>
  <c r="X75" i="108"/>
  <c r="P76" i="108"/>
  <c r="C76" i="108"/>
  <c r="T76" i="108"/>
  <c r="X76" i="108"/>
  <c r="P77" i="108"/>
  <c r="C77" i="108"/>
  <c r="T77" i="108"/>
  <c r="X77" i="108"/>
  <c r="P78" i="108"/>
  <c r="C78" i="108"/>
  <c r="V78" i="108" s="1"/>
  <c r="T78" i="108"/>
  <c r="X78" i="108"/>
  <c r="P79" i="108"/>
  <c r="C79" i="108"/>
  <c r="T79" i="108"/>
  <c r="X79" i="108"/>
  <c r="P80" i="108"/>
  <c r="C80" i="108"/>
  <c r="T80" i="108"/>
  <c r="X80" i="108"/>
  <c r="P81" i="108"/>
  <c r="C81" i="108"/>
  <c r="T81" i="108"/>
  <c r="X81" i="108"/>
  <c r="P82" i="108"/>
  <c r="C82" i="108"/>
  <c r="Z82" i="108" s="1"/>
  <c r="T82" i="108"/>
  <c r="X82" i="108"/>
  <c r="P83" i="108"/>
  <c r="C83" i="108"/>
  <c r="T83" i="108"/>
  <c r="X83" i="108"/>
  <c r="P84" i="108"/>
  <c r="C84" i="108"/>
  <c r="T84" i="108"/>
  <c r="X84" i="108"/>
  <c r="P85" i="108"/>
  <c r="C85" i="108"/>
  <c r="AA85" i="108" s="1"/>
  <c r="T85" i="108"/>
  <c r="X85" i="108"/>
  <c r="P86" i="108"/>
  <c r="C86" i="108"/>
  <c r="T86" i="108"/>
  <c r="X86" i="108"/>
  <c r="P87" i="108"/>
  <c r="C87" i="108"/>
  <c r="T87" i="108"/>
  <c r="X87" i="108"/>
  <c r="P88" i="108"/>
  <c r="C88" i="108"/>
  <c r="T88" i="108"/>
  <c r="X88" i="108"/>
  <c r="P3" i="110"/>
  <c r="C3" i="110"/>
  <c r="T3" i="110"/>
  <c r="X3" i="110"/>
  <c r="P4" i="110"/>
  <c r="C4" i="110"/>
  <c r="AA4" i="110" s="1"/>
  <c r="T4" i="110"/>
  <c r="X4" i="110"/>
  <c r="P5" i="110"/>
  <c r="C5" i="110"/>
  <c r="U5" i="110" s="1"/>
  <c r="T5" i="110"/>
  <c r="X5" i="110"/>
  <c r="P6" i="110"/>
  <c r="C6" i="110"/>
  <c r="T6" i="110"/>
  <c r="X6" i="110"/>
  <c r="P7" i="110"/>
  <c r="C7" i="110"/>
  <c r="T7" i="110"/>
  <c r="X7" i="110"/>
  <c r="P8" i="110"/>
  <c r="C8" i="110"/>
  <c r="T8" i="110"/>
  <c r="X8" i="110"/>
  <c r="P9" i="110"/>
  <c r="C9" i="110"/>
  <c r="Y9" i="110" s="1"/>
  <c r="T9" i="110"/>
  <c r="X9" i="110"/>
  <c r="P10" i="110"/>
  <c r="C10" i="110"/>
  <c r="T10" i="110"/>
  <c r="X10" i="110"/>
  <c r="P11" i="110"/>
  <c r="C11" i="110"/>
  <c r="W11" i="110" s="1"/>
  <c r="T11" i="110"/>
  <c r="X11" i="110"/>
  <c r="P12" i="110"/>
  <c r="C12" i="110"/>
  <c r="W12" i="110" s="1"/>
  <c r="T12" i="110"/>
  <c r="X12" i="110"/>
  <c r="P13" i="110"/>
  <c r="C13" i="110"/>
  <c r="T13" i="110"/>
  <c r="X13" i="110"/>
  <c r="P14" i="110"/>
  <c r="C14" i="110"/>
  <c r="T14" i="110"/>
  <c r="X14" i="110"/>
  <c r="P15" i="110"/>
  <c r="C15" i="110"/>
  <c r="T15" i="110"/>
  <c r="X15" i="110"/>
  <c r="P16" i="110"/>
  <c r="C16" i="110"/>
  <c r="T16" i="110"/>
  <c r="X16" i="110"/>
  <c r="P17" i="110"/>
  <c r="C17" i="110"/>
  <c r="Y17" i="110" s="1"/>
  <c r="T17" i="110"/>
  <c r="X17" i="110"/>
  <c r="P18" i="110"/>
  <c r="C18" i="110"/>
  <c r="T18" i="110"/>
  <c r="X18" i="110"/>
  <c r="P19" i="110"/>
  <c r="C19" i="110"/>
  <c r="T19" i="110"/>
  <c r="X19" i="110"/>
  <c r="P20" i="110"/>
  <c r="C20" i="110"/>
  <c r="AA20" i="110" s="1"/>
  <c r="T20" i="110"/>
  <c r="X20" i="110"/>
  <c r="P21" i="110"/>
  <c r="C21" i="110"/>
  <c r="U21" i="110" s="1"/>
  <c r="T21" i="110"/>
  <c r="X21" i="110"/>
  <c r="P22" i="110"/>
  <c r="C22" i="110"/>
  <c r="T22" i="110"/>
  <c r="X22" i="110"/>
  <c r="P23" i="110"/>
  <c r="C23" i="110"/>
  <c r="W23" i="110" s="1"/>
  <c r="T23" i="110"/>
  <c r="X23" i="110"/>
  <c r="P24" i="110"/>
  <c r="C24" i="110"/>
  <c r="U24" i="110" s="1"/>
  <c r="T24" i="110"/>
  <c r="X24" i="110"/>
  <c r="P25" i="110"/>
  <c r="C25" i="110"/>
  <c r="Y25" i="110" s="1"/>
  <c r="T25" i="110"/>
  <c r="X25" i="110"/>
  <c r="P26" i="110"/>
  <c r="C26" i="110"/>
  <c r="T26" i="110"/>
  <c r="X26" i="110"/>
  <c r="P27" i="110"/>
  <c r="C27" i="110"/>
  <c r="T27" i="110"/>
  <c r="X27" i="110"/>
  <c r="P28" i="110"/>
  <c r="C28" i="110"/>
  <c r="T28" i="110"/>
  <c r="X28" i="110"/>
  <c r="P29" i="110"/>
  <c r="C29" i="110"/>
  <c r="T29" i="110"/>
  <c r="X29" i="110"/>
  <c r="P30" i="110"/>
  <c r="C30" i="110"/>
  <c r="T30" i="110"/>
  <c r="X30" i="110"/>
  <c r="P31" i="110"/>
  <c r="C31" i="110"/>
  <c r="W31" i="110" s="1"/>
  <c r="T31" i="110"/>
  <c r="X31" i="110"/>
  <c r="P32" i="110"/>
  <c r="C32" i="110"/>
  <c r="U32" i="110" s="1"/>
  <c r="T32" i="110"/>
  <c r="X32" i="110"/>
  <c r="P34" i="110"/>
  <c r="C34" i="110"/>
  <c r="T34" i="110"/>
  <c r="X34" i="110"/>
  <c r="P35" i="110"/>
  <c r="C35" i="110"/>
  <c r="T35" i="110"/>
  <c r="X35" i="110"/>
  <c r="P36" i="110"/>
  <c r="C36" i="110"/>
  <c r="W36" i="110" s="1"/>
  <c r="T36" i="110"/>
  <c r="X36" i="110"/>
  <c r="P37" i="110"/>
  <c r="C37" i="110"/>
  <c r="T37" i="110"/>
  <c r="X37" i="110"/>
  <c r="P38" i="110"/>
  <c r="C38" i="110"/>
  <c r="T38" i="110"/>
  <c r="X38" i="110"/>
  <c r="P39" i="110"/>
  <c r="C39" i="110"/>
  <c r="T39" i="110"/>
  <c r="X39" i="110"/>
  <c r="P40" i="110"/>
  <c r="C40" i="110"/>
  <c r="S40" i="110" s="1"/>
  <c r="T40" i="110"/>
  <c r="X40" i="110"/>
  <c r="P41" i="110"/>
  <c r="C41" i="110"/>
  <c r="T41" i="110"/>
  <c r="X41" i="110"/>
  <c r="P42" i="110"/>
  <c r="C42" i="110"/>
  <c r="T42" i="110"/>
  <c r="X42" i="110"/>
  <c r="P43" i="110"/>
  <c r="C43" i="110"/>
  <c r="T43" i="110"/>
  <c r="X43" i="110"/>
  <c r="P44" i="110"/>
  <c r="C44" i="110"/>
  <c r="T44" i="110"/>
  <c r="X44" i="110"/>
  <c r="P45" i="110"/>
  <c r="C45" i="110"/>
  <c r="T45" i="110"/>
  <c r="X45" i="110"/>
  <c r="P46" i="110"/>
  <c r="C46" i="110"/>
  <c r="T46" i="110"/>
  <c r="X46" i="110"/>
  <c r="P47" i="110"/>
  <c r="C47" i="110"/>
  <c r="T47" i="110"/>
  <c r="X47" i="110"/>
  <c r="P48" i="110"/>
  <c r="C48" i="110"/>
  <c r="Z48" i="110" s="1"/>
  <c r="T48" i="110"/>
  <c r="X48" i="110"/>
  <c r="P49" i="110"/>
  <c r="C49" i="110"/>
  <c r="T49" i="110"/>
  <c r="X49" i="110"/>
  <c r="P50" i="110"/>
  <c r="C50" i="110"/>
  <c r="Z50" i="110" s="1"/>
  <c r="T50" i="110"/>
  <c r="X50" i="110"/>
  <c r="P51" i="110"/>
  <c r="C51" i="110"/>
  <c r="T51" i="110"/>
  <c r="X51" i="110"/>
  <c r="P52" i="110"/>
  <c r="C52" i="110"/>
  <c r="T52" i="110"/>
  <c r="X52" i="110"/>
  <c r="P53" i="110"/>
  <c r="C53" i="110"/>
  <c r="T53" i="110"/>
  <c r="X53" i="110"/>
  <c r="P54" i="110"/>
  <c r="C54" i="110"/>
  <c r="V54" i="110" s="1"/>
  <c r="T54" i="110"/>
  <c r="X54" i="110"/>
  <c r="P55" i="110"/>
  <c r="C55" i="110"/>
  <c r="T55" i="110"/>
  <c r="X55" i="110"/>
  <c r="P56" i="110"/>
  <c r="C56" i="110"/>
  <c r="T56" i="110"/>
  <c r="X56" i="110"/>
  <c r="P57" i="110"/>
  <c r="C57" i="110"/>
  <c r="T57" i="110"/>
  <c r="X57" i="110"/>
  <c r="P58" i="110"/>
  <c r="C58" i="110"/>
  <c r="T58" i="110"/>
  <c r="X58" i="110"/>
  <c r="P59" i="110"/>
  <c r="C59" i="110"/>
  <c r="T59" i="110"/>
  <c r="X59" i="110"/>
  <c r="P60" i="110"/>
  <c r="C60" i="110"/>
  <c r="T60" i="110"/>
  <c r="X60" i="110"/>
  <c r="P61" i="110"/>
  <c r="C61" i="110"/>
  <c r="T61" i="110"/>
  <c r="X61" i="110"/>
  <c r="P62" i="110"/>
  <c r="C62" i="110"/>
  <c r="Z62" i="110" s="1"/>
  <c r="T62" i="110"/>
  <c r="X62" i="110"/>
  <c r="P63" i="110"/>
  <c r="C63" i="110"/>
  <c r="T63" i="110"/>
  <c r="X63" i="110"/>
  <c r="P64" i="110"/>
  <c r="C64" i="110"/>
  <c r="V64" i="110" s="1"/>
  <c r="T64" i="110"/>
  <c r="X64" i="110"/>
  <c r="P65" i="110"/>
  <c r="C65" i="110"/>
  <c r="T65" i="110"/>
  <c r="X65" i="110"/>
  <c r="P66" i="110"/>
  <c r="C66" i="110"/>
  <c r="T66" i="110"/>
  <c r="X66" i="110"/>
  <c r="P67" i="110"/>
  <c r="C67" i="110"/>
  <c r="T67" i="110"/>
  <c r="X67" i="110"/>
  <c r="P68" i="110"/>
  <c r="C68" i="110"/>
  <c r="T68" i="110"/>
  <c r="X68" i="110"/>
  <c r="P69" i="110"/>
  <c r="C69" i="110"/>
  <c r="T69" i="110"/>
  <c r="X69" i="110"/>
  <c r="P70" i="110"/>
  <c r="C70" i="110"/>
  <c r="T70" i="110"/>
  <c r="X70" i="110"/>
  <c r="P71" i="110"/>
  <c r="C71" i="110"/>
  <c r="T71" i="110"/>
  <c r="X71" i="110"/>
  <c r="P72" i="110"/>
  <c r="C72" i="110"/>
  <c r="AA72" i="110" s="1"/>
  <c r="T72" i="110"/>
  <c r="X72" i="110"/>
  <c r="P73" i="110"/>
  <c r="C73" i="110"/>
  <c r="S73" i="110" s="1"/>
  <c r="T73" i="110"/>
  <c r="X73" i="110"/>
  <c r="P74" i="110"/>
  <c r="C74" i="110"/>
  <c r="T74" i="110"/>
  <c r="X74" i="110"/>
  <c r="P75" i="110"/>
  <c r="C75" i="110"/>
  <c r="AA75" i="110" s="1"/>
  <c r="T75" i="110"/>
  <c r="X75" i="110"/>
  <c r="P76" i="110"/>
  <c r="C76" i="110"/>
  <c r="AA76" i="110" s="1"/>
  <c r="T76" i="110"/>
  <c r="X76" i="110"/>
  <c r="P77" i="110"/>
  <c r="C77" i="110"/>
  <c r="W77" i="110" s="1"/>
  <c r="T77" i="110"/>
  <c r="X77" i="110"/>
  <c r="P78" i="110"/>
  <c r="C78" i="110"/>
  <c r="T78" i="110"/>
  <c r="X78" i="110"/>
  <c r="P79" i="110"/>
  <c r="C79" i="110"/>
  <c r="T79" i="110"/>
  <c r="X79" i="110"/>
  <c r="P80" i="110"/>
  <c r="C80" i="110"/>
  <c r="T80" i="110"/>
  <c r="X80" i="110"/>
  <c r="P81" i="110"/>
  <c r="C81" i="110"/>
  <c r="T81" i="110"/>
  <c r="X81" i="110"/>
  <c r="P82" i="110"/>
  <c r="C82" i="110"/>
  <c r="Z82" i="110" s="1"/>
  <c r="T82" i="110"/>
  <c r="X82" i="110"/>
  <c r="P83" i="110"/>
  <c r="C83" i="110"/>
  <c r="T83" i="110"/>
  <c r="X83" i="110"/>
  <c r="P84" i="110"/>
  <c r="C84" i="110"/>
  <c r="W84" i="110" s="1"/>
  <c r="T84" i="110"/>
  <c r="X84" i="110"/>
  <c r="P85" i="110"/>
  <c r="C85" i="110"/>
  <c r="T85" i="110"/>
  <c r="X85" i="110"/>
  <c r="P86" i="110"/>
  <c r="C86" i="110"/>
  <c r="T86" i="110"/>
  <c r="X86" i="110"/>
  <c r="P87" i="110"/>
  <c r="C87" i="110"/>
  <c r="T87" i="110"/>
  <c r="X87" i="110"/>
  <c r="P88" i="110"/>
  <c r="C88" i="110"/>
  <c r="T88" i="110"/>
  <c r="X88" i="110"/>
  <c r="P3" i="112"/>
  <c r="C3" i="112"/>
  <c r="T3" i="112"/>
  <c r="X3" i="112"/>
  <c r="P4" i="112"/>
  <c r="C4" i="112"/>
  <c r="T4" i="112"/>
  <c r="X4" i="112"/>
  <c r="P5" i="112"/>
  <c r="C5" i="112"/>
  <c r="T5" i="112"/>
  <c r="X5" i="112"/>
  <c r="P6" i="112"/>
  <c r="C6" i="112"/>
  <c r="T6" i="112"/>
  <c r="X6" i="112"/>
  <c r="P7" i="112"/>
  <c r="C7" i="112"/>
  <c r="V7" i="112" s="1"/>
  <c r="T7" i="112"/>
  <c r="X7" i="112"/>
  <c r="P8" i="112"/>
  <c r="C8" i="112"/>
  <c r="T8" i="112"/>
  <c r="X8" i="112"/>
  <c r="P9" i="112"/>
  <c r="C9" i="112"/>
  <c r="V9" i="112" s="1"/>
  <c r="T9" i="112"/>
  <c r="X9" i="112"/>
  <c r="P10" i="112"/>
  <c r="C10" i="112"/>
  <c r="T10" i="112"/>
  <c r="X10" i="112"/>
  <c r="P11" i="112"/>
  <c r="C11" i="112"/>
  <c r="T11" i="112"/>
  <c r="X11" i="112"/>
  <c r="P12" i="112"/>
  <c r="C12" i="112"/>
  <c r="T12" i="112"/>
  <c r="X12" i="112"/>
  <c r="P13" i="112"/>
  <c r="C13" i="112"/>
  <c r="Y13" i="112" s="1"/>
  <c r="T13" i="112"/>
  <c r="X13" i="112"/>
  <c r="P14" i="112"/>
  <c r="C14" i="112"/>
  <c r="T14" i="112"/>
  <c r="X14" i="112"/>
  <c r="P15" i="112"/>
  <c r="C15" i="112"/>
  <c r="T15" i="112"/>
  <c r="X15" i="112"/>
  <c r="P16" i="112"/>
  <c r="C16" i="112"/>
  <c r="T16" i="112"/>
  <c r="X16" i="112"/>
  <c r="P17" i="112"/>
  <c r="C17" i="112"/>
  <c r="T17" i="112"/>
  <c r="X17" i="112"/>
  <c r="P18" i="112"/>
  <c r="C18" i="112"/>
  <c r="T18" i="112"/>
  <c r="X18" i="112"/>
  <c r="P19" i="112"/>
  <c r="C19" i="112"/>
  <c r="T19" i="112"/>
  <c r="X19" i="112"/>
  <c r="P20" i="112"/>
  <c r="C20" i="112"/>
  <c r="R20" i="112" s="1"/>
  <c r="T20" i="112"/>
  <c r="X20" i="112"/>
  <c r="P21" i="112"/>
  <c r="C21" i="112"/>
  <c r="U21" i="112" s="1"/>
  <c r="T21" i="112"/>
  <c r="X21" i="112"/>
  <c r="P22" i="112"/>
  <c r="C22" i="112"/>
  <c r="Y22" i="112" s="1"/>
  <c r="T22" i="112"/>
  <c r="X22" i="112"/>
  <c r="P23" i="112"/>
  <c r="C23" i="112"/>
  <c r="T23" i="112"/>
  <c r="X23" i="112"/>
  <c r="P24" i="112"/>
  <c r="C24" i="112"/>
  <c r="W24" i="112" s="1"/>
  <c r="T24" i="112"/>
  <c r="X24" i="112"/>
  <c r="P25" i="112"/>
  <c r="C25" i="112"/>
  <c r="Z25" i="112" s="1"/>
  <c r="T25" i="112"/>
  <c r="X25" i="112"/>
  <c r="P26" i="112"/>
  <c r="C26" i="112"/>
  <c r="AA26" i="112" s="1"/>
  <c r="T26" i="112"/>
  <c r="X26" i="112"/>
  <c r="P27" i="112"/>
  <c r="C27" i="112"/>
  <c r="T27" i="112"/>
  <c r="X27" i="112"/>
  <c r="P28" i="112"/>
  <c r="C28" i="112"/>
  <c r="T28" i="112"/>
  <c r="X28" i="112"/>
  <c r="P29" i="112"/>
  <c r="C29" i="112"/>
  <c r="R29" i="112" s="1"/>
  <c r="T29" i="112"/>
  <c r="X29" i="112"/>
  <c r="P30" i="112"/>
  <c r="C30" i="112"/>
  <c r="T30" i="112"/>
  <c r="X30" i="112"/>
  <c r="P31" i="112"/>
  <c r="C31" i="112"/>
  <c r="Z31" i="112" s="1"/>
  <c r="T31" i="112"/>
  <c r="X31" i="112"/>
  <c r="P32" i="112"/>
  <c r="C32" i="112"/>
  <c r="Y32" i="112" s="1"/>
  <c r="T32" i="112"/>
  <c r="X32" i="112"/>
  <c r="P34" i="112"/>
  <c r="C34" i="112"/>
  <c r="T34" i="112"/>
  <c r="X34" i="112"/>
  <c r="P35" i="112"/>
  <c r="C35" i="112"/>
  <c r="T35" i="112"/>
  <c r="X35" i="112"/>
  <c r="P36" i="112"/>
  <c r="C36" i="112"/>
  <c r="Z36" i="112" s="1"/>
  <c r="T36" i="112"/>
  <c r="X36" i="112"/>
  <c r="P37" i="112"/>
  <c r="C37" i="112"/>
  <c r="T37" i="112"/>
  <c r="X37" i="112"/>
  <c r="P38" i="112"/>
  <c r="C38" i="112"/>
  <c r="Z38" i="112" s="1"/>
  <c r="T38" i="112"/>
  <c r="X38" i="112"/>
  <c r="P39" i="112"/>
  <c r="C39" i="112"/>
  <c r="T39" i="112"/>
  <c r="X39" i="112"/>
  <c r="P40" i="112"/>
  <c r="C40" i="112"/>
  <c r="T40" i="112"/>
  <c r="X40" i="112"/>
  <c r="P41" i="112"/>
  <c r="C41" i="112"/>
  <c r="T41" i="112"/>
  <c r="X41" i="112"/>
  <c r="P42" i="112"/>
  <c r="C42" i="112"/>
  <c r="T42" i="112"/>
  <c r="X42" i="112"/>
  <c r="P43" i="112"/>
  <c r="C43" i="112"/>
  <c r="T43" i="112"/>
  <c r="X43" i="112"/>
  <c r="P44" i="112"/>
  <c r="C44" i="112"/>
  <c r="R44" i="112" s="1"/>
  <c r="T44" i="112"/>
  <c r="X44" i="112"/>
  <c r="P45" i="112"/>
  <c r="C45" i="112"/>
  <c r="T45" i="112"/>
  <c r="X45" i="112"/>
  <c r="P46" i="112"/>
  <c r="C46" i="112"/>
  <c r="Y46" i="112" s="1"/>
  <c r="T46" i="112"/>
  <c r="X46" i="112"/>
  <c r="P47" i="112"/>
  <c r="C47" i="112"/>
  <c r="T47" i="112"/>
  <c r="X47" i="112"/>
  <c r="P48" i="112"/>
  <c r="C48" i="112"/>
  <c r="AA48" i="112" s="1"/>
  <c r="T48" i="112"/>
  <c r="X48" i="112"/>
  <c r="P49" i="112"/>
  <c r="C49" i="112"/>
  <c r="T49" i="112"/>
  <c r="X49" i="112"/>
  <c r="P50" i="112"/>
  <c r="C50" i="112"/>
  <c r="T50" i="112"/>
  <c r="X50" i="112"/>
  <c r="P51" i="112"/>
  <c r="C51" i="112"/>
  <c r="T51" i="112"/>
  <c r="X51" i="112"/>
  <c r="P52" i="112"/>
  <c r="C52" i="112"/>
  <c r="S52" i="112" s="1"/>
  <c r="T52" i="112"/>
  <c r="X52" i="112"/>
  <c r="P53" i="112"/>
  <c r="C53" i="112"/>
  <c r="T53" i="112"/>
  <c r="X53" i="112"/>
  <c r="P54" i="112"/>
  <c r="C54" i="112"/>
  <c r="Z54" i="112" s="1"/>
  <c r="T54" i="112"/>
  <c r="X54" i="112"/>
  <c r="P55" i="112"/>
  <c r="C55" i="112"/>
  <c r="W55" i="112" s="1"/>
  <c r="T55" i="112"/>
  <c r="X55" i="112"/>
  <c r="P56" i="112"/>
  <c r="C56" i="112"/>
  <c r="T56" i="112"/>
  <c r="X56" i="112"/>
  <c r="P57" i="112"/>
  <c r="C57" i="112"/>
  <c r="R57" i="112" s="1"/>
  <c r="T57" i="112"/>
  <c r="X57" i="112"/>
  <c r="P58" i="112"/>
  <c r="C58" i="112"/>
  <c r="T58" i="112"/>
  <c r="X58" i="112"/>
  <c r="P59" i="112"/>
  <c r="C59" i="112"/>
  <c r="S59" i="112" s="1"/>
  <c r="T59" i="112"/>
  <c r="X59" i="112"/>
  <c r="P60" i="112"/>
  <c r="C60" i="112"/>
  <c r="T60" i="112"/>
  <c r="X60" i="112"/>
  <c r="P61" i="112"/>
  <c r="C61" i="112"/>
  <c r="AA61" i="112" s="1"/>
  <c r="T61" i="112"/>
  <c r="X61" i="112"/>
  <c r="P62" i="112"/>
  <c r="C62" i="112"/>
  <c r="T62" i="112"/>
  <c r="X62" i="112"/>
  <c r="P63" i="112"/>
  <c r="C63" i="112"/>
  <c r="AA63" i="112" s="1"/>
  <c r="T63" i="112"/>
  <c r="X63" i="112"/>
  <c r="P64" i="112"/>
  <c r="C64" i="112"/>
  <c r="T64" i="112"/>
  <c r="X64" i="112"/>
  <c r="P65" i="112"/>
  <c r="C65" i="112"/>
  <c r="T65" i="112"/>
  <c r="X65" i="112"/>
  <c r="P66" i="112"/>
  <c r="C66" i="112"/>
  <c r="T66" i="112"/>
  <c r="X66" i="112"/>
  <c r="P67" i="112"/>
  <c r="C67" i="112"/>
  <c r="T67" i="112"/>
  <c r="X67" i="112"/>
  <c r="P68" i="112"/>
  <c r="C68" i="112"/>
  <c r="T68" i="112"/>
  <c r="X68" i="112"/>
  <c r="P69" i="112"/>
  <c r="C69" i="112"/>
  <c r="T69" i="112"/>
  <c r="X69" i="112"/>
  <c r="P70" i="112"/>
  <c r="C70" i="112"/>
  <c r="T70" i="112"/>
  <c r="X70" i="112"/>
  <c r="P71" i="112"/>
  <c r="C71" i="112"/>
  <c r="T71" i="112"/>
  <c r="X71" i="112"/>
  <c r="P72" i="112"/>
  <c r="C72" i="112"/>
  <c r="T72" i="112"/>
  <c r="X72" i="112"/>
  <c r="P73" i="112"/>
  <c r="C73" i="112"/>
  <c r="T73" i="112"/>
  <c r="X73" i="112"/>
  <c r="P74" i="112"/>
  <c r="C74" i="112"/>
  <c r="T74" i="112"/>
  <c r="X74" i="112"/>
  <c r="P75" i="112"/>
  <c r="C75" i="112"/>
  <c r="T75" i="112"/>
  <c r="X75" i="112"/>
  <c r="P76" i="112"/>
  <c r="C76" i="112"/>
  <c r="AA76" i="112" s="1"/>
  <c r="T76" i="112"/>
  <c r="X76" i="112"/>
  <c r="P77" i="112"/>
  <c r="C77" i="112"/>
  <c r="T77" i="112"/>
  <c r="X77" i="112"/>
  <c r="P78" i="112"/>
  <c r="C78" i="112"/>
  <c r="T78" i="112"/>
  <c r="X78" i="112"/>
  <c r="P79" i="112"/>
  <c r="C79" i="112"/>
  <c r="T79" i="112"/>
  <c r="X79" i="112"/>
  <c r="P80" i="112"/>
  <c r="C80" i="112"/>
  <c r="T80" i="112"/>
  <c r="X80" i="112"/>
  <c r="P81" i="112"/>
  <c r="C81" i="112"/>
  <c r="Z81" i="112" s="1"/>
  <c r="T81" i="112"/>
  <c r="X81" i="112"/>
  <c r="P82" i="112"/>
  <c r="C82" i="112"/>
  <c r="T82" i="112"/>
  <c r="X82" i="112"/>
  <c r="P83" i="112"/>
  <c r="C83" i="112"/>
  <c r="T83" i="112"/>
  <c r="X83" i="112"/>
  <c r="P84" i="112"/>
  <c r="C84" i="112"/>
  <c r="Z84" i="112" s="1"/>
  <c r="T84" i="112"/>
  <c r="X84" i="112"/>
  <c r="P85" i="112"/>
  <c r="C85" i="112"/>
  <c r="Y85" i="112" s="1"/>
  <c r="T85" i="112"/>
  <c r="X85" i="112"/>
  <c r="P86" i="112"/>
  <c r="C86" i="112"/>
  <c r="T86" i="112"/>
  <c r="X86" i="112"/>
  <c r="P87" i="112"/>
  <c r="C87" i="112"/>
  <c r="T87" i="112"/>
  <c r="X87" i="112"/>
  <c r="P88" i="112"/>
  <c r="C88" i="112"/>
  <c r="AA88" i="112" s="1"/>
  <c r="T88" i="112"/>
  <c r="X88" i="112"/>
  <c r="P3" i="114"/>
  <c r="C3" i="114"/>
  <c r="T3" i="114"/>
  <c r="X3" i="114"/>
  <c r="P4" i="114"/>
  <c r="C4" i="114"/>
  <c r="T4" i="114"/>
  <c r="X4" i="114"/>
  <c r="P5" i="114"/>
  <c r="C5" i="114"/>
  <c r="T5" i="114"/>
  <c r="X5" i="114"/>
  <c r="P6" i="114"/>
  <c r="C6" i="114"/>
  <c r="U6" i="114" s="1"/>
  <c r="T6" i="114"/>
  <c r="X6" i="114"/>
  <c r="P7" i="114"/>
  <c r="C7" i="114"/>
  <c r="Z7" i="114" s="1"/>
  <c r="T7" i="114"/>
  <c r="X7" i="114"/>
  <c r="P8" i="114"/>
  <c r="C8" i="114"/>
  <c r="Y8" i="114" s="1"/>
  <c r="T8" i="114"/>
  <c r="X8" i="114"/>
  <c r="P9" i="114"/>
  <c r="C9" i="114"/>
  <c r="U9" i="114" s="1"/>
  <c r="T9" i="114"/>
  <c r="X9" i="114"/>
  <c r="P10" i="114"/>
  <c r="C10" i="114"/>
  <c r="T10" i="114"/>
  <c r="X10" i="114"/>
  <c r="P11" i="114"/>
  <c r="C11" i="114"/>
  <c r="T11" i="114"/>
  <c r="X11" i="114"/>
  <c r="P12" i="114"/>
  <c r="C12" i="114"/>
  <c r="T12" i="114"/>
  <c r="X12" i="114"/>
  <c r="P13" i="114"/>
  <c r="C13" i="114"/>
  <c r="T13" i="114"/>
  <c r="X13" i="114"/>
  <c r="P14" i="114"/>
  <c r="C14" i="114"/>
  <c r="T14" i="114"/>
  <c r="X14" i="114"/>
  <c r="P15" i="114"/>
  <c r="C15" i="114"/>
  <c r="T15" i="114"/>
  <c r="X15" i="114"/>
  <c r="P16" i="114"/>
  <c r="C16" i="114"/>
  <c r="T16" i="114"/>
  <c r="X16" i="114"/>
  <c r="P17" i="114"/>
  <c r="C17" i="114"/>
  <c r="Z17" i="114" s="1"/>
  <c r="T17" i="114"/>
  <c r="X17" i="114"/>
  <c r="P18" i="114"/>
  <c r="C18" i="114"/>
  <c r="AA18" i="114" s="1"/>
  <c r="T18" i="114"/>
  <c r="X18" i="114"/>
  <c r="P19" i="114"/>
  <c r="C19" i="114"/>
  <c r="AA19" i="114" s="1"/>
  <c r="T19" i="114"/>
  <c r="X19" i="114"/>
  <c r="P20" i="114"/>
  <c r="C20" i="114"/>
  <c r="T20" i="114"/>
  <c r="X20" i="114"/>
  <c r="P21" i="114"/>
  <c r="C21" i="114"/>
  <c r="T21" i="114"/>
  <c r="X21" i="114"/>
  <c r="P22" i="114"/>
  <c r="C22" i="114"/>
  <c r="T22" i="114"/>
  <c r="X22" i="114"/>
  <c r="P23" i="114"/>
  <c r="C23" i="114"/>
  <c r="W23" i="114" s="1"/>
  <c r="T23" i="114"/>
  <c r="X23" i="114"/>
  <c r="P24" i="114"/>
  <c r="C24" i="114"/>
  <c r="T24" i="114"/>
  <c r="X24" i="114"/>
  <c r="P25" i="114"/>
  <c r="C25" i="114"/>
  <c r="U25" i="114" s="1"/>
  <c r="T25" i="114"/>
  <c r="X25" i="114"/>
  <c r="P26" i="114"/>
  <c r="C26" i="114"/>
  <c r="T26" i="114"/>
  <c r="X26" i="114"/>
  <c r="P27" i="114"/>
  <c r="C27" i="114"/>
  <c r="V27" i="114" s="1"/>
  <c r="T27" i="114"/>
  <c r="X27" i="114"/>
  <c r="P28" i="114"/>
  <c r="C28" i="114"/>
  <c r="T28" i="114"/>
  <c r="X28" i="114"/>
  <c r="P29" i="114"/>
  <c r="C29" i="114"/>
  <c r="T29" i="114"/>
  <c r="X29" i="114"/>
  <c r="P30" i="114"/>
  <c r="C30" i="114"/>
  <c r="T30" i="114"/>
  <c r="X30" i="114"/>
  <c r="P31" i="114"/>
  <c r="C31" i="114"/>
  <c r="AA31" i="114" s="1"/>
  <c r="T31" i="114"/>
  <c r="X31" i="114"/>
  <c r="P32" i="114"/>
  <c r="C32" i="114"/>
  <c r="Z32" i="114" s="1"/>
  <c r="T32" i="114"/>
  <c r="X32" i="114"/>
  <c r="P34" i="114"/>
  <c r="C34" i="114"/>
  <c r="T34" i="114"/>
  <c r="X34" i="114"/>
  <c r="P35" i="114"/>
  <c r="C35" i="114"/>
  <c r="S35" i="114" s="1"/>
  <c r="T35" i="114"/>
  <c r="X35" i="114"/>
  <c r="P36" i="114"/>
  <c r="C36" i="114"/>
  <c r="T36" i="114"/>
  <c r="X36" i="114"/>
  <c r="P37" i="114"/>
  <c r="C37" i="114"/>
  <c r="W37" i="114" s="1"/>
  <c r="T37" i="114"/>
  <c r="X37" i="114"/>
  <c r="P38" i="114"/>
  <c r="C38" i="114"/>
  <c r="T38" i="114"/>
  <c r="X38" i="114"/>
  <c r="P39" i="114"/>
  <c r="C39" i="114"/>
  <c r="AA39" i="114" s="1"/>
  <c r="T39" i="114"/>
  <c r="X39" i="114"/>
  <c r="P40" i="114"/>
  <c r="C40" i="114"/>
  <c r="AA40" i="114" s="1"/>
  <c r="T40" i="114"/>
  <c r="X40" i="114"/>
  <c r="P41" i="114"/>
  <c r="C41" i="114"/>
  <c r="T41" i="114"/>
  <c r="X41" i="114"/>
  <c r="P42" i="114"/>
  <c r="C42" i="114"/>
  <c r="T42" i="114"/>
  <c r="X42" i="114"/>
  <c r="P43" i="114"/>
  <c r="C43" i="114"/>
  <c r="T43" i="114"/>
  <c r="X43" i="114"/>
  <c r="P44" i="114"/>
  <c r="C44" i="114"/>
  <c r="T44" i="114"/>
  <c r="X44" i="114"/>
  <c r="P45" i="114"/>
  <c r="C45" i="114"/>
  <c r="T45" i="114"/>
  <c r="X45" i="114"/>
  <c r="P46" i="114"/>
  <c r="C46" i="114"/>
  <c r="T46" i="114"/>
  <c r="X46" i="114"/>
  <c r="P47" i="114"/>
  <c r="C47" i="114"/>
  <c r="T47" i="114"/>
  <c r="X47" i="114"/>
  <c r="P48" i="114"/>
  <c r="C48" i="114"/>
  <c r="AA48" i="114" s="1"/>
  <c r="T48" i="114"/>
  <c r="X48" i="114"/>
  <c r="P49" i="114"/>
  <c r="C49" i="114"/>
  <c r="T49" i="114"/>
  <c r="X49" i="114"/>
  <c r="P50" i="114"/>
  <c r="C50" i="114"/>
  <c r="T50" i="114"/>
  <c r="X50" i="114"/>
  <c r="P51" i="114"/>
  <c r="C51" i="114"/>
  <c r="T51" i="114"/>
  <c r="X51" i="114"/>
  <c r="P52" i="114"/>
  <c r="C52" i="114"/>
  <c r="T52" i="114"/>
  <c r="X52" i="114"/>
  <c r="P53" i="114"/>
  <c r="C53" i="114"/>
  <c r="T53" i="114"/>
  <c r="X53" i="114"/>
  <c r="P54" i="114"/>
  <c r="C54" i="114"/>
  <c r="Z54" i="114" s="1"/>
  <c r="T54" i="114"/>
  <c r="X54" i="114"/>
  <c r="P55" i="114"/>
  <c r="C55" i="114"/>
  <c r="T55" i="114"/>
  <c r="X55" i="114"/>
  <c r="P56" i="114"/>
  <c r="C56" i="114"/>
  <c r="T56" i="114"/>
  <c r="X56" i="114"/>
  <c r="P57" i="114"/>
  <c r="C57" i="114"/>
  <c r="T57" i="114"/>
  <c r="X57" i="114"/>
  <c r="P58" i="114"/>
  <c r="C58" i="114"/>
  <c r="T58" i="114"/>
  <c r="X58" i="114"/>
  <c r="P59" i="114"/>
  <c r="C59" i="114"/>
  <c r="T59" i="114"/>
  <c r="X59" i="114"/>
  <c r="P60" i="114"/>
  <c r="C60" i="114"/>
  <c r="T60" i="114"/>
  <c r="X60" i="114"/>
  <c r="P61" i="114"/>
  <c r="C61" i="114"/>
  <c r="T61" i="114"/>
  <c r="X61" i="114"/>
  <c r="P62" i="114"/>
  <c r="C62" i="114"/>
  <c r="T62" i="114"/>
  <c r="X62" i="114"/>
  <c r="P63" i="114"/>
  <c r="C63" i="114"/>
  <c r="W63" i="114" s="1"/>
  <c r="T63" i="114"/>
  <c r="X63" i="114"/>
  <c r="P64" i="114"/>
  <c r="C64" i="114"/>
  <c r="T64" i="114"/>
  <c r="X64" i="114"/>
  <c r="P65" i="114"/>
  <c r="C65" i="114"/>
  <c r="AA65" i="114" s="1"/>
  <c r="T65" i="114"/>
  <c r="X65" i="114"/>
  <c r="P66" i="114"/>
  <c r="C66" i="114"/>
  <c r="T66" i="114"/>
  <c r="X66" i="114"/>
  <c r="P67" i="114"/>
  <c r="C67" i="114"/>
  <c r="AA67" i="114" s="1"/>
  <c r="T67" i="114"/>
  <c r="X67" i="114"/>
  <c r="P68" i="114"/>
  <c r="C68" i="114"/>
  <c r="T68" i="114"/>
  <c r="X68" i="114"/>
  <c r="P69" i="114"/>
  <c r="C69" i="114"/>
  <c r="T69" i="114"/>
  <c r="X69" i="114"/>
  <c r="P70" i="114"/>
  <c r="C70" i="114"/>
  <c r="T70" i="114"/>
  <c r="X70" i="114"/>
  <c r="P71" i="114"/>
  <c r="C71" i="114"/>
  <c r="AA71" i="114" s="1"/>
  <c r="T71" i="114"/>
  <c r="X71" i="114"/>
  <c r="P72" i="114"/>
  <c r="C72" i="114"/>
  <c r="T72" i="114"/>
  <c r="X72" i="114"/>
  <c r="P73" i="114"/>
  <c r="C73" i="114"/>
  <c r="S73" i="114" s="1"/>
  <c r="T73" i="114"/>
  <c r="X73" i="114"/>
  <c r="P74" i="114"/>
  <c r="C74" i="114"/>
  <c r="T74" i="114"/>
  <c r="X74" i="114"/>
  <c r="P75" i="114"/>
  <c r="C75" i="114"/>
  <c r="T75" i="114"/>
  <c r="X75" i="114"/>
  <c r="P76" i="114"/>
  <c r="C76" i="114"/>
  <c r="T76" i="114"/>
  <c r="X76" i="114"/>
  <c r="P77" i="114"/>
  <c r="C77" i="114"/>
  <c r="T77" i="114"/>
  <c r="X77" i="114"/>
  <c r="P78" i="114"/>
  <c r="C78" i="114"/>
  <c r="T78" i="114"/>
  <c r="X78" i="114"/>
  <c r="P79" i="114"/>
  <c r="C79" i="114"/>
  <c r="AA79" i="114" s="1"/>
  <c r="T79" i="114"/>
  <c r="X79" i="114"/>
  <c r="P80" i="114"/>
  <c r="C80" i="114"/>
  <c r="T80" i="114"/>
  <c r="X80" i="114"/>
  <c r="P81" i="114"/>
  <c r="C81" i="114"/>
  <c r="T81" i="114"/>
  <c r="X81" i="114"/>
  <c r="P82" i="114"/>
  <c r="C82" i="114"/>
  <c r="T82" i="114"/>
  <c r="X82" i="114"/>
  <c r="P83" i="114"/>
  <c r="C83" i="114"/>
  <c r="T83" i="114"/>
  <c r="X83" i="114"/>
  <c r="P84" i="114"/>
  <c r="C84" i="114"/>
  <c r="T84" i="114"/>
  <c r="X84" i="114"/>
  <c r="P85" i="114"/>
  <c r="C85" i="114"/>
  <c r="T85" i="114"/>
  <c r="X85" i="114"/>
  <c r="P86" i="114"/>
  <c r="C86" i="114"/>
  <c r="V86" i="114" s="1"/>
  <c r="T86" i="114"/>
  <c r="X86" i="114"/>
  <c r="P87" i="114"/>
  <c r="C87" i="114"/>
  <c r="T87" i="114"/>
  <c r="X87" i="114"/>
  <c r="P88" i="114"/>
  <c r="C88" i="114"/>
  <c r="T88" i="114"/>
  <c r="X88" i="114"/>
  <c r="AM4" i="7"/>
  <c r="AM8" i="7" s="1"/>
  <c r="B3" i="8"/>
  <c r="B4" i="8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B31" i="8"/>
  <c r="B32" i="8"/>
  <c r="B34" i="8"/>
  <c r="B35" i="8"/>
  <c r="P38" i="55" s="1"/>
  <c r="B36" i="8"/>
  <c r="P39" i="55" s="1"/>
  <c r="B37" i="8"/>
  <c r="P40" i="55" s="1"/>
  <c r="B38" i="8"/>
  <c r="P41" i="55" s="1"/>
  <c r="B39" i="8"/>
  <c r="P42" i="55" s="1"/>
  <c r="B40" i="8"/>
  <c r="P43" i="55" s="1"/>
  <c r="B41" i="8"/>
  <c r="B42" i="8"/>
  <c r="P45" i="55" s="1"/>
  <c r="B43" i="8"/>
  <c r="P46" i="55" s="1"/>
  <c r="B44" i="8"/>
  <c r="B45" i="8"/>
  <c r="P48" i="55" s="1"/>
  <c r="B46" i="8"/>
  <c r="B47" i="8"/>
  <c r="P50" i="55" s="1"/>
  <c r="B48" i="8"/>
  <c r="B49" i="8"/>
  <c r="P52" i="55" s="1"/>
  <c r="B50" i="8"/>
  <c r="P53" i="55" s="1"/>
  <c r="B51" i="8"/>
  <c r="P54" i="55" s="1"/>
  <c r="B52" i="8"/>
  <c r="P55" i="55" s="1"/>
  <c r="B53" i="8"/>
  <c r="P56" i="55" s="1"/>
  <c r="B54" i="8"/>
  <c r="P57" i="55" s="1"/>
  <c r="B55" i="8"/>
  <c r="P58" i="55" s="1"/>
  <c r="B56" i="8"/>
  <c r="P59" i="55" s="1"/>
  <c r="B57" i="8"/>
  <c r="B58" i="8"/>
  <c r="P61" i="55" s="1"/>
  <c r="B59" i="8"/>
  <c r="P62" i="55" s="1"/>
  <c r="B60" i="8"/>
  <c r="B61" i="8"/>
  <c r="P64" i="55" s="1"/>
  <c r="B62" i="8"/>
  <c r="P65" i="55" s="1"/>
  <c r="B63" i="8"/>
  <c r="P66" i="55" s="1"/>
  <c r="B64" i="8"/>
  <c r="P70" i="55" s="1"/>
  <c r="Q70" i="55" s="1"/>
  <c r="B65" i="8"/>
  <c r="P71" i="55" s="1"/>
  <c r="Q71" i="55" s="1"/>
  <c r="B66" i="8"/>
  <c r="P72" i="55" s="1"/>
  <c r="Q72" i="55" s="1"/>
  <c r="B67" i="8"/>
  <c r="P73" i="55" s="1"/>
  <c r="Q73" i="55" s="1"/>
  <c r="B68" i="8"/>
  <c r="P74" i="55" s="1"/>
  <c r="Q74" i="55" s="1"/>
  <c r="B69" i="8"/>
  <c r="P75" i="55" s="1"/>
  <c r="Q75" i="55" s="1"/>
  <c r="B70" i="8"/>
  <c r="P76" i="55" s="1"/>
  <c r="Q76" i="55" s="1"/>
  <c r="B71" i="8"/>
  <c r="P77" i="55" s="1"/>
  <c r="Q77" i="55" s="1"/>
  <c r="B72" i="8"/>
  <c r="P78" i="55" s="1"/>
  <c r="Q78" i="55" s="1"/>
  <c r="B73" i="8"/>
  <c r="P79" i="55" s="1"/>
  <c r="Q79" i="55" s="1"/>
  <c r="B74" i="8"/>
  <c r="P80" i="55" s="1"/>
  <c r="Q80" i="55" s="1"/>
  <c r="B75" i="8"/>
  <c r="P81" i="55" s="1"/>
  <c r="Q81" i="55" s="1"/>
  <c r="B76" i="8"/>
  <c r="P82" i="55" s="1"/>
  <c r="Q82" i="55" s="1"/>
  <c r="B77" i="8"/>
  <c r="P83" i="55" s="1"/>
  <c r="Q83" i="55" s="1"/>
  <c r="B78" i="8"/>
  <c r="P84" i="55" s="1"/>
  <c r="Q84" i="55" s="1"/>
  <c r="B79" i="8"/>
  <c r="P85" i="55" s="1"/>
  <c r="Q85" i="55" s="1"/>
  <c r="B80" i="8"/>
  <c r="P86" i="55" s="1"/>
  <c r="Q86" i="55" s="1"/>
  <c r="B81" i="8"/>
  <c r="P87" i="55" s="1"/>
  <c r="Q87" i="55" s="1"/>
  <c r="B82" i="8"/>
  <c r="P88" i="55" s="1"/>
  <c r="Q88" i="55" s="1"/>
  <c r="B83" i="8"/>
  <c r="P89" i="55" s="1"/>
  <c r="Q89" i="55" s="1"/>
  <c r="B84" i="8"/>
  <c r="P90" i="55" s="1"/>
  <c r="Q90" i="55" s="1"/>
  <c r="B85" i="8"/>
  <c r="P91" i="55" s="1"/>
  <c r="Q91" i="55" s="1"/>
  <c r="B86" i="8"/>
  <c r="P92" i="55" s="1"/>
  <c r="Q92" i="55" s="1"/>
  <c r="B87" i="8"/>
  <c r="P93" i="55" s="1"/>
  <c r="Q93" i="55" s="1"/>
  <c r="B88" i="8"/>
  <c r="P94" i="55" s="1"/>
  <c r="Q94" i="55" s="1"/>
  <c r="B3" i="75"/>
  <c r="B4" i="75"/>
  <c r="B5" i="75"/>
  <c r="B6" i="75"/>
  <c r="B7" i="75"/>
  <c r="B8" i="75"/>
  <c r="B9" i="75"/>
  <c r="B10" i="75"/>
  <c r="B11" i="75"/>
  <c r="B12" i="75"/>
  <c r="B13" i="75"/>
  <c r="B14" i="75"/>
  <c r="B15" i="75"/>
  <c r="B16" i="75"/>
  <c r="B17" i="75"/>
  <c r="B18" i="75"/>
  <c r="B19" i="75"/>
  <c r="B20" i="75"/>
  <c r="B21" i="75"/>
  <c r="B22" i="75"/>
  <c r="B23" i="75"/>
  <c r="B24" i="75"/>
  <c r="B25" i="75"/>
  <c r="B26" i="75"/>
  <c r="B27" i="75"/>
  <c r="B28" i="75"/>
  <c r="B29" i="75"/>
  <c r="B30" i="75"/>
  <c r="B31" i="75"/>
  <c r="B32" i="75"/>
  <c r="B34" i="75"/>
  <c r="B35" i="75"/>
  <c r="P38" i="76" s="1"/>
  <c r="B36" i="75"/>
  <c r="B37" i="75"/>
  <c r="B38" i="75"/>
  <c r="B39" i="75"/>
  <c r="B40" i="75"/>
  <c r="P43" i="76" s="1"/>
  <c r="B41" i="75"/>
  <c r="P44" i="76" s="1"/>
  <c r="B42" i="75"/>
  <c r="B43" i="75"/>
  <c r="P46" i="76" s="1"/>
  <c r="B44" i="75"/>
  <c r="P47" i="76" s="1"/>
  <c r="B45" i="75"/>
  <c r="P48" i="76" s="1"/>
  <c r="B46" i="75"/>
  <c r="P49" i="76" s="1"/>
  <c r="B47" i="75"/>
  <c r="B48" i="75"/>
  <c r="P51" i="76" s="1"/>
  <c r="B49" i="75"/>
  <c r="P52" i="76" s="1"/>
  <c r="B50" i="75"/>
  <c r="B51" i="75"/>
  <c r="B52" i="75"/>
  <c r="P55" i="76" s="1"/>
  <c r="B53" i="75"/>
  <c r="P56" i="76" s="1"/>
  <c r="B54" i="75"/>
  <c r="P57" i="76" s="1"/>
  <c r="B55" i="75"/>
  <c r="B56" i="75"/>
  <c r="P59" i="76" s="1"/>
  <c r="B57" i="75"/>
  <c r="P60" i="76" s="1"/>
  <c r="B58" i="75"/>
  <c r="P61" i="76" s="1"/>
  <c r="B59" i="75"/>
  <c r="P62" i="76" s="1"/>
  <c r="B60" i="75"/>
  <c r="B61" i="75"/>
  <c r="P64" i="76" s="1"/>
  <c r="B62" i="75"/>
  <c r="P65" i="76" s="1"/>
  <c r="B63" i="75"/>
  <c r="P66" i="76" s="1"/>
  <c r="B64" i="75"/>
  <c r="B65" i="75"/>
  <c r="P72" i="76" s="1"/>
  <c r="B66" i="75"/>
  <c r="P73" i="76" s="1"/>
  <c r="B67" i="75"/>
  <c r="P74" i="76" s="1"/>
  <c r="B68" i="75"/>
  <c r="P75" i="76" s="1"/>
  <c r="B69" i="75"/>
  <c r="P76" i="76" s="1"/>
  <c r="B70" i="75"/>
  <c r="P77" i="76" s="1"/>
  <c r="B71" i="75"/>
  <c r="P78" i="76" s="1"/>
  <c r="B72" i="75"/>
  <c r="B73" i="75"/>
  <c r="P80" i="76" s="1"/>
  <c r="B74" i="75"/>
  <c r="B75" i="75"/>
  <c r="P82" i="76" s="1"/>
  <c r="B76" i="75"/>
  <c r="B77" i="75"/>
  <c r="P84" i="76" s="1"/>
  <c r="B78" i="75"/>
  <c r="B79" i="75"/>
  <c r="B80" i="75"/>
  <c r="B81" i="75"/>
  <c r="P88" i="76" s="1"/>
  <c r="B82" i="75"/>
  <c r="P89" i="76" s="1"/>
  <c r="B83" i="75"/>
  <c r="P90" i="76" s="1"/>
  <c r="B84" i="75"/>
  <c r="P91" i="76" s="1"/>
  <c r="B85" i="75"/>
  <c r="P92" i="76" s="1"/>
  <c r="Q92" i="76" s="1"/>
  <c r="B86" i="75"/>
  <c r="P93" i="76" s="1"/>
  <c r="Q93" i="76" s="1"/>
  <c r="B87" i="75"/>
  <c r="P94" i="76" s="1"/>
  <c r="Q94" i="76" s="1"/>
  <c r="B88" i="75"/>
  <c r="P95" i="76" s="1"/>
  <c r="Q95" i="76" s="1"/>
  <c r="B3" i="77"/>
  <c r="B4" i="77"/>
  <c r="B5" i="77"/>
  <c r="B6" i="77"/>
  <c r="B7" i="77"/>
  <c r="B8" i="77"/>
  <c r="B9" i="77"/>
  <c r="B10" i="77"/>
  <c r="B11" i="77"/>
  <c r="B12" i="77"/>
  <c r="B13" i="77"/>
  <c r="B14" i="77"/>
  <c r="B15" i="77"/>
  <c r="B16" i="77"/>
  <c r="B17" i="77"/>
  <c r="B18" i="77"/>
  <c r="B19" i="77"/>
  <c r="B20" i="77"/>
  <c r="B21" i="77"/>
  <c r="B22" i="77"/>
  <c r="B23" i="77"/>
  <c r="B24" i="77"/>
  <c r="B25" i="77"/>
  <c r="B26" i="77"/>
  <c r="B27" i="77"/>
  <c r="B28" i="77"/>
  <c r="B29" i="77"/>
  <c r="B30" i="77"/>
  <c r="B31" i="77"/>
  <c r="B32" i="77"/>
  <c r="B34" i="77"/>
  <c r="B35" i="77"/>
  <c r="P38" i="78" s="1"/>
  <c r="Q38" i="78" s="1"/>
  <c r="B36" i="77"/>
  <c r="P39" i="78" s="1"/>
  <c r="Q39" i="78" s="1"/>
  <c r="B37" i="77"/>
  <c r="P40" i="78" s="1"/>
  <c r="Q40" i="78" s="1"/>
  <c r="B38" i="77"/>
  <c r="P41" i="78" s="1"/>
  <c r="Q41" i="78" s="1"/>
  <c r="B39" i="77"/>
  <c r="P42" i="78" s="1"/>
  <c r="Q42" i="78" s="1"/>
  <c r="B40" i="77"/>
  <c r="P43" i="78" s="1"/>
  <c r="Q43" i="78" s="1"/>
  <c r="B41" i="77"/>
  <c r="P44" i="78" s="1"/>
  <c r="Q44" i="78" s="1"/>
  <c r="B42" i="77"/>
  <c r="P45" i="78" s="1"/>
  <c r="Q45" i="78" s="1"/>
  <c r="B43" i="77"/>
  <c r="P46" i="78" s="1"/>
  <c r="Q46" i="78" s="1"/>
  <c r="B44" i="77"/>
  <c r="P47" i="78" s="1"/>
  <c r="Q47" i="78" s="1"/>
  <c r="B45" i="77"/>
  <c r="P48" i="78" s="1"/>
  <c r="Q48" i="78" s="1"/>
  <c r="B46" i="77"/>
  <c r="P49" i="78" s="1"/>
  <c r="Q49" i="78" s="1"/>
  <c r="B47" i="77"/>
  <c r="P50" i="78" s="1"/>
  <c r="Q50" i="78" s="1"/>
  <c r="B48" i="77"/>
  <c r="P51" i="78" s="1"/>
  <c r="Q51" i="78" s="1"/>
  <c r="B49" i="77"/>
  <c r="P52" i="78" s="1"/>
  <c r="Q52" i="78" s="1"/>
  <c r="B50" i="77"/>
  <c r="P53" i="78" s="1"/>
  <c r="Q53" i="78" s="1"/>
  <c r="B51" i="77"/>
  <c r="P54" i="78" s="1"/>
  <c r="Q54" i="78" s="1"/>
  <c r="B52" i="77"/>
  <c r="P55" i="78" s="1"/>
  <c r="Q55" i="78" s="1"/>
  <c r="B53" i="77"/>
  <c r="P56" i="78" s="1"/>
  <c r="Q56" i="78" s="1"/>
  <c r="B54" i="77"/>
  <c r="P57" i="78" s="1"/>
  <c r="Q57" i="78" s="1"/>
  <c r="B55" i="77"/>
  <c r="P58" i="78" s="1"/>
  <c r="Q58" i="78" s="1"/>
  <c r="B56" i="77"/>
  <c r="P59" i="78" s="1"/>
  <c r="Q59" i="78" s="1"/>
  <c r="B57" i="77"/>
  <c r="P60" i="78" s="1"/>
  <c r="Q60" i="78" s="1"/>
  <c r="B58" i="77"/>
  <c r="P61" i="78" s="1"/>
  <c r="Q61" i="78" s="1"/>
  <c r="B59" i="77"/>
  <c r="P62" i="78" s="1"/>
  <c r="Q62" i="78" s="1"/>
  <c r="B60" i="77"/>
  <c r="P63" i="78" s="1"/>
  <c r="Q63" i="78" s="1"/>
  <c r="B61" i="77"/>
  <c r="P64" i="78" s="1"/>
  <c r="Q64" i="78" s="1"/>
  <c r="B62" i="77"/>
  <c r="P65" i="78" s="1"/>
  <c r="Q65" i="78" s="1"/>
  <c r="B63" i="77"/>
  <c r="P66" i="78" s="1"/>
  <c r="Q66" i="78" s="1"/>
  <c r="B64" i="77"/>
  <c r="P71" i="78" s="1"/>
  <c r="Q71" i="78" s="1"/>
  <c r="B65" i="77"/>
  <c r="P72" i="78" s="1"/>
  <c r="Q72" i="78" s="1"/>
  <c r="B66" i="77"/>
  <c r="P73" i="78" s="1"/>
  <c r="Q73" i="78" s="1"/>
  <c r="B67" i="77"/>
  <c r="P74" i="78" s="1"/>
  <c r="Q74" i="78" s="1"/>
  <c r="B68" i="77"/>
  <c r="P75" i="78" s="1"/>
  <c r="Q75" i="78" s="1"/>
  <c r="B69" i="77"/>
  <c r="P76" i="78" s="1"/>
  <c r="Q76" i="78" s="1"/>
  <c r="B70" i="77"/>
  <c r="P77" i="78" s="1"/>
  <c r="Q77" i="78" s="1"/>
  <c r="B71" i="77"/>
  <c r="P78" i="78" s="1"/>
  <c r="Q78" i="78" s="1"/>
  <c r="B72" i="77"/>
  <c r="P79" i="78" s="1"/>
  <c r="Q79" i="78" s="1"/>
  <c r="B73" i="77"/>
  <c r="P80" i="78" s="1"/>
  <c r="Q80" i="78" s="1"/>
  <c r="B74" i="77"/>
  <c r="P81" i="78" s="1"/>
  <c r="Q81" i="78" s="1"/>
  <c r="B75" i="77"/>
  <c r="P82" i="78" s="1"/>
  <c r="Q82" i="78" s="1"/>
  <c r="B76" i="77"/>
  <c r="P83" i="78" s="1"/>
  <c r="Q83" i="78" s="1"/>
  <c r="B77" i="77"/>
  <c r="P84" i="78" s="1"/>
  <c r="Q84" i="78" s="1"/>
  <c r="B78" i="77"/>
  <c r="P85" i="78" s="1"/>
  <c r="Q85" i="78" s="1"/>
  <c r="B79" i="77"/>
  <c r="P86" i="78" s="1"/>
  <c r="Q86" i="78" s="1"/>
  <c r="B80" i="77"/>
  <c r="P87" i="78" s="1"/>
  <c r="Q87" i="78" s="1"/>
  <c r="B81" i="77"/>
  <c r="P88" i="78" s="1"/>
  <c r="Q88" i="78" s="1"/>
  <c r="B82" i="77"/>
  <c r="P89" i="78" s="1"/>
  <c r="Q89" i="78" s="1"/>
  <c r="B83" i="77"/>
  <c r="P90" i="78" s="1"/>
  <c r="Q90" i="78" s="1"/>
  <c r="B84" i="77"/>
  <c r="P91" i="78" s="1"/>
  <c r="Q91" i="78" s="1"/>
  <c r="B85" i="77"/>
  <c r="P92" i="78" s="1"/>
  <c r="Q92" i="78" s="1"/>
  <c r="B86" i="77"/>
  <c r="P93" i="78" s="1"/>
  <c r="Q93" i="78" s="1"/>
  <c r="B87" i="77"/>
  <c r="P94" i="78" s="1"/>
  <c r="Q94" i="78" s="1"/>
  <c r="B88" i="77"/>
  <c r="P95" i="78" s="1"/>
  <c r="Q95" i="78" s="1"/>
  <c r="B3" i="79"/>
  <c r="B4" i="79"/>
  <c r="B5" i="79"/>
  <c r="B6" i="79"/>
  <c r="B7" i="79"/>
  <c r="B8" i="79"/>
  <c r="B9" i="79"/>
  <c r="B10" i="79"/>
  <c r="B11" i="79"/>
  <c r="B12" i="79"/>
  <c r="B13" i="79"/>
  <c r="B14" i="79"/>
  <c r="B15" i="79"/>
  <c r="B16" i="79"/>
  <c r="B17" i="79"/>
  <c r="B18" i="79"/>
  <c r="B19" i="79"/>
  <c r="B20" i="79"/>
  <c r="B21" i="79"/>
  <c r="B22" i="79"/>
  <c r="B23" i="79"/>
  <c r="B24" i="79"/>
  <c r="B25" i="79"/>
  <c r="B26" i="79"/>
  <c r="B27" i="79"/>
  <c r="B28" i="79"/>
  <c r="B29" i="79"/>
  <c r="B30" i="79"/>
  <c r="B31" i="79"/>
  <c r="B32" i="79"/>
  <c r="B34" i="79"/>
  <c r="B35" i="79"/>
  <c r="B36" i="79"/>
  <c r="P39" i="80" s="1"/>
  <c r="B37" i="79"/>
  <c r="B38" i="79"/>
  <c r="B39" i="79"/>
  <c r="B40" i="79"/>
  <c r="P43" i="80" s="1"/>
  <c r="B41" i="79"/>
  <c r="B42" i="79"/>
  <c r="P45" i="80" s="1"/>
  <c r="B43" i="79"/>
  <c r="B44" i="79"/>
  <c r="P47" i="80" s="1"/>
  <c r="B45" i="79"/>
  <c r="P48" i="80" s="1"/>
  <c r="B46" i="79"/>
  <c r="P49" i="80" s="1"/>
  <c r="B47" i="79"/>
  <c r="B48" i="79"/>
  <c r="P51" i="80" s="1"/>
  <c r="B49" i="79"/>
  <c r="P52" i="80" s="1"/>
  <c r="B50" i="79"/>
  <c r="B51" i="79"/>
  <c r="B52" i="79"/>
  <c r="B53" i="79"/>
  <c r="B54" i="79"/>
  <c r="B55" i="79"/>
  <c r="B56" i="79"/>
  <c r="P59" i="80" s="1"/>
  <c r="B57" i="79"/>
  <c r="B58" i="79"/>
  <c r="B59" i="79"/>
  <c r="P62" i="80" s="1"/>
  <c r="B60" i="79"/>
  <c r="P63" i="80" s="1"/>
  <c r="B61" i="79"/>
  <c r="B62" i="79"/>
  <c r="B63" i="79"/>
  <c r="P66" i="80" s="1"/>
  <c r="B64" i="79"/>
  <c r="P71" i="80" s="1"/>
  <c r="B65" i="79"/>
  <c r="P72" i="80" s="1"/>
  <c r="B66" i="79"/>
  <c r="P73" i="80" s="1"/>
  <c r="B67" i="79"/>
  <c r="B68" i="79"/>
  <c r="P75" i="80" s="1"/>
  <c r="B69" i="79"/>
  <c r="P76" i="80" s="1"/>
  <c r="B70" i="79"/>
  <c r="B71" i="79"/>
  <c r="B72" i="79"/>
  <c r="B73" i="79"/>
  <c r="P80" i="80" s="1"/>
  <c r="B74" i="79"/>
  <c r="P81" i="80" s="1"/>
  <c r="B75" i="79"/>
  <c r="B76" i="79"/>
  <c r="P83" i="80" s="1"/>
  <c r="B77" i="79"/>
  <c r="P84" i="80" s="1"/>
  <c r="B78" i="79"/>
  <c r="P85" i="80" s="1"/>
  <c r="B79" i="79"/>
  <c r="B80" i="79"/>
  <c r="P87" i="80" s="1"/>
  <c r="B81" i="79"/>
  <c r="P88" i="80" s="1"/>
  <c r="B82" i="79"/>
  <c r="B83" i="79"/>
  <c r="P90" i="80" s="1"/>
  <c r="B84" i="79"/>
  <c r="P91" i="80" s="1"/>
  <c r="B85" i="79"/>
  <c r="P92" i="80" s="1"/>
  <c r="B86" i="79"/>
  <c r="B87" i="79"/>
  <c r="P94" i="80" s="1"/>
  <c r="Q94" i="80" s="1"/>
  <c r="B88" i="79"/>
  <c r="P95" i="80" s="1"/>
  <c r="Q95" i="80" s="1"/>
  <c r="B3" i="81"/>
  <c r="B4" i="81"/>
  <c r="B5" i="81"/>
  <c r="B6" i="81"/>
  <c r="B7" i="81"/>
  <c r="B8" i="81"/>
  <c r="B9" i="81"/>
  <c r="B10" i="81"/>
  <c r="B11" i="81"/>
  <c r="B12" i="81"/>
  <c r="B13" i="81"/>
  <c r="B14" i="81"/>
  <c r="B15" i="81"/>
  <c r="B16" i="81"/>
  <c r="B17" i="81"/>
  <c r="B18" i="81"/>
  <c r="B19" i="81"/>
  <c r="B20" i="81"/>
  <c r="B21" i="81"/>
  <c r="B22" i="81"/>
  <c r="B23" i="81"/>
  <c r="B24" i="81"/>
  <c r="B25" i="81"/>
  <c r="B26" i="81"/>
  <c r="B27" i="81"/>
  <c r="B28" i="81"/>
  <c r="B29" i="81"/>
  <c r="B30" i="81"/>
  <c r="B31" i="81"/>
  <c r="B32" i="81"/>
  <c r="B34" i="81"/>
  <c r="B35" i="81"/>
  <c r="P38" i="82" s="1"/>
  <c r="B36" i="81"/>
  <c r="P39" i="82" s="1"/>
  <c r="B37" i="81"/>
  <c r="B38" i="81"/>
  <c r="P41" i="82" s="1"/>
  <c r="B39" i="81"/>
  <c r="P42" i="82" s="1"/>
  <c r="B40" i="81"/>
  <c r="B41" i="81"/>
  <c r="P44" i="82" s="1"/>
  <c r="B42" i="81"/>
  <c r="P45" i="82" s="1"/>
  <c r="B43" i="81"/>
  <c r="P46" i="82" s="1"/>
  <c r="B44" i="81"/>
  <c r="B45" i="81"/>
  <c r="B46" i="81"/>
  <c r="P49" i="82" s="1"/>
  <c r="B47" i="81"/>
  <c r="B48" i="81"/>
  <c r="B49" i="81"/>
  <c r="B50" i="81"/>
  <c r="B51" i="81"/>
  <c r="B52" i="81"/>
  <c r="B53" i="81"/>
  <c r="B54" i="81"/>
  <c r="P57" i="82" s="1"/>
  <c r="B55" i="81"/>
  <c r="B56" i="81"/>
  <c r="P59" i="82" s="1"/>
  <c r="B57" i="81"/>
  <c r="B58" i="81"/>
  <c r="P61" i="82" s="1"/>
  <c r="B59" i="81"/>
  <c r="P62" i="82" s="1"/>
  <c r="B60" i="81"/>
  <c r="P63" i="82" s="1"/>
  <c r="B61" i="81"/>
  <c r="P64" i="82" s="1"/>
  <c r="B62" i="81"/>
  <c r="B63" i="81"/>
  <c r="B64" i="81"/>
  <c r="P71" i="82" s="1"/>
  <c r="B65" i="81"/>
  <c r="P72" i="82" s="1"/>
  <c r="B66" i="81"/>
  <c r="P73" i="82" s="1"/>
  <c r="B67" i="81"/>
  <c r="P74" i="82" s="1"/>
  <c r="B68" i="81"/>
  <c r="P75" i="82" s="1"/>
  <c r="B69" i="81"/>
  <c r="P76" i="82" s="1"/>
  <c r="B70" i="81"/>
  <c r="B71" i="81"/>
  <c r="B72" i="81"/>
  <c r="P79" i="82" s="1"/>
  <c r="B73" i="81"/>
  <c r="P80" i="82" s="1"/>
  <c r="B74" i="81"/>
  <c r="P81" i="82" s="1"/>
  <c r="B75" i="81"/>
  <c r="B76" i="81"/>
  <c r="B77" i="81"/>
  <c r="B78" i="81"/>
  <c r="B79" i="81"/>
  <c r="B80" i="81"/>
  <c r="B81" i="81"/>
  <c r="B82" i="81"/>
  <c r="B83" i="81"/>
  <c r="P90" i="82" s="1"/>
  <c r="B84" i="81"/>
  <c r="B85" i="81"/>
  <c r="P92" i="82" s="1"/>
  <c r="B86" i="81"/>
  <c r="B87" i="81"/>
  <c r="P94" i="82" s="1"/>
  <c r="Q94" i="82" s="1"/>
  <c r="B88" i="81"/>
  <c r="P95" i="82" s="1"/>
  <c r="Q95" i="82" s="1"/>
  <c r="B3" i="83"/>
  <c r="B4" i="83"/>
  <c r="B5" i="83"/>
  <c r="B6" i="83"/>
  <c r="B7" i="83"/>
  <c r="B8" i="83"/>
  <c r="B9" i="83"/>
  <c r="B10" i="83"/>
  <c r="B11" i="83"/>
  <c r="B12" i="83"/>
  <c r="B13" i="83"/>
  <c r="B14" i="83"/>
  <c r="B15" i="83"/>
  <c r="B16" i="83"/>
  <c r="B17" i="83"/>
  <c r="B18" i="83"/>
  <c r="B19" i="83"/>
  <c r="B20" i="83"/>
  <c r="B21" i="83"/>
  <c r="B22" i="83"/>
  <c r="B23" i="83"/>
  <c r="B24" i="83"/>
  <c r="B25" i="83"/>
  <c r="B26" i="83"/>
  <c r="B27" i="83"/>
  <c r="B28" i="83"/>
  <c r="B29" i="83"/>
  <c r="B30" i="83"/>
  <c r="B31" i="83"/>
  <c r="B32" i="83"/>
  <c r="B34" i="83"/>
  <c r="B35" i="83"/>
  <c r="P38" i="84" s="1"/>
  <c r="B36" i="83"/>
  <c r="P39" i="84" s="1"/>
  <c r="B37" i="83"/>
  <c r="P40" i="84" s="1"/>
  <c r="B38" i="83"/>
  <c r="P41" i="84" s="1"/>
  <c r="B39" i="83"/>
  <c r="P42" i="84" s="1"/>
  <c r="B40" i="83"/>
  <c r="P43" i="84" s="1"/>
  <c r="B41" i="83"/>
  <c r="B42" i="83"/>
  <c r="B43" i="83"/>
  <c r="B44" i="83"/>
  <c r="P47" i="84" s="1"/>
  <c r="B45" i="83"/>
  <c r="B46" i="83"/>
  <c r="B47" i="83"/>
  <c r="P50" i="84" s="1"/>
  <c r="B48" i="83"/>
  <c r="B49" i="83"/>
  <c r="B50" i="83"/>
  <c r="B51" i="83"/>
  <c r="B52" i="83"/>
  <c r="P55" i="84" s="1"/>
  <c r="B53" i="83"/>
  <c r="P56" i="84" s="1"/>
  <c r="B54" i="83"/>
  <c r="B55" i="83"/>
  <c r="B56" i="83"/>
  <c r="P59" i="84" s="1"/>
  <c r="B57" i="83"/>
  <c r="B58" i="83"/>
  <c r="P61" i="84" s="1"/>
  <c r="B59" i="83"/>
  <c r="P62" i="84" s="1"/>
  <c r="B60" i="83"/>
  <c r="B61" i="83"/>
  <c r="P64" i="84" s="1"/>
  <c r="B62" i="83"/>
  <c r="P65" i="84" s="1"/>
  <c r="B63" i="83"/>
  <c r="P66" i="84" s="1"/>
  <c r="B64" i="83"/>
  <c r="P71" i="84" s="1"/>
  <c r="B65" i="83"/>
  <c r="P72" i="84" s="1"/>
  <c r="B66" i="83"/>
  <c r="B67" i="83"/>
  <c r="B68" i="83"/>
  <c r="P75" i="84" s="1"/>
  <c r="B69" i="83"/>
  <c r="B70" i="83"/>
  <c r="B71" i="83"/>
  <c r="P78" i="84" s="1"/>
  <c r="B72" i="83"/>
  <c r="B73" i="83"/>
  <c r="P80" i="84" s="1"/>
  <c r="B74" i="83"/>
  <c r="P81" i="84" s="1"/>
  <c r="B75" i="83"/>
  <c r="P82" i="84" s="1"/>
  <c r="B76" i="83"/>
  <c r="P83" i="84" s="1"/>
  <c r="B77" i="83"/>
  <c r="B78" i="83"/>
  <c r="P85" i="84" s="1"/>
  <c r="B79" i="83"/>
  <c r="P86" i="84" s="1"/>
  <c r="B80" i="83"/>
  <c r="P87" i="84" s="1"/>
  <c r="B81" i="83"/>
  <c r="P88" i="84" s="1"/>
  <c r="B82" i="83"/>
  <c r="P89" i="84" s="1"/>
  <c r="B83" i="83"/>
  <c r="B84" i="83"/>
  <c r="B85" i="83"/>
  <c r="P92" i="84" s="1"/>
  <c r="B86" i="83"/>
  <c r="B87" i="83"/>
  <c r="P94" i="84" s="1"/>
  <c r="Q94" i="84" s="1"/>
  <c r="B88" i="83"/>
  <c r="P95" i="84" s="1"/>
  <c r="Q95" i="84" s="1"/>
  <c r="B3" i="85"/>
  <c r="B4" i="85"/>
  <c r="B5" i="85"/>
  <c r="B6" i="85"/>
  <c r="B7" i="85"/>
  <c r="B8" i="85"/>
  <c r="B9" i="85"/>
  <c r="B10" i="85"/>
  <c r="B11" i="85"/>
  <c r="B12" i="85"/>
  <c r="B13" i="85"/>
  <c r="B14" i="85"/>
  <c r="B15" i="85"/>
  <c r="B16" i="85"/>
  <c r="B17" i="85"/>
  <c r="B18" i="85"/>
  <c r="B19" i="85"/>
  <c r="B20" i="85"/>
  <c r="B21" i="85"/>
  <c r="B22" i="85"/>
  <c r="B23" i="85"/>
  <c r="B24" i="85"/>
  <c r="B25" i="85"/>
  <c r="B26" i="85"/>
  <c r="B27" i="85"/>
  <c r="B28" i="85"/>
  <c r="B29" i="85"/>
  <c r="B30" i="85"/>
  <c r="B31" i="85"/>
  <c r="B32" i="85"/>
  <c r="B34" i="85"/>
  <c r="B35" i="85"/>
  <c r="B36" i="85"/>
  <c r="B37" i="85"/>
  <c r="P40" i="86" s="1"/>
  <c r="B38" i="85"/>
  <c r="B39" i="85"/>
  <c r="P42" i="86" s="1"/>
  <c r="B40" i="85"/>
  <c r="P43" i="86" s="1"/>
  <c r="B41" i="85"/>
  <c r="B42" i="85"/>
  <c r="P45" i="86" s="1"/>
  <c r="B43" i="85"/>
  <c r="P46" i="86" s="1"/>
  <c r="B44" i="85"/>
  <c r="P47" i="86" s="1"/>
  <c r="B45" i="85"/>
  <c r="P48" i="86" s="1"/>
  <c r="B46" i="85"/>
  <c r="P49" i="86" s="1"/>
  <c r="B47" i="85"/>
  <c r="P50" i="86" s="1"/>
  <c r="B48" i="85"/>
  <c r="P51" i="86" s="1"/>
  <c r="B49" i="85"/>
  <c r="B50" i="85"/>
  <c r="B51" i="85"/>
  <c r="P54" i="86" s="1"/>
  <c r="B52" i="85"/>
  <c r="B53" i="85"/>
  <c r="P56" i="86" s="1"/>
  <c r="B54" i="85"/>
  <c r="B55" i="85"/>
  <c r="P58" i="86" s="1"/>
  <c r="B56" i="85"/>
  <c r="P59" i="86" s="1"/>
  <c r="B57" i="85"/>
  <c r="P60" i="86" s="1"/>
  <c r="B58" i="85"/>
  <c r="B59" i="85"/>
  <c r="P62" i="86" s="1"/>
  <c r="B60" i="85"/>
  <c r="B61" i="85"/>
  <c r="P64" i="86" s="1"/>
  <c r="B62" i="85"/>
  <c r="P65" i="86" s="1"/>
  <c r="B63" i="85"/>
  <c r="P66" i="86" s="1"/>
  <c r="B64" i="85"/>
  <c r="P71" i="86" s="1"/>
  <c r="B65" i="85"/>
  <c r="B66" i="85"/>
  <c r="B67" i="85"/>
  <c r="P74" i="86" s="1"/>
  <c r="B68" i="85"/>
  <c r="B69" i="85"/>
  <c r="P76" i="86" s="1"/>
  <c r="B70" i="85"/>
  <c r="B71" i="85"/>
  <c r="B72" i="85"/>
  <c r="P79" i="86" s="1"/>
  <c r="B73" i="85"/>
  <c r="P80" i="86" s="1"/>
  <c r="B74" i="85"/>
  <c r="P81" i="86" s="1"/>
  <c r="B75" i="85"/>
  <c r="B76" i="85"/>
  <c r="B77" i="85"/>
  <c r="B78" i="85"/>
  <c r="B79" i="85"/>
  <c r="B80" i="85"/>
  <c r="P87" i="86" s="1"/>
  <c r="B81" i="85"/>
  <c r="B82" i="85"/>
  <c r="B83" i="85"/>
  <c r="P90" i="86" s="1"/>
  <c r="B84" i="85"/>
  <c r="B85" i="85"/>
  <c r="B86" i="85"/>
  <c r="B87" i="85"/>
  <c r="P94" i="86" s="1"/>
  <c r="Q94" i="86" s="1"/>
  <c r="B88" i="85"/>
  <c r="P95" i="86" s="1"/>
  <c r="Q95" i="86" s="1"/>
  <c r="B3" i="87"/>
  <c r="B4" i="87"/>
  <c r="B5" i="87"/>
  <c r="B6" i="87"/>
  <c r="B7" i="87"/>
  <c r="B8" i="87"/>
  <c r="B9" i="87"/>
  <c r="B10" i="87"/>
  <c r="B11" i="87"/>
  <c r="B12" i="87"/>
  <c r="B13" i="87"/>
  <c r="B14" i="87"/>
  <c r="B15" i="87"/>
  <c r="B16" i="87"/>
  <c r="B17" i="87"/>
  <c r="B18" i="87"/>
  <c r="B19" i="87"/>
  <c r="B20" i="87"/>
  <c r="B21" i="87"/>
  <c r="B22" i="87"/>
  <c r="B23" i="87"/>
  <c r="B24" i="87"/>
  <c r="B25" i="87"/>
  <c r="B26" i="87"/>
  <c r="B27" i="87"/>
  <c r="B28" i="87"/>
  <c r="B29" i="87"/>
  <c r="B30" i="87"/>
  <c r="B31" i="87"/>
  <c r="B32" i="87"/>
  <c r="B34" i="87"/>
  <c r="B35" i="87"/>
  <c r="P38" i="89" s="1"/>
  <c r="B36" i="87"/>
  <c r="P39" i="89" s="1"/>
  <c r="B37" i="87"/>
  <c r="P40" i="89" s="1"/>
  <c r="B38" i="87"/>
  <c r="P41" i="89" s="1"/>
  <c r="B39" i="87"/>
  <c r="P42" i="89" s="1"/>
  <c r="B40" i="87"/>
  <c r="P43" i="89" s="1"/>
  <c r="B41" i="87"/>
  <c r="B42" i="87"/>
  <c r="P45" i="89" s="1"/>
  <c r="B43" i="87"/>
  <c r="P46" i="89" s="1"/>
  <c r="B44" i="87"/>
  <c r="B45" i="87"/>
  <c r="B46" i="87"/>
  <c r="B47" i="87"/>
  <c r="B48" i="87"/>
  <c r="P51" i="89" s="1"/>
  <c r="B49" i="87"/>
  <c r="B50" i="87"/>
  <c r="P53" i="89" s="1"/>
  <c r="B51" i="87"/>
  <c r="P54" i="89" s="1"/>
  <c r="B52" i="87"/>
  <c r="B53" i="87"/>
  <c r="B54" i="87"/>
  <c r="P57" i="89" s="1"/>
  <c r="B55" i="87"/>
  <c r="B56" i="87"/>
  <c r="P59" i="89" s="1"/>
  <c r="B57" i="87"/>
  <c r="P60" i="89" s="1"/>
  <c r="B58" i="87"/>
  <c r="B59" i="87"/>
  <c r="P62" i="89" s="1"/>
  <c r="B60" i="87"/>
  <c r="B61" i="87"/>
  <c r="P64" i="89" s="1"/>
  <c r="B62" i="87"/>
  <c r="B63" i="87"/>
  <c r="P66" i="89" s="1"/>
  <c r="B64" i="87"/>
  <c r="B65" i="87"/>
  <c r="P72" i="89" s="1"/>
  <c r="B66" i="87"/>
  <c r="P73" i="89" s="1"/>
  <c r="B67" i="87"/>
  <c r="P74" i="89" s="1"/>
  <c r="B68" i="87"/>
  <c r="B69" i="87"/>
  <c r="P76" i="89" s="1"/>
  <c r="B70" i="87"/>
  <c r="P77" i="89" s="1"/>
  <c r="B71" i="87"/>
  <c r="B72" i="87"/>
  <c r="P79" i="89" s="1"/>
  <c r="B73" i="87"/>
  <c r="P80" i="89" s="1"/>
  <c r="B74" i="87"/>
  <c r="P81" i="89" s="1"/>
  <c r="B75" i="87"/>
  <c r="B76" i="87"/>
  <c r="B77" i="87"/>
  <c r="B78" i="87"/>
  <c r="B79" i="87"/>
  <c r="P86" i="89" s="1"/>
  <c r="B80" i="87"/>
  <c r="B81" i="87"/>
  <c r="B82" i="87"/>
  <c r="B83" i="87"/>
  <c r="B84" i="87"/>
  <c r="B85" i="87"/>
  <c r="B86" i="87"/>
  <c r="B87" i="87"/>
  <c r="P94" i="89" s="1"/>
  <c r="Q94" i="89" s="1"/>
  <c r="B88" i="87"/>
  <c r="P95" i="89" s="1"/>
  <c r="Q95" i="89" s="1"/>
  <c r="B3" i="90"/>
  <c r="B4" i="90"/>
  <c r="B5" i="90"/>
  <c r="B6" i="90"/>
  <c r="B7" i="90"/>
  <c r="B8" i="90"/>
  <c r="B9" i="90"/>
  <c r="B10" i="90"/>
  <c r="B11" i="90"/>
  <c r="B12" i="90"/>
  <c r="B13" i="90"/>
  <c r="B14" i="90"/>
  <c r="B15" i="90"/>
  <c r="B16" i="90"/>
  <c r="B17" i="90"/>
  <c r="B18" i="90"/>
  <c r="B19" i="90"/>
  <c r="B20" i="90"/>
  <c r="B21" i="90"/>
  <c r="B22" i="90"/>
  <c r="B23" i="90"/>
  <c r="B24" i="90"/>
  <c r="B25" i="90"/>
  <c r="B26" i="90"/>
  <c r="B27" i="90"/>
  <c r="B28" i="90"/>
  <c r="B29" i="90"/>
  <c r="B30" i="90"/>
  <c r="B31" i="90"/>
  <c r="B32" i="90"/>
  <c r="B34" i="90"/>
  <c r="B35" i="90"/>
  <c r="B36" i="90"/>
  <c r="B37" i="90"/>
  <c r="P40" i="91" s="1"/>
  <c r="B38" i="90"/>
  <c r="B39" i="90"/>
  <c r="P42" i="91" s="1"/>
  <c r="B40" i="90"/>
  <c r="B41" i="90"/>
  <c r="B42" i="90"/>
  <c r="P45" i="91" s="1"/>
  <c r="B43" i="90"/>
  <c r="B44" i="90"/>
  <c r="P47" i="91" s="1"/>
  <c r="B45" i="90"/>
  <c r="B46" i="90"/>
  <c r="B47" i="90"/>
  <c r="B48" i="90"/>
  <c r="B49" i="90"/>
  <c r="P52" i="91" s="1"/>
  <c r="B50" i="90"/>
  <c r="P53" i="91" s="1"/>
  <c r="B51" i="90"/>
  <c r="P54" i="91" s="1"/>
  <c r="B52" i="90"/>
  <c r="P55" i="91" s="1"/>
  <c r="B53" i="90"/>
  <c r="P56" i="91" s="1"/>
  <c r="B54" i="90"/>
  <c r="B55" i="90"/>
  <c r="B56" i="90"/>
  <c r="P59" i="91" s="1"/>
  <c r="B57" i="90"/>
  <c r="P60" i="91" s="1"/>
  <c r="B58" i="90"/>
  <c r="B59" i="90"/>
  <c r="B60" i="90"/>
  <c r="B61" i="90"/>
  <c r="B62" i="90"/>
  <c r="P65" i="91" s="1"/>
  <c r="B63" i="90"/>
  <c r="B64" i="90"/>
  <c r="P71" i="91" s="1"/>
  <c r="B65" i="90"/>
  <c r="B66" i="90"/>
  <c r="B67" i="90"/>
  <c r="B68" i="90"/>
  <c r="B69" i="90"/>
  <c r="P76" i="91" s="1"/>
  <c r="B70" i="90"/>
  <c r="P77" i="91" s="1"/>
  <c r="B71" i="90"/>
  <c r="P78" i="91" s="1"/>
  <c r="B72" i="90"/>
  <c r="B73" i="90"/>
  <c r="B74" i="90"/>
  <c r="B75" i="90"/>
  <c r="P82" i="91" s="1"/>
  <c r="B76" i="90"/>
  <c r="P83" i="91" s="1"/>
  <c r="B77" i="90"/>
  <c r="B78" i="90"/>
  <c r="P85" i="91" s="1"/>
  <c r="B79" i="90"/>
  <c r="B80" i="90"/>
  <c r="B81" i="90"/>
  <c r="P88" i="91" s="1"/>
  <c r="B82" i="90"/>
  <c r="P89" i="91" s="1"/>
  <c r="B83" i="90"/>
  <c r="B84" i="90"/>
  <c r="B85" i="90"/>
  <c r="B86" i="90"/>
  <c r="B87" i="90"/>
  <c r="P94" i="91" s="1"/>
  <c r="Q94" i="91" s="1"/>
  <c r="B88" i="90"/>
  <c r="P95" i="91" s="1"/>
  <c r="Q95" i="91" s="1"/>
  <c r="B3" i="92"/>
  <c r="B4" i="92"/>
  <c r="B5" i="92"/>
  <c r="B6" i="92"/>
  <c r="B7" i="92"/>
  <c r="B8" i="92"/>
  <c r="B9" i="92"/>
  <c r="B10" i="92"/>
  <c r="B11" i="92"/>
  <c r="B12" i="92"/>
  <c r="B13" i="92"/>
  <c r="B14" i="92"/>
  <c r="B15" i="92"/>
  <c r="B16" i="92"/>
  <c r="B17" i="92"/>
  <c r="B18" i="92"/>
  <c r="B19" i="92"/>
  <c r="B20" i="92"/>
  <c r="B21" i="92"/>
  <c r="B22" i="92"/>
  <c r="B23" i="92"/>
  <c r="B24" i="92"/>
  <c r="B25" i="92"/>
  <c r="B26" i="92"/>
  <c r="B27" i="92"/>
  <c r="B28" i="92"/>
  <c r="B29" i="92"/>
  <c r="B30" i="92"/>
  <c r="B31" i="92"/>
  <c r="B32" i="92"/>
  <c r="B34" i="92"/>
  <c r="B35" i="92"/>
  <c r="P38" i="93" s="1"/>
  <c r="B36" i="92"/>
  <c r="P39" i="93" s="1"/>
  <c r="B37" i="92"/>
  <c r="B38" i="92"/>
  <c r="B39" i="92"/>
  <c r="B40" i="92"/>
  <c r="P43" i="93" s="1"/>
  <c r="B41" i="92"/>
  <c r="P44" i="93" s="1"/>
  <c r="B42" i="92"/>
  <c r="P45" i="93" s="1"/>
  <c r="B43" i="92"/>
  <c r="P46" i="93" s="1"/>
  <c r="B44" i="92"/>
  <c r="B45" i="92"/>
  <c r="B46" i="92"/>
  <c r="P49" i="93" s="1"/>
  <c r="B47" i="92"/>
  <c r="B48" i="92"/>
  <c r="B49" i="92"/>
  <c r="B50" i="92"/>
  <c r="B51" i="92"/>
  <c r="B52" i="92"/>
  <c r="B53" i="92"/>
  <c r="P56" i="93" s="1"/>
  <c r="B54" i="92"/>
  <c r="B55" i="92"/>
  <c r="B56" i="92"/>
  <c r="P59" i="93" s="1"/>
  <c r="B57" i="92"/>
  <c r="P60" i="93" s="1"/>
  <c r="B58" i="92"/>
  <c r="B59" i="92"/>
  <c r="B60" i="92"/>
  <c r="B61" i="92"/>
  <c r="B62" i="92"/>
  <c r="B63" i="92"/>
  <c r="B64" i="92"/>
  <c r="B65" i="92"/>
  <c r="B66" i="92"/>
  <c r="P73" i="93" s="1"/>
  <c r="B67" i="92"/>
  <c r="B68" i="92"/>
  <c r="B69" i="92"/>
  <c r="P76" i="93" s="1"/>
  <c r="B70" i="92"/>
  <c r="B71" i="92"/>
  <c r="B72" i="92"/>
  <c r="B73" i="92"/>
  <c r="P80" i="93" s="1"/>
  <c r="B74" i="92"/>
  <c r="P81" i="93" s="1"/>
  <c r="B75" i="92"/>
  <c r="P82" i="93" s="1"/>
  <c r="B76" i="92"/>
  <c r="P83" i="93" s="1"/>
  <c r="B77" i="92"/>
  <c r="P84" i="93" s="1"/>
  <c r="B78" i="92"/>
  <c r="P85" i="93" s="1"/>
  <c r="B79" i="92"/>
  <c r="B80" i="92"/>
  <c r="B81" i="92"/>
  <c r="B82" i="92"/>
  <c r="B83" i="92"/>
  <c r="P90" i="93" s="1"/>
  <c r="B84" i="92"/>
  <c r="P91" i="93" s="1"/>
  <c r="B85" i="92"/>
  <c r="P92" i="93" s="1"/>
  <c r="B86" i="92"/>
  <c r="B87" i="92"/>
  <c r="P94" i="93" s="1"/>
  <c r="Q94" i="93" s="1"/>
  <c r="B88" i="92"/>
  <c r="P95" i="93" s="1"/>
  <c r="Q95" i="93" s="1"/>
  <c r="B3" i="94"/>
  <c r="B4" i="94"/>
  <c r="B5" i="94"/>
  <c r="B6" i="94"/>
  <c r="B7" i="94"/>
  <c r="B8" i="94"/>
  <c r="B9" i="94"/>
  <c r="B10" i="94"/>
  <c r="B11" i="94"/>
  <c r="B12" i="94"/>
  <c r="B13" i="94"/>
  <c r="B14" i="94"/>
  <c r="B15" i="94"/>
  <c r="B16" i="94"/>
  <c r="B17" i="94"/>
  <c r="B18" i="94"/>
  <c r="B19" i="94"/>
  <c r="B20" i="94"/>
  <c r="B21" i="94"/>
  <c r="B22" i="94"/>
  <c r="B23" i="94"/>
  <c r="B24" i="94"/>
  <c r="B25" i="94"/>
  <c r="B26" i="94"/>
  <c r="B27" i="94"/>
  <c r="B28" i="94"/>
  <c r="B29" i="94"/>
  <c r="B30" i="94"/>
  <c r="B31" i="94"/>
  <c r="B32" i="94"/>
  <c r="B34" i="94"/>
  <c r="B35" i="94"/>
  <c r="B36" i="94"/>
  <c r="B37" i="94"/>
  <c r="B38" i="94"/>
  <c r="B39" i="94"/>
  <c r="B40" i="94"/>
  <c r="P43" i="95" s="1"/>
  <c r="B41" i="94"/>
  <c r="B42" i="94"/>
  <c r="B43" i="94"/>
  <c r="B44" i="94"/>
  <c r="B45" i="94"/>
  <c r="B46" i="94"/>
  <c r="B47" i="94"/>
  <c r="B48" i="94"/>
  <c r="B49" i="94"/>
  <c r="P52" i="95" s="1"/>
  <c r="B50" i="94"/>
  <c r="B51" i="94"/>
  <c r="P54" i="95" s="1"/>
  <c r="B52" i="94"/>
  <c r="P55" i="95" s="1"/>
  <c r="B53" i="94"/>
  <c r="B54" i="94"/>
  <c r="B55" i="94"/>
  <c r="B56" i="94"/>
  <c r="B57" i="94"/>
  <c r="B58" i="94"/>
  <c r="B59" i="94"/>
  <c r="P62" i="95" s="1"/>
  <c r="B60" i="94"/>
  <c r="B61" i="94"/>
  <c r="B62" i="94"/>
  <c r="P65" i="95" s="1"/>
  <c r="B63" i="94"/>
  <c r="B64" i="94"/>
  <c r="B65" i="94"/>
  <c r="B66" i="94"/>
  <c r="P73" i="95" s="1"/>
  <c r="B67" i="94"/>
  <c r="P74" i="95" s="1"/>
  <c r="B68" i="94"/>
  <c r="B69" i="94"/>
  <c r="B70" i="94"/>
  <c r="B71" i="94"/>
  <c r="P78" i="95" s="1"/>
  <c r="B72" i="94"/>
  <c r="P79" i="95" s="1"/>
  <c r="B73" i="94"/>
  <c r="P80" i="95" s="1"/>
  <c r="B74" i="94"/>
  <c r="P81" i="95" s="1"/>
  <c r="B75" i="94"/>
  <c r="B76" i="94"/>
  <c r="B77" i="94"/>
  <c r="P84" i="95" s="1"/>
  <c r="B78" i="94"/>
  <c r="B79" i="94"/>
  <c r="P86" i="95" s="1"/>
  <c r="B80" i="94"/>
  <c r="B81" i="94"/>
  <c r="B82" i="94"/>
  <c r="B83" i="94"/>
  <c r="B84" i="94"/>
  <c r="B85" i="94"/>
  <c r="P92" i="95" s="1"/>
  <c r="B86" i="94"/>
  <c r="P93" i="95" s="1"/>
  <c r="Q93" i="95" s="1"/>
  <c r="B87" i="94"/>
  <c r="P94" i="95" s="1"/>
  <c r="Q94" i="95" s="1"/>
  <c r="B88" i="94"/>
  <c r="P95" i="95" s="1"/>
  <c r="Q95" i="95" s="1"/>
  <c r="B3" i="96"/>
  <c r="B4" i="96"/>
  <c r="B5" i="96"/>
  <c r="B6" i="96"/>
  <c r="B7" i="96"/>
  <c r="B8" i="96"/>
  <c r="B9" i="96"/>
  <c r="B10" i="96"/>
  <c r="B11" i="96"/>
  <c r="B12" i="96"/>
  <c r="B13" i="96"/>
  <c r="B14" i="96"/>
  <c r="B15" i="96"/>
  <c r="B16" i="96"/>
  <c r="B17" i="96"/>
  <c r="B18" i="96"/>
  <c r="B19" i="96"/>
  <c r="B20" i="96"/>
  <c r="B21" i="96"/>
  <c r="B22" i="96"/>
  <c r="B23" i="96"/>
  <c r="B24" i="96"/>
  <c r="B25" i="96"/>
  <c r="B26" i="96"/>
  <c r="B27" i="96"/>
  <c r="B28" i="96"/>
  <c r="B29" i="96"/>
  <c r="B30" i="96"/>
  <c r="B31" i="96"/>
  <c r="B32" i="96"/>
  <c r="B34" i="96"/>
  <c r="B35" i="96"/>
  <c r="B36" i="96"/>
  <c r="B37" i="96"/>
  <c r="B38" i="96"/>
  <c r="B39" i="96"/>
  <c r="P42" i="97" s="1"/>
  <c r="B40" i="96"/>
  <c r="B41" i="96"/>
  <c r="B42" i="96"/>
  <c r="B43" i="96"/>
  <c r="P46" i="97" s="1"/>
  <c r="B44" i="96"/>
  <c r="B45" i="96"/>
  <c r="P48" i="97" s="1"/>
  <c r="B46" i="96"/>
  <c r="B47" i="96"/>
  <c r="P50" i="97" s="1"/>
  <c r="B48" i="96"/>
  <c r="B49" i="96"/>
  <c r="B50" i="96"/>
  <c r="P53" i="97" s="1"/>
  <c r="B51" i="96"/>
  <c r="P54" i="97" s="1"/>
  <c r="B52" i="96"/>
  <c r="P55" i="97" s="1"/>
  <c r="B53" i="96"/>
  <c r="B54" i="96"/>
  <c r="B55" i="96"/>
  <c r="P58" i="97" s="1"/>
  <c r="B56" i="96"/>
  <c r="B57" i="96"/>
  <c r="P60" i="97" s="1"/>
  <c r="B58" i="96"/>
  <c r="P61" i="97" s="1"/>
  <c r="B59" i="96"/>
  <c r="B60" i="96"/>
  <c r="B61" i="96"/>
  <c r="B62" i="96"/>
  <c r="B63" i="96"/>
  <c r="P66" i="97" s="1"/>
  <c r="B64" i="96"/>
  <c r="B65" i="96"/>
  <c r="P72" i="97" s="1"/>
  <c r="B66" i="96"/>
  <c r="B67" i="96"/>
  <c r="P74" i="97" s="1"/>
  <c r="B68" i="96"/>
  <c r="B69" i="96"/>
  <c r="B70" i="96"/>
  <c r="P77" i="97" s="1"/>
  <c r="B71" i="96"/>
  <c r="P78" i="97" s="1"/>
  <c r="B72" i="96"/>
  <c r="P79" i="97" s="1"/>
  <c r="B73" i="96"/>
  <c r="B74" i="96"/>
  <c r="B75" i="96"/>
  <c r="P82" i="97" s="1"/>
  <c r="B76" i="96"/>
  <c r="P83" i="97" s="1"/>
  <c r="B77" i="96"/>
  <c r="B78" i="96"/>
  <c r="B79" i="96"/>
  <c r="P86" i="97" s="1"/>
  <c r="B80" i="96"/>
  <c r="B81" i="96"/>
  <c r="B82" i="96"/>
  <c r="B83" i="96"/>
  <c r="P90" i="97" s="1"/>
  <c r="B84" i="96"/>
  <c r="B85" i="96"/>
  <c r="P92" i="97" s="1"/>
  <c r="Q92" i="97" s="1"/>
  <c r="B86" i="96"/>
  <c r="P93" i="97" s="1"/>
  <c r="Q93" i="97" s="1"/>
  <c r="B87" i="96"/>
  <c r="P94" i="97" s="1"/>
  <c r="Q94" i="97" s="1"/>
  <c r="B88" i="96"/>
  <c r="P95" i="97" s="1"/>
  <c r="Q95" i="97" s="1"/>
  <c r="B3" i="98"/>
  <c r="B4" i="98"/>
  <c r="B5" i="98"/>
  <c r="B6" i="98"/>
  <c r="B7" i="98"/>
  <c r="B8" i="98"/>
  <c r="B9" i="98"/>
  <c r="B10" i="98"/>
  <c r="B11" i="98"/>
  <c r="B12" i="98"/>
  <c r="B13" i="98"/>
  <c r="B14" i="98"/>
  <c r="B15" i="98"/>
  <c r="B16" i="98"/>
  <c r="B17" i="98"/>
  <c r="B18" i="98"/>
  <c r="B19" i="98"/>
  <c r="B20" i="98"/>
  <c r="B21" i="98"/>
  <c r="B22" i="98"/>
  <c r="B23" i="98"/>
  <c r="B24" i="98"/>
  <c r="B25" i="98"/>
  <c r="B26" i="98"/>
  <c r="B27" i="98"/>
  <c r="B28" i="98"/>
  <c r="B29" i="98"/>
  <c r="B30" i="98"/>
  <c r="B31" i="98"/>
  <c r="B32" i="98"/>
  <c r="B34" i="98"/>
  <c r="B35" i="98"/>
  <c r="B36" i="98"/>
  <c r="B37" i="98"/>
  <c r="P40" i="100" s="1"/>
  <c r="B38" i="98"/>
  <c r="B39" i="98"/>
  <c r="B40" i="98"/>
  <c r="B41" i="98"/>
  <c r="P44" i="100" s="1"/>
  <c r="B42" i="98"/>
  <c r="B43" i="98"/>
  <c r="B44" i="98"/>
  <c r="B45" i="98"/>
  <c r="P48" i="100" s="1"/>
  <c r="B46" i="98"/>
  <c r="B47" i="98"/>
  <c r="P50" i="100" s="1"/>
  <c r="B48" i="98"/>
  <c r="P51" i="100" s="1"/>
  <c r="B49" i="98"/>
  <c r="B50" i="98"/>
  <c r="P53" i="100" s="1"/>
  <c r="B51" i="98"/>
  <c r="B52" i="98"/>
  <c r="P55" i="100" s="1"/>
  <c r="B53" i="98"/>
  <c r="P56" i="100" s="1"/>
  <c r="B54" i="98"/>
  <c r="B55" i="98"/>
  <c r="B56" i="98"/>
  <c r="P59" i="100" s="1"/>
  <c r="B57" i="98"/>
  <c r="B58" i="98"/>
  <c r="B59" i="98"/>
  <c r="B60" i="98"/>
  <c r="B61" i="98"/>
  <c r="P64" i="100" s="1"/>
  <c r="B62" i="98"/>
  <c r="B63" i="98"/>
  <c r="B64" i="98"/>
  <c r="B65" i="98"/>
  <c r="P72" i="100" s="1"/>
  <c r="B66" i="98"/>
  <c r="B67" i="98"/>
  <c r="P74" i="100" s="1"/>
  <c r="B68" i="98"/>
  <c r="B69" i="98"/>
  <c r="P76" i="100" s="1"/>
  <c r="B70" i="98"/>
  <c r="P77" i="100" s="1"/>
  <c r="B71" i="98"/>
  <c r="B72" i="98"/>
  <c r="B73" i="98"/>
  <c r="P80" i="100" s="1"/>
  <c r="B74" i="98"/>
  <c r="P81" i="100" s="1"/>
  <c r="B75" i="98"/>
  <c r="B76" i="98"/>
  <c r="B77" i="98"/>
  <c r="P84" i="100" s="1"/>
  <c r="B78" i="98"/>
  <c r="B79" i="98"/>
  <c r="B80" i="98"/>
  <c r="B81" i="98"/>
  <c r="B82" i="98"/>
  <c r="B83" i="98"/>
  <c r="B84" i="98"/>
  <c r="P91" i="100" s="1"/>
  <c r="B85" i="98"/>
  <c r="P92" i="100" s="1"/>
  <c r="B86" i="98"/>
  <c r="B87" i="98"/>
  <c r="P94" i="100" s="1"/>
  <c r="Q94" i="100" s="1"/>
  <c r="B88" i="98"/>
  <c r="P95" i="100" s="1"/>
  <c r="Q95" i="100" s="1"/>
  <c r="B3" i="101"/>
  <c r="B4" i="101"/>
  <c r="B5" i="101"/>
  <c r="B6" i="101"/>
  <c r="B7" i="101"/>
  <c r="B8" i="101"/>
  <c r="B9" i="101"/>
  <c r="B10" i="101"/>
  <c r="B11" i="101"/>
  <c r="B12" i="101"/>
  <c r="B13" i="101"/>
  <c r="B14" i="101"/>
  <c r="B15" i="101"/>
  <c r="B16" i="101"/>
  <c r="B17" i="101"/>
  <c r="B18" i="101"/>
  <c r="B19" i="101"/>
  <c r="B20" i="101"/>
  <c r="B21" i="101"/>
  <c r="B22" i="101"/>
  <c r="B23" i="101"/>
  <c r="B24" i="101"/>
  <c r="B25" i="101"/>
  <c r="B26" i="101"/>
  <c r="B27" i="101"/>
  <c r="B28" i="101"/>
  <c r="B29" i="101"/>
  <c r="B30" i="101"/>
  <c r="B31" i="101"/>
  <c r="B32" i="101"/>
  <c r="B34" i="101"/>
  <c r="B35" i="101"/>
  <c r="P38" i="102" s="1"/>
  <c r="B36" i="101"/>
  <c r="B37" i="101"/>
  <c r="B38" i="101"/>
  <c r="B39" i="101"/>
  <c r="B40" i="101"/>
  <c r="P43" i="102" s="1"/>
  <c r="B41" i="101"/>
  <c r="B42" i="101"/>
  <c r="B43" i="101"/>
  <c r="P46" i="102" s="1"/>
  <c r="B44" i="101"/>
  <c r="B45" i="101"/>
  <c r="P48" i="102" s="1"/>
  <c r="B46" i="101"/>
  <c r="B47" i="101"/>
  <c r="P50" i="102" s="1"/>
  <c r="B48" i="101"/>
  <c r="B49" i="101"/>
  <c r="B50" i="101"/>
  <c r="B51" i="101"/>
  <c r="P54" i="102" s="1"/>
  <c r="B52" i="101"/>
  <c r="B53" i="101"/>
  <c r="B54" i="101"/>
  <c r="B55" i="101"/>
  <c r="B56" i="101"/>
  <c r="B57" i="101"/>
  <c r="B58" i="101"/>
  <c r="P61" i="102" s="1"/>
  <c r="B59" i="101"/>
  <c r="P62" i="102" s="1"/>
  <c r="B60" i="101"/>
  <c r="P63" i="102" s="1"/>
  <c r="B61" i="101"/>
  <c r="B62" i="101"/>
  <c r="B63" i="101"/>
  <c r="B64" i="101"/>
  <c r="B65" i="101"/>
  <c r="B66" i="101"/>
  <c r="B67" i="101"/>
  <c r="P74" i="102" s="1"/>
  <c r="B68" i="101"/>
  <c r="P75" i="102" s="1"/>
  <c r="B69" i="101"/>
  <c r="B70" i="101"/>
  <c r="B71" i="101"/>
  <c r="P78" i="102" s="1"/>
  <c r="B72" i="101"/>
  <c r="B73" i="101"/>
  <c r="B74" i="101"/>
  <c r="B75" i="101"/>
  <c r="P82" i="102" s="1"/>
  <c r="B76" i="101"/>
  <c r="B77" i="101"/>
  <c r="B78" i="101"/>
  <c r="P85" i="102" s="1"/>
  <c r="B79" i="101"/>
  <c r="B80" i="101"/>
  <c r="B81" i="101"/>
  <c r="B82" i="101"/>
  <c r="B83" i="101"/>
  <c r="P90" i="102" s="1"/>
  <c r="B84" i="101"/>
  <c r="B85" i="101"/>
  <c r="B86" i="101"/>
  <c r="P93" i="102" s="1"/>
  <c r="Q93" i="102" s="1"/>
  <c r="B87" i="101"/>
  <c r="P94" i="102" s="1"/>
  <c r="Q94" i="102" s="1"/>
  <c r="B88" i="101"/>
  <c r="P95" i="102" s="1"/>
  <c r="Q95" i="102" s="1"/>
  <c r="B3" i="103"/>
  <c r="B4" i="103"/>
  <c r="B5" i="103"/>
  <c r="B6" i="103"/>
  <c r="B7" i="103"/>
  <c r="B8" i="103"/>
  <c r="B9" i="103"/>
  <c r="B10" i="103"/>
  <c r="B11" i="103"/>
  <c r="B12" i="103"/>
  <c r="B13" i="103"/>
  <c r="B14" i="103"/>
  <c r="B15" i="103"/>
  <c r="B16" i="103"/>
  <c r="B17" i="103"/>
  <c r="B18" i="103"/>
  <c r="B19" i="103"/>
  <c r="B20" i="103"/>
  <c r="B21" i="103"/>
  <c r="B22" i="103"/>
  <c r="B23" i="103"/>
  <c r="B24" i="103"/>
  <c r="B25" i="103"/>
  <c r="B26" i="103"/>
  <c r="B27" i="103"/>
  <c r="B28" i="103"/>
  <c r="B29" i="103"/>
  <c r="B30" i="103"/>
  <c r="B31" i="103"/>
  <c r="B32" i="103"/>
  <c r="B34" i="103"/>
  <c r="B35" i="103"/>
  <c r="B36" i="103"/>
  <c r="B37" i="103"/>
  <c r="B38" i="103"/>
  <c r="P41" i="104" s="1"/>
  <c r="B39" i="103"/>
  <c r="B40" i="103"/>
  <c r="B41" i="103"/>
  <c r="P44" i="104" s="1"/>
  <c r="B42" i="103"/>
  <c r="B43" i="103"/>
  <c r="B44" i="103"/>
  <c r="B45" i="103"/>
  <c r="P48" i="104" s="1"/>
  <c r="B46" i="103"/>
  <c r="B47" i="103"/>
  <c r="B48" i="103"/>
  <c r="P51" i="104" s="1"/>
  <c r="B49" i="103"/>
  <c r="P52" i="104" s="1"/>
  <c r="B50" i="103"/>
  <c r="B51" i="103"/>
  <c r="B52" i="103"/>
  <c r="B53" i="103"/>
  <c r="B54" i="103"/>
  <c r="P57" i="104" s="1"/>
  <c r="B55" i="103"/>
  <c r="B56" i="103"/>
  <c r="P59" i="104" s="1"/>
  <c r="B57" i="103"/>
  <c r="P60" i="104" s="1"/>
  <c r="B58" i="103"/>
  <c r="B59" i="103"/>
  <c r="P62" i="104" s="1"/>
  <c r="B60" i="103"/>
  <c r="B61" i="103"/>
  <c r="B62" i="103"/>
  <c r="P65" i="104" s="1"/>
  <c r="B63" i="103"/>
  <c r="P66" i="104" s="1"/>
  <c r="B64" i="103"/>
  <c r="P71" i="104" s="1"/>
  <c r="B65" i="103"/>
  <c r="P72" i="104" s="1"/>
  <c r="B66" i="103"/>
  <c r="P73" i="104" s="1"/>
  <c r="B67" i="103"/>
  <c r="B68" i="103"/>
  <c r="P75" i="104" s="1"/>
  <c r="B69" i="103"/>
  <c r="B70" i="103"/>
  <c r="B71" i="103"/>
  <c r="B72" i="103"/>
  <c r="B73" i="103"/>
  <c r="P80" i="104" s="1"/>
  <c r="B74" i="103"/>
  <c r="P81" i="104" s="1"/>
  <c r="B75" i="103"/>
  <c r="B76" i="103"/>
  <c r="P83" i="104" s="1"/>
  <c r="B77" i="103"/>
  <c r="B78" i="103"/>
  <c r="P85" i="104" s="1"/>
  <c r="B79" i="103"/>
  <c r="B80" i="103"/>
  <c r="B81" i="103"/>
  <c r="P88" i="104" s="1"/>
  <c r="B82" i="103"/>
  <c r="B83" i="103"/>
  <c r="P90" i="104" s="1"/>
  <c r="B84" i="103"/>
  <c r="P91" i="104" s="1"/>
  <c r="B85" i="103"/>
  <c r="B86" i="103"/>
  <c r="B87" i="103"/>
  <c r="P94" i="104" s="1"/>
  <c r="Q94" i="104" s="1"/>
  <c r="B88" i="103"/>
  <c r="P95" i="104" s="1"/>
  <c r="Q95" i="104" s="1"/>
  <c r="B3" i="105"/>
  <c r="B4" i="105"/>
  <c r="B5" i="105"/>
  <c r="B6" i="105"/>
  <c r="B7" i="105"/>
  <c r="B8" i="105"/>
  <c r="B9" i="105"/>
  <c r="B10" i="105"/>
  <c r="B11" i="105"/>
  <c r="B12" i="105"/>
  <c r="B13" i="105"/>
  <c r="B14" i="105"/>
  <c r="B15" i="105"/>
  <c r="B16" i="105"/>
  <c r="B17" i="105"/>
  <c r="B18" i="105"/>
  <c r="B19" i="105"/>
  <c r="B20" i="105"/>
  <c r="B21" i="105"/>
  <c r="B22" i="105"/>
  <c r="B23" i="105"/>
  <c r="B24" i="105"/>
  <c r="B25" i="105"/>
  <c r="B26" i="105"/>
  <c r="B27" i="105"/>
  <c r="B28" i="105"/>
  <c r="B29" i="105"/>
  <c r="B30" i="105"/>
  <c r="B31" i="105"/>
  <c r="B32" i="105"/>
  <c r="B34" i="105"/>
  <c r="B35" i="105"/>
  <c r="B36" i="105"/>
  <c r="B37" i="105"/>
  <c r="P40" i="106" s="1"/>
  <c r="B38" i="105"/>
  <c r="B39" i="105"/>
  <c r="B40" i="105"/>
  <c r="B41" i="105"/>
  <c r="B42" i="105"/>
  <c r="B43" i="105"/>
  <c r="B44" i="105"/>
  <c r="B45" i="105"/>
  <c r="B46" i="105"/>
  <c r="P49" i="106" s="1"/>
  <c r="B47" i="105"/>
  <c r="P50" i="106" s="1"/>
  <c r="B48" i="105"/>
  <c r="B49" i="105"/>
  <c r="P52" i="106" s="1"/>
  <c r="B50" i="105"/>
  <c r="B51" i="105"/>
  <c r="B52" i="105"/>
  <c r="B53" i="105"/>
  <c r="B54" i="105"/>
  <c r="P57" i="106" s="1"/>
  <c r="B55" i="105"/>
  <c r="B56" i="105"/>
  <c r="B57" i="105"/>
  <c r="P60" i="106" s="1"/>
  <c r="B58" i="105"/>
  <c r="B59" i="105"/>
  <c r="P62" i="106" s="1"/>
  <c r="B60" i="105"/>
  <c r="B61" i="105"/>
  <c r="B62" i="105"/>
  <c r="B63" i="105"/>
  <c r="B64" i="105"/>
  <c r="B65" i="105"/>
  <c r="B66" i="105"/>
  <c r="B67" i="105"/>
  <c r="P74" i="106" s="1"/>
  <c r="B68" i="105"/>
  <c r="B69" i="105"/>
  <c r="P76" i="106" s="1"/>
  <c r="B70" i="105"/>
  <c r="B71" i="105"/>
  <c r="P78" i="106" s="1"/>
  <c r="B72" i="105"/>
  <c r="P79" i="106" s="1"/>
  <c r="B73" i="105"/>
  <c r="B74" i="105"/>
  <c r="P81" i="106" s="1"/>
  <c r="B75" i="105"/>
  <c r="P82" i="106" s="1"/>
  <c r="B76" i="105"/>
  <c r="B77" i="105"/>
  <c r="B78" i="105"/>
  <c r="B79" i="105"/>
  <c r="B80" i="105"/>
  <c r="B81" i="105"/>
  <c r="B82" i="105"/>
  <c r="B83" i="105"/>
  <c r="P90" i="106" s="1"/>
  <c r="B84" i="105"/>
  <c r="B85" i="105"/>
  <c r="B86" i="105"/>
  <c r="B87" i="105"/>
  <c r="P94" i="106" s="1"/>
  <c r="Q94" i="106" s="1"/>
  <c r="B88" i="105"/>
  <c r="P95" i="106" s="1"/>
  <c r="Q95" i="106" s="1"/>
  <c r="B3" i="108"/>
  <c r="B4" i="108"/>
  <c r="B5" i="108"/>
  <c r="B6" i="108"/>
  <c r="B7" i="108"/>
  <c r="B8" i="108"/>
  <c r="B9" i="108"/>
  <c r="B10" i="108"/>
  <c r="B11" i="108"/>
  <c r="B12" i="108"/>
  <c r="B13" i="108"/>
  <c r="B14" i="108"/>
  <c r="B15" i="108"/>
  <c r="B16" i="108"/>
  <c r="B17" i="108"/>
  <c r="B18" i="108"/>
  <c r="B19" i="108"/>
  <c r="B20" i="108"/>
  <c r="B21" i="108"/>
  <c r="B22" i="108"/>
  <c r="B23" i="108"/>
  <c r="B24" i="108"/>
  <c r="B25" i="108"/>
  <c r="B26" i="108"/>
  <c r="B27" i="108"/>
  <c r="B28" i="108"/>
  <c r="B29" i="108"/>
  <c r="B30" i="108"/>
  <c r="B31" i="108"/>
  <c r="B32" i="108"/>
  <c r="B34" i="108"/>
  <c r="B35" i="108"/>
  <c r="B36" i="108"/>
  <c r="B37" i="108"/>
  <c r="B38" i="108"/>
  <c r="B39" i="108"/>
  <c r="B40" i="108"/>
  <c r="B41" i="108"/>
  <c r="P44" i="107" s="1"/>
  <c r="B42" i="108"/>
  <c r="B43" i="108"/>
  <c r="B44" i="108"/>
  <c r="B45" i="108"/>
  <c r="B46" i="108"/>
  <c r="B47" i="108"/>
  <c r="P50" i="107" s="1"/>
  <c r="B48" i="108"/>
  <c r="B49" i="108"/>
  <c r="P52" i="107" s="1"/>
  <c r="B50" i="108"/>
  <c r="B51" i="108"/>
  <c r="P54" i="107" s="1"/>
  <c r="B52" i="108"/>
  <c r="B53" i="108"/>
  <c r="P56" i="107" s="1"/>
  <c r="B54" i="108"/>
  <c r="B55" i="108"/>
  <c r="B56" i="108"/>
  <c r="B57" i="108"/>
  <c r="P60" i="107" s="1"/>
  <c r="B58" i="108"/>
  <c r="B59" i="108"/>
  <c r="B60" i="108"/>
  <c r="P63" i="107" s="1"/>
  <c r="B61" i="108"/>
  <c r="P64" i="107" s="1"/>
  <c r="B62" i="108"/>
  <c r="P65" i="107" s="1"/>
  <c r="B63" i="108"/>
  <c r="B64" i="108"/>
  <c r="B65" i="108"/>
  <c r="P72" i="107" s="1"/>
  <c r="B66" i="108"/>
  <c r="B67" i="108"/>
  <c r="B68" i="108"/>
  <c r="P75" i="107" s="1"/>
  <c r="B69" i="108"/>
  <c r="B70" i="108"/>
  <c r="B71" i="108"/>
  <c r="B72" i="108"/>
  <c r="B73" i="108"/>
  <c r="P80" i="107" s="1"/>
  <c r="B74" i="108"/>
  <c r="B75" i="108"/>
  <c r="P82" i="107" s="1"/>
  <c r="B76" i="108"/>
  <c r="B77" i="108"/>
  <c r="B78" i="108"/>
  <c r="B79" i="108"/>
  <c r="B80" i="108"/>
  <c r="B81" i="108"/>
  <c r="P88" i="107" s="1"/>
  <c r="B82" i="108"/>
  <c r="B83" i="108"/>
  <c r="B84" i="108"/>
  <c r="B85" i="108"/>
  <c r="P92" i="107" s="1"/>
  <c r="B86" i="108"/>
  <c r="B87" i="108"/>
  <c r="P94" i="107" s="1"/>
  <c r="Q94" i="107" s="1"/>
  <c r="B88" i="108"/>
  <c r="P95" i="107" s="1"/>
  <c r="Q95" i="107" s="1"/>
  <c r="B3" i="110"/>
  <c r="B4" i="110"/>
  <c r="B5" i="110"/>
  <c r="B6" i="110"/>
  <c r="B7" i="110"/>
  <c r="B8" i="110"/>
  <c r="B9" i="110"/>
  <c r="B10" i="110"/>
  <c r="B11" i="110"/>
  <c r="B12" i="110"/>
  <c r="B13" i="110"/>
  <c r="B14" i="110"/>
  <c r="B15" i="110"/>
  <c r="B16" i="110"/>
  <c r="B17" i="110"/>
  <c r="B18" i="110"/>
  <c r="B19" i="110"/>
  <c r="B20" i="110"/>
  <c r="B21" i="110"/>
  <c r="B22" i="110"/>
  <c r="B23" i="110"/>
  <c r="B24" i="110"/>
  <c r="B25" i="110"/>
  <c r="B26" i="110"/>
  <c r="B27" i="110"/>
  <c r="B28" i="110"/>
  <c r="B29" i="110"/>
  <c r="B30" i="110"/>
  <c r="B31" i="110"/>
  <c r="B32" i="110"/>
  <c r="B34" i="110"/>
  <c r="B35" i="110"/>
  <c r="B36" i="110"/>
  <c r="B37" i="110"/>
  <c r="B38" i="110"/>
  <c r="B39" i="110"/>
  <c r="B40" i="110"/>
  <c r="B41" i="110"/>
  <c r="B42" i="110"/>
  <c r="P45" i="109" s="1"/>
  <c r="B43" i="110"/>
  <c r="B44" i="110"/>
  <c r="B45" i="110"/>
  <c r="B46" i="110"/>
  <c r="B47" i="110"/>
  <c r="B48" i="110"/>
  <c r="B49" i="110"/>
  <c r="B50" i="110"/>
  <c r="B51" i="110"/>
  <c r="B52" i="110"/>
  <c r="B53" i="110"/>
  <c r="B54" i="110"/>
  <c r="B55" i="110"/>
  <c r="P58" i="109" s="1"/>
  <c r="B56" i="110"/>
  <c r="P59" i="109" s="1"/>
  <c r="B57" i="110"/>
  <c r="B58" i="110"/>
  <c r="P61" i="109" s="1"/>
  <c r="B59" i="110"/>
  <c r="B60" i="110"/>
  <c r="B61" i="110"/>
  <c r="B62" i="110"/>
  <c r="B63" i="110"/>
  <c r="B64" i="110"/>
  <c r="B65" i="110"/>
  <c r="B66" i="110"/>
  <c r="B67" i="110"/>
  <c r="P74" i="109" s="1"/>
  <c r="B68" i="110"/>
  <c r="B69" i="110"/>
  <c r="B70" i="110"/>
  <c r="B71" i="110"/>
  <c r="B72" i="110"/>
  <c r="B73" i="110"/>
  <c r="B74" i="110"/>
  <c r="P81" i="109" s="1"/>
  <c r="B75" i="110"/>
  <c r="B76" i="110"/>
  <c r="B77" i="110"/>
  <c r="B78" i="110"/>
  <c r="B79" i="110"/>
  <c r="B80" i="110"/>
  <c r="B81" i="110"/>
  <c r="B82" i="110"/>
  <c r="P89" i="109" s="1"/>
  <c r="B83" i="110"/>
  <c r="B84" i="110"/>
  <c r="B85" i="110"/>
  <c r="B86" i="110"/>
  <c r="B87" i="110"/>
  <c r="P94" i="109" s="1"/>
  <c r="Q94" i="109" s="1"/>
  <c r="B88" i="110"/>
  <c r="P95" i="109" s="1"/>
  <c r="Q95" i="109" s="1"/>
  <c r="B3" i="112"/>
  <c r="B4" i="112"/>
  <c r="B5" i="112"/>
  <c r="B6" i="112"/>
  <c r="B7" i="112"/>
  <c r="B8" i="112"/>
  <c r="B9" i="112"/>
  <c r="B10" i="112"/>
  <c r="B11" i="112"/>
  <c r="B12" i="112"/>
  <c r="B13" i="112"/>
  <c r="B14" i="112"/>
  <c r="B15" i="112"/>
  <c r="B16" i="112"/>
  <c r="B17" i="112"/>
  <c r="B18" i="112"/>
  <c r="B19" i="112"/>
  <c r="B20" i="112"/>
  <c r="B21" i="112"/>
  <c r="B22" i="112"/>
  <c r="B23" i="112"/>
  <c r="B24" i="112"/>
  <c r="B25" i="112"/>
  <c r="B26" i="112"/>
  <c r="B27" i="112"/>
  <c r="B28" i="112"/>
  <c r="B29" i="112"/>
  <c r="B30" i="112"/>
  <c r="B31" i="112"/>
  <c r="B32" i="112"/>
  <c r="B34" i="112"/>
  <c r="B35" i="112"/>
  <c r="B36" i="112"/>
  <c r="B37" i="112"/>
  <c r="B38" i="112"/>
  <c r="B39" i="112"/>
  <c r="B40" i="112"/>
  <c r="B41" i="112"/>
  <c r="B42" i="112"/>
  <c r="B43" i="112"/>
  <c r="B44" i="112"/>
  <c r="B45" i="112"/>
  <c r="B46" i="112"/>
  <c r="B47" i="112"/>
  <c r="B48" i="112"/>
  <c r="B49" i="112"/>
  <c r="B50" i="112"/>
  <c r="B51" i="112"/>
  <c r="B52" i="112"/>
  <c r="B53" i="112"/>
  <c r="B54" i="112"/>
  <c r="B55" i="112"/>
  <c r="B56" i="112"/>
  <c r="P59" i="111" s="1"/>
  <c r="B57" i="112"/>
  <c r="B58" i="112"/>
  <c r="B59" i="112"/>
  <c r="B60" i="112"/>
  <c r="B61" i="112"/>
  <c r="B62" i="112"/>
  <c r="B63" i="112"/>
  <c r="B64" i="112"/>
  <c r="B65" i="112"/>
  <c r="B66" i="112"/>
  <c r="B67" i="112"/>
  <c r="B68" i="112"/>
  <c r="B69" i="112"/>
  <c r="P76" i="111" s="1"/>
  <c r="B70" i="112"/>
  <c r="B71" i="112"/>
  <c r="B72" i="112"/>
  <c r="B73" i="112"/>
  <c r="B74" i="112"/>
  <c r="B75" i="112"/>
  <c r="B76" i="112"/>
  <c r="B77" i="112"/>
  <c r="B78" i="112"/>
  <c r="B79" i="112"/>
  <c r="P86" i="111" s="1"/>
  <c r="B80" i="112"/>
  <c r="B81" i="112"/>
  <c r="B82" i="112"/>
  <c r="B83" i="112"/>
  <c r="B84" i="112"/>
  <c r="B85" i="112"/>
  <c r="B86" i="112"/>
  <c r="B87" i="112"/>
  <c r="P94" i="111" s="1"/>
  <c r="Q94" i="111" s="1"/>
  <c r="B88" i="112"/>
  <c r="P95" i="111" s="1"/>
  <c r="Q95" i="111" s="1"/>
  <c r="B3" i="114"/>
  <c r="B4" i="114"/>
  <c r="B5" i="114"/>
  <c r="B6" i="114"/>
  <c r="B7" i="114"/>
  <c r="B8" i="114"/>
  <c r="B9" i="114"/>
  <c r="B10" i="114"/>
  <c r="B11" i="114"/>
  <c r="B12" i="114"/>
  <c r="B13" i="114"/>
  <c r="B14" i="114"/>
  <c r="B15" i="114"/>
  <c r="B16" i="114"/>
  <c r="B17" i="114"/>
  <c r="B18" i="114"/>
  <c r="B19" i="114"/>
  <c r="B20" i="114"/>
  <c r="B21" i="114"/>
  <c r="B22" i="114"/>
  <c r="B23" i="114"/>
  <c r="B24" i="114"/>
  <c r="B25" i="114"/>
  <c r="B26" i="114"/>
  <c r="B27" i="114"/>
  <c r="B28" i="114"/>
  <c r="B29" i="114"/>
  <c r="B30" i="114"/>
  <c r="B31" i="114"/>
  <c r="B32" i="114"/>
  <c r="B34" i="114"/>
  <c r="B35" i="114"/>
  <c r="P38" i="113" s="1"/>
  <c r="B36" i="114"/>
  <c r="B37" i="114"/>
  <c r="B38" i="114"/>
  <c r="B39" i="114"/>
  <c r="B40" i="114"/>
  <c r="B41" i="114"/>
  <c r="B42" i="114"/>
  <c r="B43" i="114"/>
  <c r="B44" i="114"/>
  <c r="B45" i="114"/>
  <c r="B46" i="114"/>
  <c r="B47" i="114"/>
  <c r="B48" i="114"/>
  <c r="B49" i="114"/>
  <c r="B50" i="114"/>
  <c r="P53" i="113" s="1"/>
  <c r="B51" i="114"/>
  <c r="P54" i="113" s="1"/>
  <c r="B52" i="114"/>
  <c r="P55" i="113" s="1"/>
  <c r="B53" i="114"/>
  <c r="B54" i="114"/>
  <c r="B55" i="114"/>
  <c r="B56" i="114"/>
  <c r="B57" i="114"/>
  <c r="P60" i="113" s="1"/>
  <c r="B58" i="114"/>
  <c r="B59" i="114"/>
  <c r="B60" i="114"/>
  <c r="B61" i="114"/>
  <c r="B62" i="114"/>
  <c r="B63" i="114"/>
  <c r="B64" i="114"/>
  <c r="B65" i="114"/>
  <c r="B66" i="114"/>
  <c r="B67" i="114"/>
  <c r="B68" i="114"/>
  <c r="B69" i="114"/>
  <c r="B70" i="114"/>
  <c r="P77" i="113" s="1"/>
  <c r="B71" i="114"/>
  <c r="B72" i="114"/>
  <c r="B73" i="114"/>
  <c r="B74" i="114"/>
  <c r="B75" i="114"/>
  <c r="B76" i="114"/>
  <c r="B77" i="114"/>
  <c r="P84" i="113" s="1"/>
  <c r="B78" i="114"/>
  <c r="B79" i="114"/>
  <c r="B80" i="114"/>
  <c r="B81" i="114"/>
  <c r="B82" i="114"/>
  <c r="B83" i="114"/>
  <c r="B84" i="114"/>
  <c r="B85" i="114"/>
  <c r="B86" i="114"/>
  <c r="P93" i="113" s="1"/>
  <c r="Q93" i="113" s="1"/>
  <c r="B87" i="114"/>
  <c r="P94" i="113" s="1"/>
  <c r="Q94" i="113" s="1"/>
  <c r="B88" i="114"/>
  <c r="P95" i="113" s="1"/>
  <c r="Q95" i="113" s="1"/>
  <c r="AC110" i="8"/>
  <c r="AD110" i="8" s="1"/>
  <c r="AC111" i="8"/>
  <c r="AD111" i="8" s="1"/>
  <c r="AC112" i="8"/>
  <c r="AD112" i="8" s="1"/>
  <c r="AC113" i="8"/>
  <c r="AD113" i="8" s="1"/>
  <c r="AC114" i="8"/>
  <c r="AD114" i="8" s="1"/>
  <c r="AC115" i="8"/>
  <c r="AD115" i="8" s="1"/>
  <c r="AC116" i="8"/>
  <c r="AD116" i="8" s="1"/>
  <c r="AC117" i="8"/>
  <c r="AD117" i="8" s="1"/>
  <c r="AC118" i="8"/>
  <c r="AD118" i="8" s="1"/>
  <c r="AC119" i="8"/>
  <c r="AD119" i="8" s="1"/>
  <c r="AC120" i="8"/>
  <c r="AD120" i="8" s="1"/>
  <c r="AC121" i="8"/>
  <c r="AD121" i="8" s="1"/>
  <c r="AC122" i="8"/>
  <c r="AD122" i="8" s="1"/>
  <c r="AC123" i="8"/>
  <c r="AD123" i="8" s="1"/>
  <c r="AC124" i="8"/>
  <c r="AD124" i="8" s="1"/>
  <c r="AC125" i="8"/>
  <c r="AD125" i="8" s="1"/>
  <c r="AC126" i="8"/>
  <c r="AD126" i="8" s="1"/>
  <c r="AC127" i="8"/>
  <c r="AD127" i="8" s="1"/>
  <c r="AC128" i="8"/>
  <c r="AD128" i="8" s="1"/>
  <c r="AC129" i="8"/>
  <c r="AD129" i="8" s="1"/>
  <c r="AC130" i="8"/>
  <c r="AD130" i="8" s="1"/>
  <c r="AC131" i="8"/>
  <c r="AD131" i="8" s="1"/>
  <c r="AC132" i="8"/>
  <c r="AD132" i="8"/>
  <c r="AC133" i="8"/>
  <c r="AD133" i="8" s="1"/>
  <c r="AC134" i="8"/>
  <c r="AD134" i="8" s="1"/>
  <c r="AC135" i="8"/>
  <c r="AD135" i="8" s="1"/>
  <c r="AC136" i="8"/>
  <c r="AD136" i="8" s="1"/>
  <c r="AC137" i="8"/>
  <c r="AD137" i="8" s="1"/>
  <c r="AC138" i="8"/>
  <c r="AD138" i="8" s="1"/>
  <c r="AC139" i="8"/>
  <c r="AD139" i="8" s="1"/>
  <c r="AC140" i="8"/>
  <c r="AD140" i="8" s="1"/>
  <c r="AC141" i="8"/>
  <c r="AD141" i="8" s="1"/>
  <c r="AC142" i="8"/>
  <c r="AD142" i="8" s="1"/>
  <c r="AC143" i="8"/>
  <c r="AD143" i="8" s="1"/>
  <c r="AC144" i="8"/>
  <c r="AD144" i="8" s="1"/>
  <c r="AC145" i="8"/>
  <c r="AD145" i="8" s="1"/>
  <c r="AC146" i="8"/>
  <c r="AD146" i="8" s="1"/>
  <c r="AC147" i="8"/>
  <c r="AD147" i="8" s="1"/>
  <c r="AC148" i="8"/>
  <c r="AD148" i="8" s="1"/>
  <c r="AC149" i="8"/>
  <c r="AD149" i="8" s="1"/>
  <c r="AC150" i="8"/>
  <c r="AD150" i="8" s="1"/>
  <c r="AC151" i="8"/>
  <c r="AD151" i="8" s="1"/>
  <c r="AC152" i="8"/>
  <c r="AD152" i="8" s="1"/>
  <c r="AC153" i="8"/>
  <c r="AD153" i="8" s="1"/>
  <c r="AC154" i="8"/>
  <c r="AD154" i="8" s="1"/>
  <c r="AC97" i="8"/>
  <c r="AD97" i="8" s="1"/>
  <c r="AC98" i="8"/>
  <c r="AD98" i="8" s="1"/>
  <c r="AC99" i="8"/>
  <c r="AD99" i="8" s="1"/>
  <c r="AC100" i="8"/>
  <c r="AD100" i="8" s="1"/>
  <c r="AC101" i="8"/>
  <c r="AD101" i="8" s="1"/>
  <c r="AC102" i="8"/>
  <c r="AD102" i="8" s="1"/>
  <c r="AS104" i="8" s="1"/>
  <c r="AC103" i="8"/>
  <c r="AD103" i="8" s="1"/>
  <c r="AS105" i="8" s="1"/>
  <c r="AC15" i="8"/>
  <c r="AD15" i="8" s="1"/>
  <c r="AS17" i="8" s="1"/>
  <c r="AC16" i="8"/>
  <c r="AD16" i="8" s="1"/>
  <c r="AS18" i="8" s="1"/>
  <c r="AC17" i="8"/>
  <c r="AD17" i="8" s="1"/>
  <c r="AS19" i="8" s="1"/>
  <c r="AC18" i="8"/>
  <c r="AD18" i="8" s="1"/>
  <c r="AC19" i="8"/>
  <c r="AD19" i="8" s="1"/>
  <c r="AS21" i="8" s="1"/>
  <c r="AC49" i="8"/>
  <c r="AD49" i="8" s="1"/>
  <c r="AS51" i="8" s="1"/>
  <c r="AC50" i="8"/>
  <c r="AD50" i="8" s="1"/>
  <c r="AS52" i="8" s="1"/>
  <c r="AC51" i="8"/>
  <c r="AD51" i="8" s="1"/>
  <c r="AC80" i="8"/>
  <c r="AD80" i="8" s="1"/>
  <c r="AC81" i="8"/>
  <c r="AD81" i="8" s="1"/>
  <c r="AC82" i="8"/>
  <c r="AD82" i="8" s="1"/>
  <c r="AS84" i="8" s="1"/>
  <c r="AC83" i="8"/>
  <c r="AD83" i="8" s="1"/>
  <c r="AC3" i="8"/>
  <c r="AD3" i="8" s="1"/>
  <c r="AC4" i="8"/>
  <c r="AD4" i="8" s="1"/>
  <c r="AC5" i="8"/>
  <c r="AD5" i="8" s="1"/>
  <c r="AS7" i="8" s="1"/>
  <c r="AC6" i="8"/>
  <c r="AD6" i="8"/>
  <c r="AC7" i="8"/>
  <c r="AD7" i="8" s="1"/>
  <c r="AC8" i="8"/>
  <c r="AD8" i="8" s="1"/>
  <c r="AS10" i="8" s="1"/>
  <c r="AC9" i="8"/>
  <c r="AD9" i="8" s="1"/>
  <c r="AC10" i="8"/>
  <c r="AD10" i="8" s="1"/>
  <c r="AC11" i="8"/>
  <c r="AD11" i="8" s="1"/>
  <c r="AC12" i="8"/>
  <c r="AD12" i="8" s="1"/>
  <c r="AC13" i="8"/>
  <c r="AD13" i="8" s="1"/>
  <c r="AC14" i="8"/>
  <c r="AD14" i="8" s="1"/>
  <c r="AC20" i="8"/>
  <c r="AD20" i="8" s="1"/>
  <c r="AC21" i="8"/>
  <c r="AD21" i="8" s="1"/>
  <c r="AC22" i="8"/>
  <c r="AD22" i="8" s="1"/>
  <c r="AS24" i="8" s="1"/>
  <c r="AC23" i="8"/>
  <c r="AD23" i="8" s="1"/>
  <c r="AC24" i="8"/>
  <c r="AD24" i="8" s="1"/>
  <c r="AS26" i="8" s="1"/>
  <c r="AC25" i="8"/>
  <c r="AD25" i="8" s="1"/>
  <c r="AC26" i="8"/>
  <c r="AD26" i="8" s="1"/>
  <c r="AS28" i="8" s="1"/>
  <c r="AC27" i="8"/>
  <c r="AD27" i="8" s="1"/>
  <c r="AS29" i="8" s="1"/>
  <c r="AC28" i="8"/>
  <c r="AD28" i="8" s="1"/>
  <c r="AS30" i="8" s="1"/>
  <c r="AC29" i="8"/>
  <c r="AD29" i="8" s="1"/>
  <c r="AC30" i="8"/>
  <c r="AD30" i="8" s="1"/>
  <c r="AC31" i="8"/>
  <c r="AD31" i="8" s="1"/>
  <c r="AS33" i="8" s="1"/>
  <c r="AC32" i="8"/>
  <c r="AD32" i="8" s="1"/>
  <c r="AC33" i="8"/>
  <c r="AD33" i="8" s="1"/>
  <c r="AS35" i="8" s="1"/>
  <c r="AC34" i="8"/>
  <c r="AD34" i="8" s="1"/>
  <c r="AC35" i="8"/>
  <c r="AD35" i="8" s="1"/>
  <c r="AC36" i="8"/>
  <c r="AD36" i="8" s="1"/>
  <c r="AC37" i="8"/>
  <c r="AD37" i="8" s="1"/>
  <c r="AS39" i="8" s="1"/>
  <c r="AC38" i="8"/>
  <c r="AD38" i="8" s="1"/>
  <c r="AS40" i="8" s="1"/>
  <c r="AC39" i="8"/>
  <c r="AD39" i="8" s="1"/>
  <c r="AC40" i="8"/>
  <c r="AD40" i="8" s="1"/>
  <c r="AC41" i="8"/>
  <c r="AD41" i="8" s="1"/>
  <c r="AC42" i="8"/>
  <c r="AD42" i="8" s="1"/>
  <c r="AC43" i="8"/>
  <c r="AD43" i="8" s="1"/>
  <c r="AC44" i="8"/>
  <c r="AD44" i="8" s="1"/>
  <c r="AC45" i="8"/>
  <c r="AD45" i="8" s="1"/>
  <c r="AS47" i="8" s="1"/>
  <c r="AC46" i="8"/>
  <c r="AD46" i="8" s="1"/>
  <c r="AS48" i="8" s="1"/>
  <c r="AC47" i="8"/>
  <c r="AD47" i="8" s="1"/>
  <c r="AC48" i="8"/>
  <c r="AD48" i="8" s="1"/>
  <c r="AC52" i="8"/>
  <c r="AD52" i="8" s="1"/>
  <c r="AS54" i="8" s="1"/>
  <c r="AC53" i="8"/>
  <c r="AD53" i="8" s="1"/>
  <c r="AS55" i="8" s="1"/>
  <c r="AC54" i="8"/>
  <c r="AD54" i="8" s="1"/>
  <c r="AC55" i="8"/>
  <c r="AD55" i="8" s="1"/>
  <c r="AS57" i="8" s="1"/>
  <c r="AC56" i="8"/>
  <c r="AD56" i="8" s="1"/>
  <c r="AS58" i="8" s="1"/>
  <c r="AC57" i="8"/>
  <c r="AD57" i="8" s="1"/>
  <c r="AC58" i="8"/>
  <c r="AD58" i="8" s="1"/>
  <c r="AC59" i="8"/>
  <c r="AD59" i="8" s="1"/>
  <c r="AS61" i="8" s="1"/>
  <c r="AC60" i="8"/>
  <c r="AD60" i="8" s="1"/>
  <c r="AS62" i="8" s="1"/>
  <c r="AC61" i="8"/>
  <c r="AD61" i="8" s="1"/>
  <c r="AS63" i="8" s="1"/>
  <c r="AC62" i="8"/>
  <c r="AD62" i="8" s="1"/>
  <c r="AC63" i="8"/>
  <c r="AD63" i="8" s="1"/>
  <c r="AS65" i="8" s="1"/>
  <c r="AC64" i="8"/>
  <c r="AD64" i="8" s="1"/>
  <c r="AS66" i="8" s="1"/>
  <c r="AC65" i="8"/>
  <c r="AD65" i="8" s="1"/>
  <c r="AC66" i="8"/>
  <c r="AD66" i="8" s="1"/>
  <c r="AC67" i="8"/>
  <c r="AD67" i="8" s="1"/>
  <c r="AS69" i="8" s="1"/>
  <c r="AC68" i="8"/>
  <c r="AD68" i="8" s="1"/>
  <c r="AS70" i="8" s="1"/>
  <c r="AC69" i="8"/>
  <c r="AD69" i="8" s="1"/>
  <c r="AS71" i="8" s="1"/>
  <c r="AC70" i="8"/>
  <c r="AD70" i="8" s="1"/>
  <c r="AS72" i="8" s="1"/>
  <c r="AC71" i="8"/>
  <c r="AD71" i="8" s="1"/>
  <c r="AS73" i="8" s="1"/>
  <c r="AC72" i="8"/>
  <c r="AD72" i="8" s="1"/>
  <c r="AS74" i="8" s="1"/>
  <c r="AC73" i="8"/>
  <c r="AD73" i="8" s="1"/>
  <c r="AS75" i="8" s="1"/>
  <c r="AC74" i="8"/>
  <c r="AD74" i="8" s="1"/>
  <c r="AS76" i="8" s="1"/>
  <c r="AC75" i="8"/>
  <c r="AD75" i="8" s="1"/>
  <c r="AC76" i="8"/>
  <c r="AD76" i="8" s="1"/>
  <c r="AS78" i="8" s="1"/>
  <c r="AC77" i="8"/>
  <c r="AD77" i="8" s="1"/>
  <c r="AC78" i="8"/>
  <c r="AD78" i="8" s="1"/>
  <c r="AC79" i="8"/>
  <c r="AD79" i="8" s="1"/>
  <c r="AC84" i="8"/>
  <c r="AD84" i="8" s="1"/>
  <c r="AS86" i="8" s="1"/>
  <c r="AC85" i="8"/>
  <c r="AD85" i="8" s="1"/>
  <c r="AC86" i="8"/>
  <c r="AD86" i="8" s="1"/>
  <c r="AC87" i="8"/>
  <c r="AD87" i="8" s="1"/>
  <c r="AS89" i="8" s="1"/>
  <c r="AC88" i="8"/>
  <c r="AD88" i="8" s="1"/>
  <c r="AC89" i="8"/>
  <c r="AD89" i="8" s="1"/>
  <c r="AS91" i="8" s="1"/>
  <c r="AC90" i="8"/>
  <c r="AD90" i="8" s="1"/>
  <c r="AC91" i="8"/>
  <c r="AD91" i="8" s="1"/>
  <c r="AS93" i="8" s="1"/>
  <c r="AC92" i="8"/>
  <c r="AD92" i="8" s="1"/>
  <c r="AS94" i="8" s="1"/>
  <c r="AC93" i="8"/>
  <c r="AD93" i="8" s="1"/>
  <c r="AS95" i="8" s="1"/>
  <c r="AC94" i="8"/>
  <c r="AD94" i="8" s="1"/>
  <c r="AC95" i="8"/>
  <c r="AD95" i="8" s="1"/>
  <c r="AS97" i="8" s="1"/>
  <c r="AC96" i="8"/>
  <c r="AD96" i="8" s="1"/>
  <c r="AS98" i="8" s="1"/>
  <c r="A56" i="115"/>
  <c r="A55" i="115"/>
  <c r="A54" i="115"/>
  <c r="A53" i="115"/>
  <c r="A52" i="115"/>
  <c r="A51" i="115"/>
  <c r="A50" i="115"/>
  <c r="A49" i="115"/>
  <c r="A48" i="115"/>
  <c r="A47" i="115"/>
  <c r="A46" i="115"/>
  <c r="A45" i="115"/>
  <c r="B37" i="115"/>
  <c r="A28" i="115"/>
  <c r="A27" i="115"/>
  <c r="A26" i="115"/>
  <c r="A25" i="115"/>
  <c r="A24" i="115"/>
  <c r="A23" i="115"/>
  <c r="A22" i="115"/>
  <c r="A21" i="115"/>
  <c r="A20" i="115"/>
  <c r="A19" i="115"/>
  <c r="A18" i="115"/>
  <c r="A17" i="115"/>
  <c r="A16" i="115"/>
  <c r="A15" i="115"/>
  <c r="B3" i="115"/>
  <c r="B35" i="115" s="1"/>
  <c r="O73" i="113"/>
  <c r="O85" i="113"/>
  <c r="O89" i="113"/>
  <c r="O43" i="113"/>
  <c r="O59" i="113"/>
  <c r="O63" i="113"/>
  <c r="O37" i="113"/>
  <c r="P5" i="113"/>
  <c r="P6" i="113"/>
  <c r="P7" i="113"/>
  <c r="P8" i="113"/>
  <c r="P9" i="113"/>
  <c r="P10" i="113"/>
  <c r="O10" i="113"/>
  <c r="P11" i="113"/>
  <c r="P12" i="113"/>
  <c r="P13" i="113"/>
  <c r="P14" i="113"/>
  <c r="O14" i="113"/>
  <c r="P15" i="113"/>
  <c r="P16" i="113"/>
  <c r="P17" i="113"/>
  <c r="P18" i="113"/>
  <c r="O18" i="113"/>
  <c r="P19" i="113"/>
  <c r="P20" i="113"/>
  <c r="P21" i="113"/>
  <c r="P22" i="113"/>
  <c r="P23" i="113"/>
  <c r="P24" i="113"/>
  <c r="P25" i="113"/>
  <c r="P26" i="113"/>
  <c r="O26" i="113"/>
  <c r="P27" i="113"/>
  <c r="P28" i="113"/>
  <c r="P29" i="113"/>
  <c r="P30" i="113"/>
  <c r="O30" i="113"/>
  <c r="P31" i="113"/>
  <c r="P32" i="113"/>
  <c r="P33" i="113"/>
  <c r="P4" i="113"/>
  <c r="B1" i="114"/>
  <c r="O38" i="113"/>
  <c r="O64" i="113"/>
  <c r="A34" i="114"/>
  <c r="T92" i="113"/>
  <c r="S92" i="113"/>
  <c r="R92" i="113"/>
  <c r="O92" i="113"/>
  <c r="T91" i="113"/>
  <c r="S91" i="113"/>
  <c r="R91" i="113"/>
  <c r="O91" i="113"/>
  <c r="T90" i="113"/>
  <c r="S90" i="113"/>
  <c r="R90" i="113"/>
  <c r="O90" i="113"/>
  <c r="T89" i="113"/>
  <c r="S89" i="113"/>
  <c r="R89" i="113"/>
  <c r="T88" i="113"/>
  <c r="S88" i="113"/>
  <c r="R88" i="113"/>
  <c r="O88" i="113"/>
  <c r="T87" i="113"/>
  <c r="S87" i="113"/>
  <c r="R87" i="113"/>
  <c r="O87" i="113"/>
  <c r="T86" i="113"/>
  <c r="S86" i="113"/>
  <c r="R86" i="113"/>
  <c r="O86" i="113"/>
  <c r="T85" i="113"/>
  <c r="S85" i="113"/>
  <c r="R85" i="113"/>
  <c r="T84" i="113"/>
  <c r="S84" i="113"/>
  <c r="R84" i="113"/>
  <c r="O84" i="113"/>
  <c r="T83" i="113"/>
  <c r="S83" i="113"/>
  <c r="R83" i="113"/>
  <c r="O83" i="113"/>
  <c r="T82" i="113"/>
  <c r="S82" i="113"/>
  <c r="R82" i="113"/>
  <c r="O82" i="113"/>
  <c r="T81" i="113"/>
  <c r="S81" i="113"/>
  <c r="R81" i="113"/>
  <c r="O81" i="113"/>
  <c r="T80" i="113"/>
  <c r="S80" i="113"/>
  <c r="R80" i="113"/>
  <c r="O80" i="113"/>
  <c r="T79" i="113"/>
  <c r="S79" i="113"/>
  <c r="R79" i="113"/>
  <c r="O79" i="113"/>
  <c r="T78" i="113"/>
  <c r="S78" i="113"/>
  <c r="R78" i="113"/>
  <c r="O78" i="113"/>
  <c r="T77" i="113"/>
  <c r="S77" i="113"/>
  <c r="R77" i="113"/>
  <c r="O77" i="113"/>
  <c r="T76" i="113"/>
  <c r="S76" i="113"/>
  <c r="R76" i="113"/>
  <c r="O76" i="113"/>
  <c r="T75" i="113"/>
  <c r="S75" i="113"/>
  <c r="R75" i="113"/>
  <c r="O75" i="113"/>
  <c r="T74" i="113"/>
  <c r="S74" i="113"/>
  <c r="R74" i="113"/>
  <c r="O74" i="113"/>
  <c r="T73" i="113"/>
  <c r="S73" i="113"/>
  <c r="R73" i="113"/>
  <c r="T72" i="113"/>
  <c r="S72" i="113"/>
  <c r="R72" i="113"/>
  <c r="O72" i="113"/>
  <c r="T71" i="113"/>
  <c r="S71" i="113"/>
  <c r="R71" i="113"/>
  <c r="O71" i="113"/>
  <c r="T66" i="113"/>
  <c r="S66" i="113"/>
  <c r="R66" i="113"/>
  <c r="O66" i="113"/>
  <c r="T65" i="113"/>
  <c r="S65" i="113"/>
  <c r="R65" i="113"/>
  <c r="O65" i="113"/>
  <c r="T64" i="113"/>
  <c r="S64" i="113"/>
  <c r="R64" i="113"/>
  <c r="T63" i="113"/>
  <c r="S63" i="113"/>
  <c r="R63" i="113"/>
  <c r="T62" i="113"/>
  <c r="S62" i="113"/>
  <c r="R62" i="113"/>
  <c r="O62" i="113"/>
  <c r="T61" i="113"/>
  <c r="S61" i="113"/>
  <c r="R61" i="113"/>
  <c r="O61" i="113"/>
  <c r="T60" i="113"/>
  <c r="S60" i="113"/>
  <c r="R60" i="113"/>
  <c r="O60" i="113"/>
  <c r="T59" i="113"/>
  <c r="S59" i="113"/>
  <c r="R59" i="113"/>
  <c r="T58" i="113"/>
  <c r="S58" i="113"/>
  <c r="R58" i="113"/>
  <c r="O58" i="113"/>
  <c r="T57" i="113"/>
  <c r="S57" i="113"/>
  <c r="R57" i="113"/>
  <c r="O57" i="113"/>
  <c r="T56" i="113"/>
  <c r="S56" i="113"/>
  <c r="R56" i="113"/>
  <c r="O56" i="113"/>
  <c r="A56" i="113"/>
  <c r="T55" i="113"/>
  <c r="S55" i="113"/>
  <c r="R55" i="113"/>
  <c r="O55" i="113"/>
  <c r="A55" i="113"/>
  <c r="T54" i="113"/>
  <c r="S54" i="113"/>
  <c r="R54" i="113"/>
  <c r="O54" i="113"/>
  <c r="A54" i="113"/>
  <c r="T53" i="113"/>
  <c r="S53" i="113"/>
  <c r="R53" i="113"/>
  <c r="O53" i="113"/>
  <c r="A53" i="113"/>
  <c r="T52" i="113"/>
  <c r="S52" i="113"/>
  <c r="R52" i="113"/>
  <c r="O52" i="113"/>
  <c r="A52" i="113"/>
  <c r="T51" i="113"/>
  <c r="S51" i="113"/>
  <c r="R51" i="113"/>
  <c r="O51" i="113"/>
  <c r="A51" i="113"/>
  <c r="T50" i="113"/>
  <c r="S50" i="113"/>
  <c r="R50" i="113"/>
  <c r="O50" i="113"/>
  <c r="A50" i="113"/>
  <c r="T49" i="113"/>
  <c r="S49" i="113"/>
  <c r="R49" i="113"/>
  <c r="O49" i="113"/>
  <c r="A49" i="113"/>
  <c r="T48" i="113"/>
  <c r="S48" i="113"/>
  <c r="R48" i="113"/>
  <c r="O48" i="113"/>
  <c r="A48" i="113"/>
  <c r="T47" i="113"/>
  <c r="S47" i="113"/>
  <c r="R47" i="113"/>
  <c r="O47" i="113"/>
  <c r="A47" i="113"/>
  <c r="T46" i="113"/>
  <c r="S46" i="113"/>
  <c r="R46" i="113"/>
  <c r="O46" i="113"/>
  <c r="A46" i="113"/>
  <c r="T45" i="113"/>
  <c r="S45" i="113"/>
  <c r="R45" i="113"/>
  <c r="O45" i="113"/>
  <c r="A45" i="113"/>
  <c r="T44" i="113"/>
  <c r="S44" i="113"/>
  <c r="R44" i="113"/>
  <c r="O44" i="113"/>
  <c r="T43" i="113"/>
  <c r="S43" i="113"/>
  <c r="R43" i="113"/>
  <c r="T42" i="113"/>
  <c r="S42" i="113"/>
  <c r="R42" i="113"/>
  <c r="O42" i="113"/>
  <c r="T41" i="113"/>
  <c r="S41" i="113"/>
  <c r="R41" i="113"/>
  <c r="O41" i="113"/>
  <c r="T40" i="113"/>
  <c r="S40" i="113"/>
  <c r="R40" i="113"/>
  <c r="O40" i="113"/>
  <c r="T39" i="113"/>
  <c r="S39" i="113"/>
  <c r="R39" i="113"/>
  <c r="O39" i="113"/>
  <c r="T38" i="113"/>
  <c r="S38" i="113"/>
  <c r="R38" i="113"/>
  <c r="T37" i="113"/>
  <c r="S37" i="113"/>
  <c r="R37" i="113"/>
  <c r="N37" i="113"/>
  <c r="T33" i="113"/>
  <c r="S33" i="113"/>
  <c r="R33" i="113"/>
  <c r="O33" i="113"/>
  <c r="N33" i="113"/>
  <c r="T32" i="113"/>
  <c r="S32" i="113"/>
  <c r="R32" i="113"/>
  <c r="O32" i="113"/>
  <c r="N32" i="113"/>
  <c r="T31" i="113"/>
  <c r="S31" i="113"/>
  <c r="R31" i="113"/>
  <c r="O31" i="113"/>
  <c r="N31" i="113"/>
  <c r="T30" i="113"/>
  <c r="S30" i="113"/>
  <c r="R30" i="113"/>
  <c r="N30" i="113"/>
  <c r="T29" i="113"/>
  <c r="S29" i="113"/>
  <c r="R29" i="113"/>
  <c r="O29" i="113"/>
  <c r="N29" i="113"/>
  <c r="T28" i="113"/>
  <c r="S28" i="113"/>
  <c r="R28" i="113"/>
  <c r="O28" i="113"/>
  <c r="N28" i="113"/>
  <c r="A28" i="113"/>
  <c r="T27" i="113"/>
  <c r="S27" i="113"/>
  <c r="R27" i="113"/>
  <c r="O27" i="113"/>
  <c r="N27" i="113"/>
  <c r="A27" i="113"/>
  <c r="T26" i="113"/>
  <c r="S26" i="113"/>
  <c r="R26" i="113"/>
  <c r="N26" i="113"/>
  <c r="A26" i="113"/>
  <c r="T25" i="113"/>
  <c r="S25" i="113"/>
  <c r="R25" i="113"/>
  <c r="O25" i="113"/>
  <c r="N25" i="113"/>
  <c r="A25" i="113"/>
  <c r="T24" i="113"/>
  <c r="S24" i="113"/>
  <c r="R24" i="113"/>
  <c r="O24" i="113"/>
  <c r="N24" i="113"/>
  <c r="A24" i="113"/>
  <c r="T23" i="113"/>
  <c r="S23" i="113"/>
  <c r="R23" i="113"/>
  <c r="O23" i="113"/>
  <c r="N23" i="113"/>
  <c r="A23" i="113"/>
  <c r="T22" i="113"/>
  <c r="S22" i="113"/>
  <c r="R22" i="113"/>
  <c r="O22" i="113"/>
  <c r="N22" i="113"/>
  <c r="A22" i="113"/>
  <c r="T21" i="113"/>
  <c r="S21" i="113"/>
  <c r="R21" i="113"/>
  <c r="O21" i="113"/>
  <c r="N21" i="113"/>
  <c r="A21" i="113"/>
  <c r="T20" i="113"/>
  <c r="S20" i="113"/>
  <c r="R20" i="113"/>
  <c r="O20" i="113"/>
  <c r="N20" i="113"/>
  <c r="A20" i="113"/>
  <c r="T19" i="113"/>
  <c r="S19" i="113"/>
  <c r="R19" i="113"/>
  <c r="O19" i="113"/>
  <c r="N19" i="113"/>
  <c r="A19" i="113"/>
  <c r="T18" i="113"/>
  <c r="S18" i="113"/>
  <c r="R18" i="113"/>
  <c r="N18" i="113"/>
  <c r="A18" i="113"/>
  <c r="T17" i="113"/>
  <c r="S17" i="113"/>
  <c r="R17" i="113"/>
  <c r="O17" i="113"/>
  <c r="N17" i="113"/>
  <c r="A17" i="113"/>
  <c r="T16" i="113"/>
  <c r="S16" i="113"/>
  <c r="R16" i="113"/>
  <c r="O16" i="113"/>
  <c r="N16" i="113"/>
  <c r="A16" i="113"/>
  <c r="T15" i="113"/>
  <c r="S15" i="113"/>
  <c r="R15" i="113"/>
  <c r="O15" i="113"/>
  <c r="N15" i="113"/>
  <c r="A15" i="113"/>
  <c r="T14" i="113"/>
  <c r="S14" i="113"/>
  <c r="R14" i="113"/>
  <c r="N14" i="113"/>
  <c r="T13" i="113"/>
  <c r="S13" i="113"/>
  <c r="R13" i="113"/>
  <c r="O13" i="113"/>
  <c r="N13" i="113"/>
  <c r="T12" i="113"/>
  <c r="S12" i="113"/>
  <c r="R12" i="113"/>
  <c r="O12" i="113"/>
  <c r="N12" i="113"/>
  <c r="T11" i="113"/>
  <c r="S11" i="113"/>
  <c r="R11" i="113"/>
  <c r="O11" i="113"/>
  <c r="N11" i="113"/>
  <c r="T10" i="113"/>
  <c r="S10" i="113"/>
  <c r="R10" i="113"/>
  <c r="N10" i="113"/>
  <c r="T9" i="113"/>
  <c r="S9" i="113"/>
  <c r="R9" i="113"/>
  <c r="O9" i="113"/>
  <c r="N9" i="113"/>
  <c r="T8" i="113"/>
  <c r="S8" i="113"/>
  <c r="R8" i="113"/>
  <c r="O8" i="113"/>
  <c r="N8" i="113"/>
  <c r="T7" i="113"/>
  <c r="S7" i="113"/>
  <c r="R7" i="113"/>
  <c r="O7" i="113"/>
  <c r="N7" i="113"/>
  <c r="T6" i="113"/>
  <c r="S6" i="113"/>
  <c r="R6" i="113"/>
  <c r="O6" i="113"/>
  <c r="N6" i="113"/>
  <c r="T5" i="113"/>
  <c r="S5" i="113"/>
  <c r="R5" i="113"/>
  <c r="O5" i="113"/>
  <c r="N5" i="113"/>
  <c r="T4" i="113"/>
  <c r="S4" i="113"/>
  <c r="R4" i="113"/>
  <c r="O4" i="113"/>
  <c r="N4" i="113"/>
  <c r="B3" i="113"/>
  <c r="O73" i="111"/>
  <c r="O77" i="111"/>
  <c r="O89" i="111"/>
  <c r="O43" i="111"/>
  <c r="O47" i="111"/>
  <c r="O51" i="111"/>
  <c r="O59" i="111"/>
  <c r="P5" i="111"/>
  <c r="P6" i="111"/>
  <c r="P7" i="111"/>
  <c r="P8" i="111"/>
  <c r="O8" i="111"/>
  <c r="P9" i="111"/>
  <c r="P10" i="111"/>
  <c r="P11" i="111"/>
  <c r="P12" i="111"/>
  <c r="P13" i="111"/>
  <c r="P14" i="111"/>
  <c r="O14" i="111"/>
  <c r="P15" i="111"/>
  <c r="P16" i="111"/>
  <c r="P17" i="111"/>
  <c r="P18" i="111"/>
  <c r="O18" i="111"/>
  <c r="P19" i="111"/>
  <c r="P20" i="111"/>
  <c r="P21" i="111"/>
  <c r="P22" i="111"/>
  <c r="O22" i="111"/>
  <c r="P23" i="111"/>
  <c r="P24" i="111"/>
  <c r="P25" i="111"/>
  <c r="P26" i="111"/>
  <c r="P27" i="111"/>
  <c r="P28" i="111"/>
  <c r="P29" i="111"/>
  <c r="P30" i="111"/>
  <c r="O30" i="111"/>
  <c r="P31" i="111"/>
  <c r="P32" i="111"/>
  <c r="P33" i="111"/>
  <c r="P4" i="111"/>
  <c r="O38" i="111"/>
  <c r="O74" i="111"/>
  <c r="O78" i="111"/>
  <c r="B1" i="112"/>
  <c r="A34" i="112"/>
  <c r="T93" i="111"/>
  <c r="S93" i="111"/>
  <c r="R93" i="111"/>
  <c r="O93" i="111"/>
  <c r="T92" i="111"/>
  <c r="S92" i="111"/>
  <c r="R92" i="111"/>
  <c r="O92" i="111"/>
  <c r="T91" i="111"/>
  <c r="S91" i="111"/>
  <c r="R91" i="111"/>
  <c r="O91" i="111"/>
  <c r="T90" i="111"/>
  <c r="S90" i="111"/>
  <c r="R90" i="111"/>
  <c r="O90" i="111"/>
  <c r="T89" i="111"/>
  <c r="S89" i="111"/>
  <c r="R89" i="111"/>
  <c r="T88" i="111"/>
  <c r="S88" i="111"/>
  <c r="R88" i="111"/>
  <c r="O88" i="111"/>
  <c r="T87" i="111"/>
  <c r="S87" i="111"/>
  <c r="R87" i="111"/>
  <c r="O87" i="111"/>
  <c r="T86" i="111"/>
  <c r="S86" i="111"/>
  <c r="R86" i="111"/>
  <c r="O86" i="111"/>
  <c r="T85" i="111"/>
  <c r="S85" i="111"/>
  <c r="R85" i="111"/>
  <c r="O85" i="111"/>
  <c r="T84" i="111"/>
  <c r="S84" i="111"/>
  <c r="R84" i="111"/>
  <c r="O84" i="111"/>
  <c r="T83" i="111"/>
  <c r="S83" i="111"/>
  <c r="R83" i="111"/>
  <c r="O83" i="111"/>
  <c r="T82" i="111"/>
  <c r="S82" i="111"/>
  <c r="R82" i="111"/>
  <c r="O82" i="111"/>
  <c r="T81" i="111"/>
  <c r="S81" i="111"/>
  <c r="R81" i="111"/>
  <c r="O81" i="111"/>
  <c r="T80" i="111"/>
  <c r="S80" i="111"/>
  <c r="R80" i="111"/>
  <c r="O80" i="111"/>
  <c r="T79" i="111"/>
  <c r="S79" i="111"/>
  <c r="R79" i="111"/>
  <c r="O79" i="111"/>
  <c r="T78" i="111"/>
  <c r="S78" i="111"/>
  <c r="R78" i="111"/>
  <c r="T77" i="111"/>
  <c r="S77" i="111"/>
  <c r="R77" i="111"/>
  <c r="T76" i="111"/>
  <c r="S76" i="111"/>
  <c r="R76" i="111"/>
  <c r="O76" i="111"/>
  <c r="T75" i="111"/>
  <c r="S75" i="111"/>
  <c r="R75" i="111"/>
  <c r="O75" i="111"/>
  <c r="T74" i="111"/>
  <c r="S74" i="111"/>
  <c r="R74" i="111"/>
  <c r="T73" i="111"/>
  <c r="S73" i="111"/>
  <c r="R73" i="111"/>
  <c r="T72" i="111"/>
  <c r="S72" i="111"/>
  <c r="R72" i="111"/>
  <c r="O72" i="111"/>
  <c r="T71" i="111"/>
  <c r="S71" i="111"/>
  <c r="R71" i="111"/>
  <c r="O71" i="111"/>
  <c r="T66" i="111"/>
  <c r="S66" i="111"/>
  <c r="R66" i="111"/>
  <c r="O66" i="111"/>
  <c r="T65" i="111"/>
  <c r="S65" i="111"/>
  <c r="R65" i="111"/>
  <c r="O65" i="111"/>
  <c r="T64" i="111"/>
  <c r="S64" i="111"/>
  <c r="R64" i="111"/>
  <c r="O64" i="111"/>
  <c r="T63" i="111"/>
  <c r="S63" i="111"/>
  <c r="R63" i="111"/>
  <c r="O63" i="111"/>
  <c r="T62" i="111"/>
  <c r="S62" i="111"/>
  <c r="R62" i="111"/>
  <c r="O62" i="111"/>
  <c r="T61" i="111"/>
  <c r="S61" i="111"/>
  <c r="R61" i="111"/>
  <c r="O61" i="111"/>
  <c r="T60" i="111"/>
  <c r="S60" i="111"/>
  <c r="R60" i="111"/>
  <c r="O60" i="111"/>
  <c r="T59" i="111"/>
  <c r="S59" i="111"/>
  <c r="R59" i="111"/>
  <c r="T58" i="111"/>
  <c r="S58" i="111"/>
  <c r="R58" i="111"/>
  <c r="O58" i="111"/>
  <c r="T57" i="111"/>
  <c r="S57" i="111"/>
  <c r="R57" i="111"/>
  <c r="O57" i="111"/>
  <c r="T56" i="111"/>
  <c r="S56" i="111"/>
  <c r="R56" i="111"/>
  <c r="O56" i="111"/>
  <c r="A56" i="111"/>
  <c r="T55" i="111"/>
  <c r="S55" i="111"/>
  <c r="R55" i="111"/>
  <c r="O55" i="111"/>
  <c r="A55" i="111"/>
  <c r="T54" i="111"/>
  <c r="S54" i="111"/>
  <c r="R54" i="111"/>
  <c r="O54" i="111"/>
  <c r="A54" i="111"/>
  <c r="T53" i="111"/>
  <c r="S53" i="111"/>
  <c r="R53" i="111"/>
  <c r="O53" i="111"/>
  <c r="A53" i="111"/>
  <c r="T52" i="111"/>
  <c r="S52" i="111"/>
  <c r="R52" i="111"/>
  <c r="O52" i="111"/>
  <c r="A52" i="111"/>
  <c r="T51" i="111"/>
  <c r="S51" i="111"/>
  <c r="R51" i="111"/>
  <c r="A51" i="111"/>
  <c r="T50" i="111"/>
  <c r="S50" i="111"/>
  <c r="R50" i="111"/>
  <c r="O50" i="111"/>
  <c r="A50" i="111"/>
  <c r="T49" i="111"/>
  <c r="S49" i="111"/>
  <c r="R49" i="111"/>
  <c r="O49" i="111"/>
  <c r="A49" i="111"/>
  <c r="T48" i="111"/>
  <c r="S48" i="111"/>
  <c r="R48" i="111"/>
  <c r="O48" i="111"/>
  <c r="A48" i="111"/>
  <c r="T47" i="111"/>
  <c r="S47" i="111"/>
  <c r="R47" i="111"/>
  <c r="A47" i="111"/>
  <c r="T46" i="111"/>
  <c r="S46" i="111"/>
  <c r="R46" i="111"/>
  <c r="O46" i="111"/>
  <c r="A46" i="111"/>
  <c r="T45" i="111"/>
  <c r="S45" i="111"/>
  <c r="R45" i="111"/>
  <c r="O45" i="111"/>
  <c r="A45" i="111"/>
  <c r="T44" i="111"/>
  <c r="S44" i="111"/>
  <c r="R44" i="111"/>
  <c r="O44" i="111"/>
  <c r="T43" i="111"/>
  <c r="S43" i="111"/>
  <c r="R43" i="111"/>
  <c r="T42" i="111"/>
  <c r="S42" i="111"/>
  <c r="R42" i="111"/>
  <c r="O42" i="111"/>
  <c r="T41" i="111"/>
  <c r="S41" i="111"/>
  <c r="R41" i="111"/>
  <c r="O41" i="111"/>
  <c r="T40" i="111"/>
  <c r="S40" i="111"/>
  <c r="R40" i="111"/>
  <c r="O40" i="111"/>
  <c r="T39" i="111"/>
  <c r="S39" i="111"/>
  <c r="R39" i="111"/>
  <c r="O39" i="111"/>
  <c r="T38" i="111"/>
  <c r="S38" i="111"/>
  <c r="R38" i="111"/>
  <c r="T37" i="111"/>
  <c r="S37" i="111"/>
  <c r="R37" i="111"/>
  <c r="O37" i="111"/>
  <c r="N37" i="111"/>
  <c r="T33" i="111"/>
  <c r="S33" i="111"/>
  <c r="R33" i="111"/>
  <c r="O33" i="111"/>
  <c r="N33" i="111"/>
  <c r="T32" i="111"/>
  <c r="S32" i="111"/>
  <c r="R32" i="111"/>
  <c r="O32" i="111"/>
  <c r="N32" i="111"/>
  <c r="T31" i="111"/>
  <c r="S31" i="111"/>
  <c r="R31" i="111"/>
  <c r="O31" i="111"/>
  <c r="N31" i="111"/>
  <c r="T30" i="111"/>
  <c r="S30" i="111"/>
  <c r="R30" i="111"/>
  <c r="N30" i="111"/>
  <c r="T29" i="111"/>
  <c r="S29" i="111"/>
  <c r="R29" i="111"/>
  <c r="O29" i="111"/>
  <c r="N29" i="111"/>
  <c r="T28" i="111"/>
  <c r="S28" i="111"/>
  <c r="R28" i="111"/>
  <c r="O28" i="111"/>
  <c r="N28" i="111"/>
  <c r="A28" i="111"/>
  <c r="T27" i="111"/>
  <c r="S27" i="111"/>
  <c r="R27" i="111"/>
  <c r="O27" i="111"/>
  <c r="N27" i="111"/>
  <c r="A27" i="111"/>
  <c r="T26" i="111"/>
  <c r="S26" i="111"/>
  <c r="R26" i="111"/>
  <c r="O26" i="111"/>
  <c r="N26" i="111"/>
  <c r="A26" i="111"/>
  <c r="T25" i="111"/>
  <c r="S25" i="111"/>
  <c r="R25" i="111"/>
  <c r="O25" i="111"/>
  <c r="N25" i="111"/>
  <c r="A25" i="111"/>
  <c r="T24" i="111"/>
  <c r="S24" i="111"/>
  <c r="R24" i="111"/>
  <c r="O24" i="111"/>
  <c r="N24" i="111"/>
  <c r="A24" i="111"/>
  <c r="T23" i="111"/>
  <c r="S23" i="111"/>
  <c r="R23" i="111"/>
  <c r="O23" i="111"/>
  <c r="N23" i="111"/>
  <c r="A23" i="111"/>
  <c r="T22" i="111"/>
  <c r="S22" i="111"/>
  <c r="R22" i="111"/>
  <c r="N22" i="111"/>
  <c r="A22" i="111"/>
  <c r="T21" i="111"/>
  <c r="S21" i="111"/>
  <c r="R21" i="111"/>
  <c r="O21" i="111"/>
  <c r="N21" i="111"/>
  <c r="A21" i="111"/>
  <c r="T20" i="111"/>
  <c r="S20" i="111"/>
  <c r="R20" i="111"/>
  <c r="O20" i="111"/>
  <c r="N20" i="111"/>
  <c r="A20" i="111"/>
  <c r="T19" i="111"/>
  <c r="S19" i="111"/>
  <c r="R19" i="111"/>
  <c r="O19" i="111"/>
  <c r="N19" i="111"/>
  <c r="A19" i="111"/>
  <c r="T18" i="111"/>
  <c r="S18" i="111"/>
  <c r="R18" i="111"/>
  <c r="N18" i="111"/>
  <c r="A18" i="111"/>
  <c r="T17" i="111"/>
  <c r="S17" i="111"/>
  <c r="R17" i="111"/>
  <c r="O17" i="111"/>
  <c r="N17" i="111"/>
  <c r="A17" i="111"/>
  <c r="T16" i="111"/>
  <c r="S16" i="111"/>
  <c r="R16" i="111"/>
  <c r="O16" i="111"/>
  <c r="N16" i="111"/>
  <c r="A16" i="111"/>
  <c r="T15" i="111"/>
  <c r="S15" i="111"/>
  <c r="R15" i="111"/>
  <c r="O15" i="111"/>
  <c r="N15" i="111"/>
  <c r="A15" i="111"/>
  <c r="T14" i="111"/>
  <c r="S14" i="111"/>
  <c r="R14" i="111"/>
  <c r="N14" i="111"/>
  <c r="T13" i="111"/>
  <c r="S13" i="111"/>
  <c r="R13" i="111"/>
  <c r="O13" i="111"/>
  <c r="N13" i="111"/>
  <c r="T12" i="111"/>
  <c r="S12" i="111"/>
  <c r="R12" i="111"/>
  <c r="O12" i="111"/>
  <c r="N12" i="111"/>
  <c r="T11" i="111"/>
  <c r="S11" i="111"/>
  <c r="R11" i="111"/>
  <c r="O11" i="111"/>
  <c r="N11" i="111"/>
  <c r="T10" i="111"/>
  <c r="S10" i="111"/>
  <c r="R10" i="111"/>
  <c r="O10" i="111"/>
  <c r="N10" i="111"/>
  <c r="T9" i="111"/>
  <c r="S9" i="111"/>
  <c r="R9" i="111"/>
  <c r="O9" i="111"/>
  <c r="N9" i="111"/>
  <c r="T8" i="111"/>
  <c r="S8" i="111"/>
  <c r="R8" i="111"/>
  <c r="N8" i="111"/>
  <c r="T7" i="111"/>
  <c r="S7" i="111"/>
  <c r="R7" i="111"/>
  <c r="O7" i="111"/>
  <c r="N7" i="111"/>
  <c r="T6" i="111"/>
  <c r="S6" i="111"/>
  <c r="R6" i="111"/>
  <c r="O6" i="111"/>
  <c r="N6" i="111"/>
  <c r="T5" i="111"/>
  <c r="S5" i="111"/>
  <c r="R5" i="111"/>
  <c r="O5" i="111"/>
  <c r="N5" i="111"/>
  <c r="T4" i="111"/>
  <c r="S4" i="111"/>
  <c r="R4" i="111"/>
  <c r="O4" i="111"/>
  <c r="N4" i="111"/>
  <c r="B3" i="111"/>
  <c r="O73" i="109"/>
  <c r="O77" i="109"/>
  <c r="O89" i="109"/>
  <c r="O93" i="109"/>
  <c r="O43" i="109"/>
  <c r="O59" i="109"/>
  <c r="O63" i="109"/>
  <c r="P5" i="109"/>
  <c r="P6" i="109"/>
  <c r="P7" i="109"/>
  <c r="O7" i="109"/>
  <c r="P8" i="109"/>
  <c r="O8" i="109"/>
  <c r="P9" i="109"/>
  <c r="P10" i="109"/>
  <c r="O10" i="109"/>
  <c r="P11" i="109"/>
  <c r="O11" i="109"/>
  <c r="P12" i="109"/>
  <c r="P13" i="109"/>
  <c r="P14" i="109"/>
  <c r="O14" i="109"/>
  <c r="P15" i="109"/>
  <c r="O15" i="109"/>
  <c r="P16" i="109"/>
  <c r="P17" i="109"/>
  <c r="P18" i="109"/>
  <c r="O18" i="109"/>
  <c r="P19" i="109"/>
  <c r="P20" i="109"/>
  <c r="P21" i="109"/>
  <c r="P22" i="109"/>
  <c r="P23" i="109"/>
  <c r="P24" i="109"/>
  <c r="P25" i="109"/>
  <c r="P26" i="109"/>
  <c r="O26" i="109"/>
  <c r="P27" i="109"/>
  <c r="O27" i="109"/>
  <c r="P28" i="109"/>
  <c r="P29" i="109"/>
  <c r="P30" i="109"/>
  <c r="O30" i="109"/>
  <c r="P31" i="109"/>
  <c r="O31" i="109"/>
  <c r="P32" i="109"/>
  <c r="P33" i="109"/>
  <c r="P4" i="109"/>
  <c r="O38" i="109"/>
  <c r="B1" i="110"/>
  <c r="T34" i="109" s="1"/>
  <c r="A34" i="110"/>
  <c r="T93" i="109"/>
  <c r="S93" i="109"/>
  <c r="R93" i="109"/>
  <c r="T92" i="109"/>
  <c r="S92" i="109"/>
  <c r="R92" i="109"/>
  <c r="O92" i="109"/>
  <c r="T91" i="109"/>
  <c r="S91" i="109"/>
  <c r="R91" i="109"/>
  <c r="O91" i="109"/>
  <c r="T90" i="109"/>
  <c r="S90" i="109"/>
  <c r="R90" i="109"/>
  <c r="O90" i="109"/>
  <c r="T89" i="109"/>
  <c r="S89" i="109"/>
  <c r="R89" i="109"/>
  <c r="T88" i="109"/>
  <c r="S88" i="109"/>
  <c r="R88" i="109"/>
  <c r="O88" i="109"/>
  <c r="T87" i="109"/>
  <c r="S87" i="109"/>
  <c r="R87" i="109"/>
  <c r="O87" i="109"/>
  <c r="T86" i="109"/>
  <c r="S86" i="109"/>
  <c r="R86" i="109"/>
  <c r="O86" i="109"/>
  <c r="T85" i="109"/>
  <c r="S85" i="109"/>
  <c r="R85" i="109"/>
  <c r="O85" i="109"/>
  <c r="T84" i="109"/>
  <c r="S84" i="109"/>
  <c r="R84" i="109"/>
  <c r="O84" i="109"/>
  <c r="T83" i="109"/>
  <c r="S83" i="109"/>
  <c r="R83" i="109"/>
  <c r="O83" i="109"/>
  <c r="T82" i="109"/>
  <c r="S82" i="109"/>
  <c r="R82" i="109"/>
  <c r="O82" i="109"/>
  <c r="T81" i="109"/>
  <c r="S81" i="109"/>
  <c r="R81" i="109"/>
  <c r="O81" i="109"/>
  <c r="T80" i="109"/>
  <c r="S80" i="109"/>
  <c r="R80" i="109"/>
  <c r="O80" i="109"/>
  <c r="T79" i="109"/>
  <c r="S79" i="109"/>
  <c r="R79" i="109"/>
  <c r="O79" i="109"/>
  <c r="T78" i="109"/>
  <c r="S78" i="109"/>
  <c r="R78" i="109"/>
  <c r="O78" i="109"/>
  <c r="T77" i="109"/>
  <c r="S77" i="109"/>
  <c r="R77" i="109"/>
  <c r="T76" i="109"/>
  <c r="S76" i="109"/>
  <c r="R76" i="109"/>
  <c r="O76" i="109"/>
  <c r="T75" i="109"/>
  <c r="S75" i="109"/>
  <c r="R75" i="109"/>
  <c r="O75" i="109"/>
  <c r="T74" i="109"/>
  <c r="S74" i="109"/>
  <c r="R74" i="109"/>
  <c r="O74" i="109"/>
  <c r="T73" i="109"/>
  <c r="S73" i="109"/>
  <c r="R73" i="109"/>
  <c r="T72" i="109"/>
  <c r="S72" i="109"/>
  <c r="R72" i="109"/>
  <c r="O72" i="109"/>
  <c r="T71" i="109"/>
  <c r="S71" i="109"/>
  <c r="R71" i="109"/>
  <c r="O71" i="109"/>
  <c r="T66" i="109"/>
  <c r="S66" i="109"/>
  <c r="R66" i="109"/>
  <c r="O66" i="109"/>
  <c r="T65" i="109"/>
  <c r="S65" i="109"/>
  <c r="R65" i="109"/>
  <c r="O65" i="109"/>
  <c r="T64" i="109"/>
  <c r="S64" i="109"/>
  <c r="R64" i="109"/>
  <c r="O64" i="109"/>
  <c r="T63" i="109"/>
  <c r="S63" i="109"/>
  <c r="R63" i="109"/>
  <c r="T62" i="109"/>
  <c r="S62" i="109"/>
  <c r="R62" i="109"/>
  <c r="O62" i="109"/>
  <c r="T61" i="109"/>
  <c r="S61" i="109"/>
  <c r="R61" i="109"/>
  <c r="O61" i="109"/>
  <c r="T60" i="109"/>
  <c r="S60" i="109"/>
  <c r="R60" i="109"/>
  <c r="O60" i="109"/>
  <c r="T59" i="109"/>
  <c r="S59" i="109"/>
  <c r="R59" i="109"/>
  <c r="T58" i="109"/>
  <c r="S58" i="109"/>
  <c r="R58" i="109"/>
  <c r="O58" i="109"/>
  <c r="T57" i="109"/>
  <c r="S57" i="109"/>
  <c r="R57" i="109"/>
  <c r="O57" i="109"/>
  <c r="T56" i="109"/>
  <c r="S56" i="109"/>
  <c r="R56" i="109"/>
  <c r="O56" i="109"/>
  <c r="A56" i="109"/>
  <c r="T55" i="109"/>
  <c r="S55" i="109"/>
  <c r="R55" i="109"/>
  <c r="O55" i="109"/>
  <c r="A55" i="109"/>
  <c r="T54" i="109"/>
  <c r="S54" i="109"/>
  <c r="R54" i="109"/>
  <c r="O54" i="109"/>
  <c r="A54" i="109"/>
  <c r="T53" i="109"/>
  <c r="S53" i="109"/>
  <c r="R53" i="109"/>
  <c r="O53" i="109"/>
  <c r="A53" i="109"/>
  <c r="T52" i="109"/>
  <c r="S52" i="109"/>
  <c r="R52" i="109"/>
  <c r="O52" i="109"/>
  <c r="A52" i="109"/>
  <c r="T51" i="109"/>
  <c r="S51" i="109"/>
  <c r="R51" i="109"/>
  <c r="O51" i="109"/>
  <c r="A51" i="109"/>
  <c r="T50" i="109"/>
  <c r="S50" i="109"/>
  <c r="R50" i="109"/>
  <c r="O50" i="109"/>
  <c r="A50" i="109"/>
  <c r="T49" i="109"/>
  <c r="S49" i="109"/>
  <c r="R49" i="109"/>
  <c r="O49" i="109"/>
  <c r="A49" i="109"/>
  <c r="T48" i="109"/>
  <c r="S48" i="109"/>
  <c r="R48" i="109"/>
  <c r="O48" i="109"/>
  <c r="A48" i="109"/>
  <c r="T47" i="109"/>
  <c r="S47" i="109"/>
  <c r="R47" i="109"/>
  <c r="O47" i="109"/>
  <c r="A47" i="109"/>
  <c r="T46" i="109"/>
  <c r="S46" i="109"/>
  <c r="R46" i="109"/>
  <c r="O46" i="109"/>
  <c r="A46" i="109"/>
  <c r="T45" i="109"/>
  <c r="S45" i="109"/>
  <c r="R45" i="109"/>
  <c r="O45" i="109"/>
  <c r="A45" i="109"/>
  <c r="T44" i="109"/>
  <c r="S44" i="109"/>
  <c r="R44" i="109"/>
  <c r="O44" i="109"/>
  <c r="T43" i="109"/>
  <c r="S43" i="109"/>
  <c r="R43" i="109"/>
  <c r="T42" i="109"/>
  <c r="S42" i="109"/>
  <c r="R42" i="109"/>
  <c r="O42" i="109"/>
  <c r="T41" i="109"/>
  <c r="S41" i="109"/>
  <c r="R41" i="109"/>
  <c r="O41" i="109"/>
  <c r="T40" i="109"/>
  <c r="S40" i="109"/>
  <c r="R40" i="109"/>
  <c r="O40" i="109"/>
  <c r="T39" i="109"/>
  <c r="S39" i="109"/>
  <c r="R39" i="109"/>
  <c r="O39" i="109"/>
  <c r="T38" i="109"/>
  <c r="S38" i="109"/>
  <c r="R38" i="109"/>
  <c r="T37" i="109"/>
  <c r="S37" i="109"/>
  <c r="R37" i="109"/>
  <c r="O37" i="109"/>
  <c r="N37" i="109"/>
  <c r="T33" i="109"/>
  <c r="S33" i="109"/>
  <c r="R33" i="109"/>
  <c r="O33" i="109"/>
  <c r="N33" i="109"/>
  <c r="T32" i="109"/>
  <c r="S32" i="109"/>
  <c r="R32" i="109"/>
  <c r="O32" i="109"/>
  <c r="N32" i="109"/>
  <c r="T31" i="109"/>
  <c r="S31" i="109"/>
  <c r="R31" i="109"/>
  <c r="N31" i="109"/>
  <c r="T30" i="109"/>
  <c r="S30" i="109"/>
  <c r="R30" i="109"/>
  <c r="N30" i="109"/>
  <c r="T29" i="109"/>
  <c r="S29" i="109"/>
  <c r="R29" i="109"/>
  <c r="O29" i="109"/>
  <c r="N29" i="109"/>
  <c r="T28" i="109"/>
  <c r="S28" i="109"/>
  <c r="R28" i="109"/>
  <c r="O28" i="109"/>
  <c r="N28" i="109"/>
  <c r="A28" i="109"/>
  <c r="T27" i="109"/>
  <c r="S27" i="109"/>
  <c r="R27" i="109"/>
  <c r="N27" i="109"/>
  <c r="A27" i="109"/>
  <c r="T26" i="109"/>
  <c r="S26" i="109"/>
  <c r="R26" i="109"/>
  <c r="N26" i="109"/>
  <c r="A26" i="109"/>
  <c r="T25" i="109"/>
  <c r="S25" i="109"/>
  <c r="R25" i="109"/>
  <c r="O25" i="109"/>
  <c r="N25" i="109"/>
  <c r="A25" i="109"/>
  <c r="T24" i="109"/>
  <c r="S24" i="109"/>
  <c r="R24" i="109"/>
  <c r="O24" i="109"/>
  <c r="N24" i="109"/>
  <c r="A24" i="109"/>
  <c r="T23" i="109"/>
  <c r="S23" i="109"/>
  <c r="R23" i="109"/>
  <c r="O23" i="109"/>
  <c r="N23" i="109"/>
  <c r="A23" i="109"/>
  <c r="T22" i="109"/>
  <c r="S22" i="109"/>
  <c r="R22" i="109"/>
  <c r="O22" i="109"/>
  <c r="N22" i="109"/>
  <c r="A22" i="109"/>
  <c r="T21" i="109"/>
  <c r="S21" i="109"/>
  <c r="R21" i="109"/>
  <c r="O21" i="109"/>
  <c r="N21" i="109"/>
  <c r="A21" i="109"/>
  <c r="T20" i="109"/>
  <c r="S20" i="109"/>
  <c r="R20" i="109"/>
  <c r="O20" i="109"/>
  <c r="N20" i="109"/>
  <c r="A20" i="109"/>
  <c r="T19" i="109"/>
  <c r="S19" i="109"/>
  <c r="R19" i="109"/>
  <c r="O19" i="109"/>
  <c r="N19" i="109"/>
  <c r="A19" i="109"/>
  <c r="T18" i="109"/>
  <c r="S18" i="109"/>
  <c r="R18" i="109"/>
  <c r="N18" i="109"/>
  <c r="A18" i="109"/>
  <c r="T17" i="109"/>
  <c r="S17" i="109"/>
  <c r="R17" i="109"/>
  <c r="O17" i="109"/>
  <c r="N17" i="109"/>
  <c r="A17" i="109"/>
  <c r="T16" i="109"/>
  <c r="S16" i="109"/>
  <c r="R16" i="109"/>
  <c r="O16" i="109"/>
  <c r="N16" i="109"/>
  <c r="A16" i="109"/>
  <c r="T15" i="109"/>
  <c r="S15" i="109"/>
  <c r="R15" i="109"/>
  <c r="N15" i="109"/>
  <c r="A15" i="109"/>
  <c r="T14" i="109"/>
  <c r="S14" i="109"/>
  <c r="R14" i="109"/>
  <c r="N14" i="109"/>
  <c r="T13" i="109"/>
  <c r="S13" i="109"/>
  <c r="R13" i="109"/>
  <c r="O13" i="109"/>
  <c r="N13" i="109"/>
  <c r="T12" i="109"/>
  <c r="S12" i="109"/>
  <c r="R12" i="109"/>
  <c r="O12" i="109"/>
  <c r="N12" i="109"/>
  <c r="T11" i="109"/>
  <c r="S11" i="109"/>
  <c r="R11" i="109"/>
  <c r="N11" i="109"/>
  <c r="T10" i="109"/>
  <c r="S10" i="109"/>
  <c r="R10" i="109"/>
  <c r="N10" i="109"/>
  <c r="T9" i="109"/>
  <c r="S9" i="109"/>
  <c r="R9" i="109"/>
  <c r="O9" i="109"/>
  <c r="N9" i="109"/>
  <c r="T8" i="109"/>
  <c r="S8" i="109"/>
  <c r="R8" i="109"/>
  <c r="N8" i="109"/>
  <c r="T7" i="109"/>
  <c r="S7" i="109"/>
  <c r="R7" i="109"/>
  <c r="N7" i="109"/>
  <c r="T6" i="109"/>
  <c r="S6" i="109"/>
  <c r="R6" i="109"/>
  <c r="O6" i="109"/>
  <c r="N6" i="109"/>
  <c r="T5" i="109"/>
  <c r="S5" i="109"/>
  <c r="R5" i="109"/>
  <c r="O5" i="109"/>
  <c r="N5" i="109"/>
  <c r="T4" i="109"/>
  <c r="S4" i="109"/>
  <c r="R4" i="109"/>
  <c r="O4" i="109"/>
  <c r="N4" i="109"/>
  <c r="B3" i="109"/>
  <c r="B35" i="109" s="1"/>
  <c r="P5" i="107"/>
  <c r="P6" i="107"/>
  <c r="P7" i="107"/>
  <c r="P8" i="107"/>
  <c r="P9" i="107"/>
  <c r="P10" i="107"/>
  <c r="P11" i="107"/>
  <c r="P12" i="107"/>
  <c r="P13" i="107"/>
  <c r="P14" i="107"/>
  <c r="P15" i="107"/>
  <c r="P16" i="107"/>
  <c r="P17" i="107"/>
  <c r="P18" i="107"/>
  <c r="P19" i="107"/>
  <c r="P20" i="107"/>
  <c r="P21" i="107"/>
  <c r="P22" i="107"/>
  <c r="P23" i="107"/>
  <c r="P24" i="107"/>
  <c r="P25" i="107"/>
  <c r="P26" i="107"/>
  <c r="P27" i="107"/>
  <c r="P28" i="107"/>
  <c r="P29" i="107"/>
  <c r="P30" i="107"/>
  <c r="P31" i="107"/>
  <c r="P32" i="107"/>
  <c r="P33" i="107"/>
  <c r="P4" i="107"/>
  <c r="B1" i="108"/>
  <c r="T1" i="107" s="1"/>
  <c r="A34" i="108"/>
  <c r="T93" i="107"/>
  <c r="S93" i="107"/>
  <c r="R93" i="107"/>
  <c r="O93" i="107"/>
  <c r="T92" i="107"/>
  <c r="S92" i="107"/>
  <c r="R92" i="107"/>
  <c r="O92" i="107"/>
  <c r="T91" i="107"/>
  <c r="S91" i="107"/>
  <c r="R91" i="107"/>
  <c r="O91" i="107"/>
  <c r="T90" i="107"/>
  <c r="S90" i="107"/>
  <c r="R90" i="107"/>
  <c r="O90" i="107"/>
  <c r="T89" i="107"/>
  <c r="S89" i="107"/>
  <c r="R89" i="107"/>
  <c r="O89" i="107"/>
  <c r="T88" i="107"/>
  <c r="S88" i="107"/>
  <c r="R88" i="107"/>
  <c r="O88" i="107"/>
  <c r="T87" i="107"/>
  <c r="S87" i="107"/>
  <c r="R87" i="107"/>
  <c r="O87" i="107"/>
  <c r="T86" i="107"/>
  <c r="S86" i="107"/>
  <c r="R86" i="107"/>
  <c r="O86" i="107"/>
  <c r="T85" i="107"/>
  <c r="S85" i="107"/>
  <c r="R85" i="107"/>
  <c r="O85" i="107"/>
  <c r="T84" i="107"/>
  <c r="S84" i="107"/>
  <c r="R84" i="107"/>
  <c r="O84" i="107"/>
  <c r="T83" i="107"/>
  <c r="S83" i="107"/>
  <c r="R83" i="107"/>
  <c r="O83" i="107"/>
  <c r="T82" i="107"/>
  <c r="S82" i="107"/>
  <c r="R82" i="107"/>
  <c r="O82" i="107"/>
  <c r="T81" i="107"/>
  <c r="S81" i="107"/>
  <c r="R81" i="107"/>
  <c r="O81" i="107"/>
  <c r="T80" i="107"/>
  <c r="S80" i="107"/>
  <c r="R80" i="107"/>
  <c r="O80" i="107"/>
  <c r="T79" i="107"/>
  <c r="S79" i="107"/>
  <c r="R79" i="107"/>
  <c r="O79" i="107"/>
  <c r="T78" i="107"/>
  <c r="S78" i="107"/>
  <c r="R78" i="107"/>
  <c r="O78" i="107"/>
  <c r="T77" i="107"/>
  <c r="S77" i="107"/>
  <c r="R77" i="107"/>
  <c r="O77" i="107"/>
  <c r="T76" i="107"/>
  <c r="S76" i="107"/>
  <c r="R76" i="107"/>
  <c r="O76" i="107"/>
  <c r="T75" i="107"/>
  <c r="S75" i="107"/>
  <c r="R75" i="107"/>
  <c r="O75" i="107"/>
  <c r="T74" i="107"/>
  <c r="S74" i="107"/>
  <c r="R74" i="107"/>
  <c r="O74" i="107"/>
  <c r="T73" i="107"/>
  <c r="S73" i="107"/>
  <c r="R73" i="107"/>
  <c r="O73" i="107"/>
  <c r="T72" i="107"/>
  <c r="S72" i="107"/>
  <c r="R72" i="107"/>
  <c r="O72" i="107"/>
  <c r="T71" i="107"/>
  <c r="S71" i="107"/>
  <c r="R71" i="107"/>
  <c r="O71" i="107"/>
  <c r="T66" i="107"/>
  <c r="S66" i="107"/>
  <c r="R66" i="107"/>
  <c r="O66" i="107"/>
  <c r="T65" i="107"/>
  <c r="S65" i="107"/>
  <c r="R65" i="107"/>
  <c r="O65" i="107"/>
  <c r="T64" i="107"/>
  <c r="S64" i="107"/>
  <c r="R64" i="107"/>
  <c r="O64" i="107"/>
  <c r="T63" i="107"/>
  <c r="S63" i="107"/>
  <c r="R63" i="107"/>
  <c r="O63" i="107"/>
  <c r="T62" i="107"/>
  <c r="S62" i="107"/>
  <c r="R62" i="107"/>
  <c r="O62" i="107"/>
  <c r="T61" i="107"/>
  <c r="S61" i="107"/>
  <c r="R61" i="107"/>
  <c r="O61" i="107"/>
  <c r="T60" i="107"/>
  <c r="S60" i="107"/>
  <c r="R60" i="107"/>
  <c r="O60" i="107"/>
  <c r="T59" i="107"/>
  <c r="S59" i="107"/>
  <c r="R59" i="107"/>
  <c r="O59" i="107"/>
  <c r="T58" i="107"/>
  <c r="S58" i="107"/>
  <c r="R58" i="107"/>
  <c r="O58" i="107"/>
  <c r="T57" i="107"/>
  <c r="S57" i="107"/>
  <c r="R57" i="107"/>
  <c r="O57" i="107"/>
  <c r="T56" i="107"/>
  <c r="S56" i="107"/>
  <c r="R56" i="107"/>
  <c r="O56" i="107"/>
  <c r="A56" i="107"/>
  <c r="T55" i="107"/>
  <c r="S55" i="107"/>
  <c r="R55" i="107"/>
  <c r="O55" i="107"/>
  <c r="A55" i="107"/>
  <c r="T54" i="107"/>
  <c r="S54" i="107"/>
  <c r="R54" i="107"/>
  <c r="O54" i="107"/>
  <c r="A54" i="107"/>
  <c r="T53" i="107"/>
  <c r="S53" i="107"/>
  <c r="R53" i="107"/>
  <c r="O53" i="107"/>
  <c r="A53" i="107"/>
  <c r="T52" i="107"/>
  <c r="S52" i="107"/>
  <c r="R52" i="107"/>
  <c r="O52" i="107"/>
  <c r="A52" i="107"/>
  <c r="T51" i="107"/>
  <c r="S51" i="107"/>
  <c r="R51" i="107"/>
  <c r="O51" i="107"/>
  <c r="A51" i="107"/>
  <c r="T50" i="107"/>
  <c r="S50" i="107"/>
  <c r="R50" i="107"/>
  <c r="O50" i="107"/>
  <c r="A50" i="107"/>
  <c r="T49" i="107"/>
  <c r="S49" i="107"/>
  <c r="R49" i="107"/>
  <c r="O49" i="107"/>
  <c r="A49" i="107"/>
  <c r="T48" i="107"/>
  <c r="S48" i="107"/>
  <c r="R48" i="107"/>
  <c r="O48" i="107"/>
  <c r="A48" i="107"/>
  <c r="T47" i="107"/>
  <c r="S47" i="107"/>
  <c r="R47" i="107"/>
  <c r="O47" i="107"/>
  <c r="A47" i="107"/>
  <c r="T46" i="107"/>
  <c r="S46" i="107"/>
  <c r="R46" i="107"/>
  <c r="O46" i="107"/>
  <c r="A46" i="107"/>
  <c r="T45" i="107"/>
  <c r="S45" i="107"/>
  <c r="R45" i="107"/>
  <c r="O45" i="107"/>
  <c r="A45" i="107"/>
  <c r="T44" i="107"/>
  <c r="S44" i="107"/>
  <c r="R44" i="107"/>
  <c r="O44" i="107"/>
  <c r="T43" i="107"/>
  <c r="S43" i="107"/>
  <c r="R43" i="107"/>
  <c r="O43" i="107"/>
  <c r="T42" i="107"/>
  <c r="S42" i="107"/>
  <c r="R42" i="107"/>
  <c r="O42" i="107"/>
  <c r="T41" i="107"/>
  <c r="S41" i="107"/>
  <c r="R41" i="107"/>
  <c r="O41" i="107"/>
  <c r="T40" i="107"/>
  <c r="S40" i="107"/>
  <c r="R40" i="107"/>
  <c r="O40" i="107"/>
  <c r="T39" i="107"/>
  <c r="S39" i="107"/>
  <c r="R39" i="107"/>
  <c r="O39" i="107"/>
  <c r="T38" i="107"/>
  <c r="S38" i="107"/>
  <c r="R38" i="107"/>
  <c r="O38" i="107"/>
  <c r="T37" i="107"/>
  <c r="S37" i="107"/>
  <c r="R37" i="107"/>
  <c r="O37" i="107"/>
  <c r="N37" i="107"/>
  <c r="B3" i="107"/>
  <c r="P34" i="107" s="1"/>
  <c r="T33" i="107"/>
  <c r="S33" i="107"/>
  <c r="R33" i="107"/>
  <c r="O33" i="107"/>
  <c r="N33" i="107"/>
  <c r="T32" i="107"/>
  <c r="S32" i="107"/>
  <c r="R32" i="107"/>
  <c r="O32" i="107"/>
  <c r="N32" i="107"/>
  <c r="T31" i="107"/>
  <c r="S31" i="107"/>
  <c r="R31" i="107"/>
  <c r="O31" i="107"/>
  <c r="N31" i="107"/>
  <c r="T30" i="107"/>
  <c r="S30" i="107"/>
  <c r="R30" i="107"/>
  <c r="O30" i="107"/>
  <c r="N30" i="107"/>
  <c r="T29" i="107"/>
  <c r="S29" i="107"/>
  <c r="R29" i="107"/>
  <c r="O29" i="107"/>
  <c r="N29" i="107"/>
  <c r="T28" i="107"/>
  <c r="S28" i="107"/>
  <c r="R28" i="107"/>
  <c r="O28" i="107"/>
  <c r="N28" i="107"/>
  <c r="A28" i="107"/>
  <c r="T27" i="107"/>
  <c r="S27" i="107"/>
  <c r="R27" i="107"/>
  <c r="O27" i="107"/>
  <c r="N27" i="107"/>
  <c r="A27" i="107"/>
  <c r="T26" i="107"/>
  <c r="S26" i="107"/>
  <c r="R26" i="107"/>
  <c r="O26" i="107"/>
  <c r="N26" i="107"/>
  <c r="A26" i="107"/>
  <c r="T25" i="107"/>
  <c r="S25" i="107"/>
  <c r="R25" i="107"/>
  <c r="O25" i="107"/>
  <c r="N25" i="107"/>
  <c r="A25" i="107"/>
  <c r="T24" i="107"/>
  <c r="S24" i="107"/>
  <c r="R24" i="107"/>
  <c r="O24" i="107"/>
  <c r="N24" i="107"/>
  <c r="A24" i="107"/>
  <c r="T23" i="107"/>
  <c r="S23" i="107"/>
  <c r="R23" i="107"/>
  <c r="O23" i="107"/>
  <c r="N23" i="107"/>
  <c r="A23" i="107"/>
  <c r="T22" i="107"/>
  <c r="S22" i="107"/>
  <c r="R22" i="107"/>
  <c r="O22" i="107"/>
  <c r="N22" i="107"/>
  <c r="A22" i="107"/>
  <c r="T21" i="107"/>
  <c r="S21" i="107"/>
  <c r="R21" i="107"/>
  <c r="O21" i="107"/>
  <c r="N21" i="107"/>
  <c r="A21" i="107"/>
  <c r="T20" i="107"/>
  <c r="S20" i="107"/>
  <c r="R20" i="107"/>
  <c r="O20" i="107"/>
  <c r="N20" i="107"/>
  <c r="A20" i="107"/>
  <c r="T19" i="107"/>
  <c r="S19" i="107"/>
  <c r="R19" i="107"/>
  <c r="O19" i="107"/>
  <c r="N19" i="107"/>
  <c r="A19" i="107"/>
  <c r="T18" i="107"/>
  <c r="S18" i="107"/>
  <c r="R18" i="107"/>
  <c r="O18" i="107"/>
  <c r="N18" i="107"/>
  <c r="A18" i="107"/>
  <c r="T17" i="107"/>
  <c r="S17" i="107"/>
  <c r="R17" i="107"/>
  <c r="O17" i="107"/>
  <c r="N17" i="107"/>
  <c r="A17" i="107"/>
  <c r="T16" i="107"/>
  <c r="S16" i="107"/>
  <c r="R16" i="107"/>
  <c r="O16" i="107"/>
  <c r="N16" i="107"/>
  <c r="A16" i="107"/>
  <c r="T15" i="107"/>
  <c r="S15" i="107"/>
  <c r="R15" i="107"/>
  <c r="O15" i="107"/>
  <c r="N15" i="107"/>
  <c r="A15" i="107"/>
  <c r="T14" i="107"/>
  <c r="S14" i="107"/>
  <c r="R14" i="107"/>
  <c r="O14" i="107"/>
  <c r="N14" i="107"/>
  <c r="T13" i="107"/>
  <c r="S13" i="107"/>
  <c r="R13" i="107"/>
  <c r="O13" i="107"/>
  <c r="N13" i="107"/>
  <c r="T12" i="107"/>
  <c r="S12" i="107"/>
  <c r="R12" i="107"/>
  <c r="O12" i="107"/>
  <c r="N12" i="107"/>
  <c r="T11" i="107"/>
  <c r="S11" i="107"/>
  <c r="R11" i="107"/>
  <c r="O11" i="107"/>
  <c r="N11" i="107"/>
  <c r="T10" i="107"/>
  <c r="S10" i="107"/>
  <c r="R10" i="107"/>
  <c r="O10" i="107"/>
  <c r="N10" i="107"/>
  <c r="T9" i="107"/>
  <c r="S9" i="107"/>
  <c r="R9" i="107"/>
  <c r="O9" i="107"/>
  <c r="N9" i="107"/>
  <c r="T8" i="107"/>
  <c r="S8" i="107"/>
  <c r="R8" i="107"/>
  <c r="O8" i="107"/>
  <c r="N8" i="107"/>
  <c r="T7" i="107"/>
  <c r="S7" i="107"/>
  <c r="R7" i="107"/>
  <c r="O7" i="107"/>
  <c r="N7" i="107"/>
  <c r="T6" i="107"/>
  <c r="S6" i="107"/>
  <c r="R6" i="107"/>
  <c r="O6" i="107"/>
  <c r="N6" i="107"/>
  <c r="T5" i="107"/>
  <c r="S5" i="107"/>
  <c r="R5" i="107"/>
  <c r="O5" i="107"/>
  <c r="N5" i="107"/>
  <c r="T4" i="107"/>
  <c r="S4" i="107"/>
  <c r="R4" i="107"/>
  <c r="O4" i="107"/>
  <c r="N4" i="107"/>
  <c r="AP7" i="7"/>
  <c r="AP8" i="7"/>
  <c r="AP9" i="7"/>
  <c r="AP10" i="7"/>
  <c r="AP11" i="7"/>
  <c r="AP12" i="7"/>
  <c r="AP13" i="7"/>
  <c r="AP14" i="7"/>
  <c r="AP15" i="7"/>
  <c r="AP16" i="7"/>
  <c r="AP17" i="7"/>
  <c r="AP18" i="7"/>
  <c r="AP19" i="7"/>
  <c r="AP20" i="7"/>
  <c r="AP21" i="7"/>
  <c r="AP22" i="7"/>
  <c r="AP23" i="7"/>
  <c r="AP24" i="7"/>
  <c r="AP25" i="7"/>
  <c r="AP26" i="7"/>
  <c r="AP27" i="7"/>
  <c r="AP28" i="7"/>
  <c r="AP29" i="7"/>
  <c r="AP30" i="7"/>
  <c r="AP31" i="7"/>
  <c r="AP32" i="7"/>
  <c r="AP33" i="7"/>
  <c r="AP34" i="7"/>
  <c r="AP35" i="7"/>
  <c r="P5" i="106"/>
  <c r="P6" i="106"/>
  <c r="O6" i="106"/>
  <c r="P7" i="106"/>
  <c r="O7" i="106"/>
  <c r="P8" i="106"/>
  <c r="P9" i="106"/>
  <c r="P10" i="106"/>
  <c r="P11" i="106"/>
  <c r="P12" i="106"/>
  <c r="P13" i="106"/>
  <c r="P14" i="106"/>
  <c r="P15" i="106"/>
  <c r="P16" i="106"/>
  <c r="P17" i="106"/>
  <c r="P18" i="106"/>
  <c r="P19" i="106"/>
  <c r="P20" i="106"/>
  <c r="P21" i="106"/>
  <c r="P22" i="106"/>
  <c r="P23" i="106"/>
  <c r="P24" i="106"/>
  <c r="P25" i="106"/>
  <c r="P26" i="106"/>
  <c r="P27" i="106"/>
  <c r="P28" i="106"/>
  <c r="P29" i="106"/>
  <c r="P30" i="106"/>
  <c r="O30" i="106"/>
  <c r="P31" i="106"/>
  <c r="P32" i="106"/>
  <c r="P33" i="106"/>
  <c r="P4" i="106"/>
  <c r="P5" i="104"/>
  <c r="P6" i="104"/>
  <c r="P7" i="104"/>
  <c r="O7" i="104"/>
  <c r="P8" i="104"/>
  <c r="P9" i="104"/>
  <c r="P10" i="104"/>
  <c r="P11" i="104"/>
  <c r="P12" i="104"/>
  <c r="O12" i="104"/>
  <c r="P13" i="104"/>
  <c r="P14" i="104"/>
  <c r="P15" i="104"/>
  <c r="P16" i="104"/>
  <c r="O16" i="104"/>
  <c r="P17" i="104"/>
  <c r="P18" i="104"/>
  <c r="P19" i="104"/>
  <c r="P20" i="104"/>
  <c r="O20" i="104"/>
  <c r="P21" i="104"/>
  <c r="P22" i="104"/>
  <c r="P23" i="104"/>
  <c r="P24" i="104"/>
  <c r="P25" i="104"/>
  <c r="P26" i="104"/>
  <c r="P27" i="104"/>
  <c r="P28" i="104"/>
  <c r="O28" i="104"/>
  <c r="P29" i="104"/>
  <c r="P30" i="104"/>
  <c r="P31" i="104"/>
  <c r="P32" i="104"/>
  <c r="O32" i="104"/>
  <c r="P33" i="104"/>
  <c r="P4" i="104"/>
  <c r="O80" i="106"/>
  <c r="O37" i="106"/>
  <c r="B1" i="105"/>
  <c r="B37" i="106" s="1"/>
  <c r="T93" i="106"/>
  <c r="S93" i="106"/>
  <c r="R93" i="106"/>
  <c r="O93" i="106"/>
  <c r="T92" i="106"/>
  <c r="S92" i="106"/>
  <c r="R92" i="106"/>
  <c r="O92" i="106"/>
  <c r="T91" i="106"/>
  <c r="S91" i="106"/>
  <c r="R91" i="106"/>
  <c r="O91" i="106"/>
  <c r="T90" i="106"/>
  <c r="S90" i="106"/>
  <c r="R90" i="106"/>
  <c r="O90" i="106"/>
  <c r="T89" i="106"/>
  <c r="S89" i="106"/>
  <c r="R89" i="106"/>
  <c r="O89" i="106"/>
  <c r="T88" i="106"/>
  <c r="S88" i="106"/>
  <c r="R88" i="106"/>
  <c r="O88" i="106"/>
  <c r="T87" i="106"/>
  <c r="S87" i="106"/>
  <c r="R87" i="106"/>
  <c r="O87" i="106"/>
  <c r="T86" i="106"/>
  <c r="S86" i="106"/>
  <c r="R86" i="106"/>
  <c r="O86" i="106"/>
  <c r="T85" i="106"/>
  <c r="S85" i="106"/>
  <c r="R85" i="106"/>
  <c r="O85" i="106"/>
  <c r="T84" i="106"/>
  <c r="S84" i="106"/>
  <c r="R84" i="106"/>
  <c r="O84" i="106"/>
  <c r="T83" i="106"/>
  <c r="S83" i="106"/>
  <c r="R83" i="106"/>
  <c r="O83" i="106"/>
  <c r="T82" i="106"/>
  <c r="S82" i="106"/>
  <c r="R82" i="106"/>
  <c r="O82" i="106"/>
  <c r="T81" i="106"/>
  <c r="S81" i="106"/>
  <c r="R81" i="106"/>
  <c r="O81" i="106"/>
  <c r="T80" i="106"/>
  <c r="S80" i="106"/>
  <c r="R80" i="106"/>
  <c r="T79" i="106"/>
  <c r="S79" i="106"/>
  <c r="R79" i="106"/>
  <c r="O79" i="106"/>
  <c r="T78" i="106"/>
  <c r="S78" i="106"/>
  <c r="R78" i="106"/>
  <c r="O78" i="106"/>
  <c r="T77" i="106"/>
  <c r="S77" i="106"/>
  <c r="R77" i="106"/>
  <c r="O77" i="106"/>
  <c r="T76" i="106"/>
  <c r="S76" i="106"/>
  <c r="R76" i="106"/>
  <c r="O76" i="106"/>
  <c r="T75" i="106"/>
  <c r="S75" i="106"/>
  <c r="R75" i="106"/>
  <c r="O75" i="106"/>
  <c r="T74" i="106"/>
  <c r="S74" i="106"/>
  <c r="R74" i="106"/>
  <c r="O74" i="106"/>
  <c r="T73" i="106"/>
  <c r="S73" i="106"/>
  <c r="R73" i="106"/>
  <c r="O73" i="106"/>
  <c r="T72" i="106"/>
  <c r="S72" i="106"/>
  <c r="R72" i="106"/>
  <c r="O72" i="106"/>
  <c r="T71" i="106"/>
  <c r="S71" i="106"/>
  <c r="R71" i="106"/>
  <c r="O71" i="106"/>
  <c r="T66" i="106"/>
  <c r="S66" i="106"/>
  <c r="R66" i="106"/>
  <c r="O66" i="106"/>
  <c r="T65" i="106"/>
  <c r="S65" i="106"/>
  <c r="R65" i="106"/>
  <c r="O65" i="106"/>
  <c r="T64" i="106"/>
  <c r="S64" i="106"/>
  <c r="R64" i="106"/>
  <c r="O64" i="106"/>
  <c r="T63" i="106"/>
  <c r="S63" i="106"/>
  <c r="R63" i="106"/>
  <c r="O63" i="106"/>
  <c r="T62" i="106"/>
  <c r="S62" i="106"/>
  <c r="R62" i="106"/>
  <c r="O62" i="106"/>
  <c r="T61" i="106"/>
  <c r="S61" i="106"/>
  <c r="R61" i="106"/>
  <c r="O61" i="106"/>
  <c r="T60" i="106"/>
  <c r="S60" i="106"/>
  <c r="R60" i="106"/>
  <c r="O60" i="106"/>
  <c r="T59" i="106"/>
  <c r="S59" i="106"/>
  <c r="R59" i="106"/>
  <c r="O59" i="106"/>
  <c r="T58" i="106"/>
  <c r="S58" i="106"/>
  <c r="R58" i="106"/>
  <c r="O58" i="106"/>
  <c r="T57" i="106"/>
  <c r="S57" i="106"/>
  <c r="R57" i="106"/>
  <c r="O57" i="106"/>
  <c r="T56" i="106"/>
  <c r="S56" i="106"/>
  <c r="R56" i="106"/>
  <c r="O56" i="106"/>
  <c r="A56" i="106"/>
  <c r="T55" i="106"/>
  <c r="S55" i="106"/>
  <c r="R55" i="106"/>
  <c r="O55" i="106"/>
  <c r="A55" i="106"/>
  <c r="T54" i="106"/>
  <c r="S54" i="106"/>
  <c r="R54" i="106"/>
  <c r="O54" i="106"/>
  <c r="A54" i="106"/>
  <c r="T53" i="106"/>
  <c r="S53" i="106"/>
  <c r="R53" i="106"/>
  <c r="O53" i="106"/>
  <c r="A53" i="106"/>
  <c r="T52" i="106"/>
  <c r="S52" i="106"/>
  <c r="R52" i="106"/>
  <c r="O52" i="106"/>
  <c r="A52" i="106"/>
  <c r="T51" i="106"/>
  <c r="S51" i="106"/>
  <c r="R51" i="106"/>
  <c r="O51" i="106"/>
  <c r="A51" i="106"/>
  <c r="T50" i="106"/>
  <c r="S50" i="106"/>
  <c r="R50" i="106"/>
  <c r="O50" i="106"/>
  <c r="A50" i="106"/>
  <c r="T49" i="106"/>
  <c r="S49" i="106"/>
  <c r="R49" i="106"/>
  <c r="O49" i="106"/>
  <c r="A49" i="106"/>
  <c r="T48" i="106"/>
  <c r="S48" i="106"/>
  <c r="R48" i="106"/>
  <c r="O48" i="106"/>
  <c r="A48" i="106"/>
  <c r="T47" i="106"/>
  <c r="S47" i="106"/>
  <c r="R47" i="106"/>
  <c r="O47" i="106"/>
  <c r="A47" i="106"/>
  <c r="T46" i="106"/>
  <c r="S46" i="106"/>
  <c r="R46" i="106"/>
  <c r="O46" i="106"/>
  <c r="A46" i="106"/>
  <c r="T45" i="106"/>
  <c r="S45" i="106"/>
  <c r="R45" i="106"/>
  <c r="O45" i="106"/>
  <c r="A45" i="106"/>
  <c r="T44" i="106"/>
  <c r="S44" i="106"/>
  <c r="R44" i="106"/>
  <c r="O44" i="106"/>
  <c r="T43" i="106"/>
  <c r="S43" i="106"/>
  <c r="R43" i="106"/>
  <c r="O43" i="106"/>
  <c r="T42" i="106"/>
  <c r="S42" i="106"/>
  <c r="R42" i="106"/>
  <c r="O42" i="106"/>
  <c r="T41" i="106"/>
  <c r="S41" i="106"/>
  <c r="R41" i="106"/>
  <c r="O41" i="106"/>
  <c r="T40" i="106"/>
  <c r="S40" i="106"/>
  <c r="R40" i="106"/>
  <c r="O40" i="106"/>
  <c r="T39" i="106"/>
  <c r="S39" i="106"/>
  <c r="R39" i="106"/>
  <c r="O39" i="106"/>
  <c r="T38" i="106"/>
  <c r="S38" i="106"/>
  <c r="R38" i="106"/>
  <c r="O38" i="106"/>
  <c r="T37" i="106"/>
  <c r="S37" i="106"/>
  <c r="R37" i="106"/>
  <c r="N37" i="106"/>
  <c r="T33" i="106"/>
  <c r="S33" i="106"/>
  <c r="R33" i="106"/>
  <c r="O33" i="106"/>
  <c r="N33" i="106"/>
  <c r="T32" i="106"/>
  <c r="S32" i="106"/>
  <c r="R32" i="106"/>
  <c r="O32" i="106"/>
  <c r="N32" i="106"/>
  <c r="T31" i="106"/>
  <c r="S31" i="106"/>
  <c r="R31" i="106"/>
  <c r="O31" i="106"/>
  <c r="N31" i="106"/>
  <c r="T30" i="106"/>
  <c r="S30" i="106"/>
  <c r="R30" i="106"/>
  <c r="N30" i="106"/>
  <c r="T29" i="106"/>
  <c r="S29" i="106"/>
  <c r="R29" i="106"/>
  <c r="O29" i="106"/>
  <c r="N29" i="106"/>
  <c r="T28" i="106"/>
  <c r="S28" i="106"/>
  <c r="R28" i="106"/>
  <c r="O28" i="106"/>
  <c r="N28" i="106"/>
  <c r="A28" i="106"/>
  <c r="T27" i="106"/>
  <c r="S27" i="106"/>
  <c r="R27" i="106"/>
  <c r="O27" i="106"/>
  <c r="N27" i="106"/>
  <c r="A27" i="106"/>
  <c r="T26" i="106"/>
  <c r="S26" i="106"/>
  <c r="R26" i="106"/>
  <c r="O26" i="106"/>
  <c r="N26" i="106"/>
  <c r="A26" i="106"/>
  <c r="T25" i="106"/>
  <c r="S25" i="106"/>
  <c r="R25" i="106"/>
  <c r="O25" i="106"/>
  <c r="N25" i="106"/>
  <c r="A25" i="106"/>
  <c r="T24" i="106"/>
  <c r="S24" i="106"/>
  <c r="R24" i="106"/>
  <c r="O24" i="106"/>
  <c r="N24" i="106"/>
  <c r="A24" i="106"/>
  <c r="T23" i="106"/>
  <c r="S23" i="106"/>
  <c r="R23" i="106"/>
  <c r="O23" i="106"/>
  <c r="N23" i="106"/>
  <c r="A23" i="106"/>
  <c r="T22" i="106"/>
  <c r="S22" i="106"/>
  <c r="R22" i="106"/>
  <c r="O22" i="106"/>
  <c r="N22" i="106"/>
  <c r="A22" i="106"/>
  <c r="T21" i="106"/>
  <c r="S21" i="106"/>
  <c r="R21" i="106"/>
  <c r="O21" i="106"/>
  <c r="N21" i="106"/>
  <c r="A21" i="106"/>
  <c r="T20" i="106"/>
  <c r="S20" i="106"/>
  <c r="R20" i="106"/>
  <c r="O20" i="106"/>
  <c r="N20" i="106"/>
  <c r="A20" i="106"/>
  <c r="T19" i="106"/>
  <c r="S19" i="106"/>
  <c r="R19" i="106"/>
  <c r="O19" i="106"/>
  <c r="N19" i="106"/>
  <c r="A19" i="106"/>
  <c r="T18" i="106"/>
  <c r="S18" i="106"/>
  <c r="R18" i="106"/>
  <c r="O18" i="106"/>
  <c r="N18" i="106"/>
  <c r="A18" i="106"/>
  <c r="T17" i="106"/>
  <c r="S17" i="106"/>
  <c r="R17" i="106"/>
  <c r="O17" i="106"/>
  <c r="N17" i="106"/>
  <c r="A17" i="106"/>
  <c r="T16" i="106"/>
  <c r="S16" i="106"/>
  <c r="R16" i="106"/>
  <c r="O16" i="106"/>
  <c r="N16" i="106"/>
  <c r="A16" i="106"/>
  <c r="T15" i="106"/>
  <c r="S15" i="106"/>
  <c r="R15" i="106"/>
  <c r="O15" i="106"/>
  <c r="N15" i="106"/>
  <c r="A15" i="106"/>
  <c r="T14" i="106"/>
  <c r="S14" i="106"/>
  <c r="R14" i="106"/>
  <c r="O14" i="106"/>
  <c r="N14" i="106"/>
  <c r="T13" i="106"/>
  <c r="S13" i="106"/>
  <c r="R13" i="106"/>
  <c r="O13" i="106"/>
  <c r="N13" i="106"/>
  <c r="T12" i="106"/>
  <c r="S12" i="106"/>
  <c r="R12" i="106"/>
  <c r="O12" i="106"/>
  <c r="N12" i="106"/>
  <c r="T11" i="106"/>
  <c r="S11" i="106"/>
  <c r="R11" i="106"/>
  <c r="O11" i="106"/>
  <c r="N11" i="106"/>
  <c r="T10" i="106"/>
  <c r="S10" i="106"/>
  <c r="R10" i="106"/>
  <c r="O10" i="106"/>
  <c r="N10" i="106"/>
  <c r="T9" i="106"/>
  <c r="S9" i="106"/>
  <c r="R9" i="106"/>
  <c r="O9" i="106"/>
  <c r="N9" i="106"/>
  <c r="T8" i="106"/>
  <c r="S8" i="106"/>
  <c r="R8" i="106"/>
  <c r="O8" i="106"/>
  <c r="N8" i="106"/>
  <c r="T7" i="106"/>
  <c r="S7" i="106"/>
  <c r="R7" i="106"/>
  <c r="N7" i="106"/>
  <c r="T6" i="106"/>
  <c r="S6" i="106"/>
  <c r="R6" i="106"/>
  <c r="N6" i="106"/>
  <c r="T5" i="106"/>
  <c r="S5" i="106"/>
  <c r="R5" i="106"/>
  <c r="O5" i="106"/>
  <c r="N5" i="106"/>
  <c r="T4" i="106"/>
  <c r="S4" i="106"/>
  <c r="R4" i="106"/>
  <c r="O4" i="106"/>
  <c r="N4" i="106"/>
  <c r="B3" i="106"/>
  <c r="P68" i="106" s="1"/>
  <c r="A34" i="105"/>
  <c r="O66" i="104"/>
  <c r="B1" i="103"/>
  <c r="T93" i="104"/>
  <c r="S93" i="104"/>
  <c r="R93" i="104"/>
  <c r="O93" i="104"/>
  <c r="T92" i="104"/>
  <c r="S92" i="104"/>
  <c r="R92" i="104"/>
  <c r="O92" i="104"/>
  <c r="T91" i="104"/>
  <c r="S91" i="104"/>
  <c r="R91" i="104"/>
  <c r="O91" i="104"/>
  <c r="T90" i="104"/>
  <c r="S90" i="104"/>
  <c r="R90" i="104"/>
  <c r="O90" i="104"/>
  <c r="T89" i="104"/>
  <c r="S89" i="104"/>
  <c r="R89" i="104"/>
  <c r="O89" i="104"/>
  <c r="T88" i="104"/>
  <c r="S88" i="104"/>
  <c r="R88" i="104"/>
  <c r="O88" i="104"/>
  <c r="T87" i="104"/>
  <c r="S87" i="104"/>
  <c r="R87" i="104"/>
  <c r="O87" i="104"/>
  <c r="T86" i="104"/>
  <c r="S86" i="104"/>
  <c r="R86" i="104"/>
  <c r="O86" i="104"/>
  <c r="T85" i="104"/>
  <c r="S85" i="104"/>
  <c r="R85" i="104"/>
  <c r="O85" i="104"/>
  <c r="T84" i="104"/>
  <c r="S84" i="104"/>
  <c r="R84" i="104"/>
  <c r="O84" i="104"/>
  <c r="T83" i="104"/>
  <c r="S83" i="104"/>
  <c r="R83" i="104"/>
  <c r="O83" i="104"/>
  <c r="T82" i="104"/>
  <c r="S82" i="104"/>
  <c r="R82" i="104"/>
  <c r="O82" i="104"/>
  <c r="T81" i="104"/>
  <c r="S81" i="104"/>
  <c r="R81" i="104"/>
  <c r="O81" i="104"/>
  <c r="T80" i="104"/>
  <c r="S80" i="104"/>
  <c r="R80" i="104"/>
  <c r="O80" i="104"/>
  <c r="T79" i="104"/>
  <c r="S79" i="104"/>
  <c r="R79" i="104"/>
  <c r="O79" i="104"/>
  <c r="T78" i="104"/>
  <c r="S78" i="104"/>
  <c r="R78" i="104"/>
  <c r="O78" i="104"/>
  <c r="T77" i="104"/>
  <c r="S77" i="104"/>
  <c r="R77" i="104"/>
  <c r="O77" i="104"/>
  <c r="T76" i="104"/>
  <c r="S76" i="104"/>
  <c r="R76" i="104"/>
  <c r="O76" i="104"/>
  <c r="T75" i="104"/>
  <c r="S75" i="104"/>
  <c r="R75" i="104"/>
  <c r="O75" i="104"/>
  <c r="T74" i="104"/>
  <c r="S74" i="104"/>
  <c r="R74" i="104"/>
  <c r="O74" i="104"/>
  <c r="T73" i="104"/>
  <c r="S73" i="104"/>
  <c r="R73" i="104"/>
  <c r="O73" i="104"/>
  <c r="T72" i="104"/>
  <c r="S72" i="104"/>
  <c r="R72" i="104"/>
  <c r="O72" i="104"/>
  <c r="T71" i="104"/>
  <c r="S71" i="104"/>
  <c r="R71" i="104"/>
  <c r="O71" i="104"/>
  <c r="T66" i="104"/>
  <c r="S66" i="104"/>
  <c r="R66" i="104"/>
  <c r="T65" i="104"/>
  <c r="S65" i="104"/>
  <c r="R65" i="104"/>
  <c r="O65" i="104"/>
  <c r="T64" i="104"/>
  <c r="S64" i="104"/>
  <c r="R64" i="104"/>
  <c r="O64" i="104"/>
  <c r="T63" i="104"/>
  <c r="S63" i="104"/>
  <c r="R63" i="104"/>
  <c r="O63" i="104"/>
  <c r="T62" i="104"/>
  <c r="S62" i="104"/>
  <c r="R62" i="104"/>
  <c r="O62" i="104"/>
  <c r="T61" i="104"/>
  <c r="S61" i="104"/>
  <c r="R61" i="104"/>
  <c r="O61" i="104"/>
  <c r="T60" i="104"/>
  <c r="S60" i="104"/>
  <c r="R60" i="104"/>
  <c r="O60" i="104"/>
  <c r="T59" i="104"/>
  <c r="S59" i="104"/>
  <c r="R59" i="104"/>
  <c r="O59" i="104"/>
  <c r="T58" i="104"/>
  <c r="S58" i="104"/>
  <c r="R58" i="104"/>
  <c r="O58" i="104"/>
  <c r="T57" i="104"/>
  <c r="S57" i="104"/>
  <c r="R57" i="104"/>
  <c r="O57" i="104"/>
  <c r="T56" i="104"/>
  <c r="S56" i="104"/>
  <c r="R56" i="104"/>
  <c r="O56" i="104"/>
  <c r="A56" i="104"/>
  <c r="T55" i="104"/>
  <c r="S55" i="104"/>
  <c r="R55" i="104"/>
  <c r="O55" i="104"/>
  <c r="A55" i="104"/>
  <c r="T54" i="104"/>
  <c r="S54" i="104"/>
  <c r="R54" i="104"/>
  <c r="O54" i="104"/>
  <c r="A54" i="104"/>
  <c r="T53" i="104"/>
  <c r="S53" i="104"/>
  <c r="R53" i="104"/>
  <c r="O53" i="104"/>
  <c r="A53" i="104"/>
  <c r="T52" i="104"/>
  <c r="S52" i="104"/>
  <c r="R52" i="104"/>
  <c r="O52" i="104"/>
  <c r="A52" i="104"/>
  <c r="T51" i="104"/>
  <c r="S51" i="104"/>
  <c r="R51" i="104"/>
  <c r="O51" i="104"/>
  <c r="A51" i="104"/>
  <c r="T50" i="104"/>
  <c r="S50" i="104"/>
  <c r="R50" i="104"/>
  <c r="O50" i="104"/>
  <c r="A50" i="104"/>
  <c r="T49" i="104"/>
  <c r="S49" i="104"/>
  <c r="R49" i="104"/>
  <c r="O49" i="104"/>
  <c r="A49" i="104"/>
  <c r="T48" i="104"/>
  <c r="S48" i="104"/>
  <c r="R48" i="104"/>
  <c r="O48" i="104"/>
  <c r="A48" i="104"/>
  <c r="T47" i="104"/>
  <c r="S47" i="104"/>
  <c r="R47" i="104"/>
  <c r="O47" i="104"/>
  <c r="A47" i="104"/>
  <c r="T46" i="104"/>
  <c r="S46" i="104"/>
  <c r="R46" i="104"/>
  <c r="O46" i="104"/>
  <c r="A46" i="104"/>
  <c r="T45" i="104"/>
  <c r="S45" i="104"/>
  <c r="R45" i="104"/>
  <c r="O45" i="104"/>
  <c r="A45" i="104"/>
  <c r="T44" i="104"/>
  <c r="S44" i="104"/>
  <c r="R44" i="104"/>
  <c r="O44" i="104"/>
  <c r="T43" i="104"/>
  <c r="S43" i="104"/>
  <c r="R43" i="104"/>
  <c r="O43" i="104"/>
  <c r="T42" i="104"/>
  <c r="S42" i="104"/>
  <c r="R42" i="104"/>
  <c r="O42" i="104"/>
  <c r="T41" i="104"/>
  <c r="S41" i="104"/>
  <c r="R41" i="104"/>
  <c r="O41" i="104"/>
  <c r="T40" i="104"/>
  <c r="S40" i="104"/>
  <c r="R40" i="104"/>
  <c r="O40" i="104"/>
  <c r="T39" i="104"/>
  <c r="S39" i="104"/>
  <c r="R39" i="104"/>
  <c r="O39" i="104"/>
  <c r="T38" i="104"/>
  <c r="S38" i="104"/>
  <c r="R38" i="104"/>
  <c r="O38" i="104"/>
  <c r="T37" i="104"/>
  <c r="S37" i="104"/>
  <c r="R37" i="104"/>
  <c r="O37" i="104"/>
  <c r="N37" i="104"/>
  <c r="T33" i="104"/>
  <c r="S33" i="104"/>
  <c r="R33" i="104"/>
  <c r="O33" i="104"/>
  <c r="N33" i="104"/>
  <c r="T32" i="104"/>
  <c r="S32" i="104"/>
  <c r="R32" i="104"/>
  <c r="N32" i="104"/>
  <c r="T31" i="104"/>
  <c r="S31" i="104"/>
  <c r="R31" i="104"/>
  <c r="O31" i="104"/>
  <c r="N31" i="104"/>
  <c r="T30" i="104"/>
  <c r="S30" i="104"/>
  <c r="R30" i="104"/>
  <c r="O30" i="104"/>
  <c r="N30" i="104"/>
  <c r="T29" i="104"/>
  <c r="S29" i="104"/>
  <c r="R29" i="104"/>
  <c r="O29" i="104"/>
  <c r="N29" i="104"/>
  <c r="T28" i="104"/>
  <c r="S28" i="104"/>
  <c r="R28" i="104"/>
  <c r="N28" i="104"/>
  <c r="A28" i="104"/>
  <c r="T27" i="104"/>
  <c r="S27" i="104"/>
  <c r="R27" i="104"/>
  <c r="O27" i="104"/>
  <c r="N27" i="104"/>
  <c r="A27" i="104"/>
  <c r="T26" i="104"/>
  <c r="S26" i="104"/>
  <c r="R26" i="104"/>
  <c r="O26" i="104"/>
  <c r="N26" i="104"/>
  <c r="A26" i="104"/>
  <c r="T25" i="104"/>
  <c r="S25" i="104"/>
  <c r="R25" i="104"/>
  <c r="O25" i="104"/>
  <c r="N25" i="104"/>
  <c r="A25" i="104"/>
  <c r="T24" i="104"/>
  <c r="S24" i="104"/>
  <c r="R24" i="104"/>
  <c r="O24" i="104"/>
  <c r="N24" i="104"/>
  <c r="A24" i="104"/>
  <c r="T23" i="104"/>
  <c r="S23" i="104"/>
  <c r="R23" i="104"/>
  <c r="O23" i="104"/>
  <c r="N23" i="104"/>
  <c r="A23" i="104"/>
  <c r="T22" i="104"/>
  <c r="S22" i="104"/>
  <c r="R22" i="104"/>
  <c r="O22" i="104"/>
  <c r="N22" i="104"/>
  <c r="A22" i="104"/>
  <c r="T21" i="104"/>
  <c r="S21" i="104"/>
  <c r="R21" i="104"/>
  <c r="O21" i="104"/>
  <c r="N21" i="104"/>
  <c r="A21" i="104"/>
  <c r="T20" i="104"/>
  <c r="S20" i="104"/>
  <c r="R20" i="104"/>
  <c r="N20" i="104"/>
  <c r="A20" i="104"/>
  <c r="T19" i="104"/>
  <c r="S19" i="104"/>
  <c r="R19" i="104"/>
  <c r="O19" i="104"/>
  <c r="N19" i="104"/>
  <c r="A19" i="104"/>
  <c r="T18" i="104"/>
  <c r="S18" i="104"/>
  <c r="R18" i="104"/>
  <c r="O18" i="104"/>
  <c r="N18" i="104"/>
  <c r="A18" i="104"/>
  <c r="T17" i="104"/>
  <c r="S17" i="104"/>
  <c r="R17" i="104"/>
  <c r="O17" i="104"/>
  <c r="N17" i="104"/>
  <c r="A17" i="104"/>
  <c r="T16" i="104"/>
  <c r="S16" i="104"/>
  <c r="R16" i="104"/>
  <c r="N16" i="104"/>
  <c r="A16" i="104"/>
  <c r="T15" i="104"/>
  <c r="S15" i="104"/>
  <c r="R15" i="104"/>
  <c r="O15" i="104"/>
  <c r="N15" i="104"/>
  <c r="A15" i="104"/>
  <c r="T14" i="104"/>
  <c r="S14" i="104"/>
  <c r="R14" i="104"/>
  <c r="O14" i="104"/>
  <c r="N14" i="104"/>
  <c r="T13" i="104"/>
  <c r="S13" i="104"/>
  <c r="R13" i="104"/>
  <c r="O13" i="104"/>
  <c r="N13" i="104"/>
  <c r="T12" i="104"/>
  <c r="S12" i="104"/>
  <c r="R12" i="104"/>
  <c r="N12" i="104"/>
  <c r="T11" i="104"/>
  <c r="S11" i="104"/>
  <c r="R11" i="104"/>
  <c r="O11" i="104"/>
  <c r="N11" i="104"/>
  <c r="T10" i="104"/>
  <c r="S10" i="104"/>
  <c r="R10" i="104"/>
  <c r="O10" i="104"/>
  <c r="N10" i="104"/>
  <c r="T9" i="104"/>
  <c r="S9" i="104"/>
  <c r="R9" i="104"/>
  <c r="O9" i="104"/>
  <c r="N9" i="104"/>
  <c r="T8" i="104"/>
  <c r="S8" i="104"/>
  <c r="R8" i="104"/>
  <c r="O8" i="104"/>
  <c r="N8" i="104"/>
  <c r="T7" i="104"/>
  <c r="S7" i="104"/>
  <c r="R7" i="104"/>
  <c r="N7" i="104"/>
  <c r="T6" i="104"/>
  <c r="S6" i="104"/>
  <c r="R6" i="104"/>
  <c r="O6" i="104"/>
  <c r="N6" i="104"/>
  <c r="T5" i="104"/>
  <c r="S5" i="104"/>
  <c r="R5" i="104"/>
  <c r="O5" i="104"/>
  <c r="N5" i="104"/>
  <c r="T4" i="104"/>
  <c r="S4" i="104"/>
  <c r="R4" i="104"/>
  <c r="O4" i="104"/>
  <c r="N4" i="104"/>
  <c r="B3" i="104"/>
  <c r="B35" i="104" s="1"/>
  <c r="A34" i="103"/>
  <c r="O84" i="100"/>
  <c r="O7" i="102"/>
  <c r="O8" i="102"/>
  <c r="O11" i="102"/>
  <c r="O16" i="102"/>
  <c r="O20" i="102"/>
  <c r="O24" i="102"/>
  <c r="O27" i="102"/>
  <c r="O28" i="102"/>
  <c r="O32" i="102"/>
  <c r="O81" i="102"/>
  <c r="B1" i="101"/>
  <c r="B37" i="102" s="1"/>
  <c r="T92" i="102"/>
  <c r="S92" i="102"/>
  <c r="R92" i="102"/>
  <c r="O92" i="102"/>
  <c r="T91" i="102"/>
  <c r="S91" i="102"/>
  <c r="R91" i="102"/>
  <c r="O91" i="102"/>
  <c r="T90" i="102"/>
  <c r="S90" i="102"/>
  <c r="R90" i="102"/>
  <c r="O90" i="102"/>
  <c r="T89" i="102"/>
  <c r="S89" i="102"/>
  <c r="R89" i="102"/>
  <c r="O89" i="102"/>
  <c r="T88" i="102"/>
  <c r="S88" i="102"/>
  <c r="R88" i="102"/>
  <c r="O88" i="102"/>
  <c r="T87" i="102"/>
  <c r="S87" i="102"/>
  <c r="R87" i="102"/>
  <c r="O87" i="102"/>
  <c r="T86" i="102"/>
  <c r="S86" i="102"/>
  <c r="R86" i="102"/>
  <c r="O86" i="102"/>
  <c r="T85" i="102"/>
  <c r="S85" i="102"/>
  <c r="R85" i="102"/>
  <c r="O85" i="102"/>
  <c r="T84" i="102"/>
  <c r="S84" i="102"/>
  <c r="R84" i="102"/>
  <c r="O84" i="102"/>
  <c r="T83" i="102"/>
  <c r="S83" i="102"/>
  <c r="R83" i="102"/>
  <c r="O83" i="102"/>
  <c r="T82" i="102"/>
  <c r="S82" i="102"/>
  <c r="R82" i="102"/>
  <c r="O82" i="102"/>
  <c r="T81" i="102"/>
  <c r="S81" i="102"/>
  <c r="R81" i="102"/>
  <c r="T80" i="102"/>
  <c r="S80" i="102"/>
  <c r="R80" i="102"/>
  <c r="O80" i="102"/>
  <c r="T79" i="102"/>
  <c r="S79" i="102"/>
  <c r="R79" i="102"/>
  <c r="O79" i="102"/>
  <c r="T78" i="102"/>
  <c r="S78" i="102"/>
  <c r="R78" i="102"/>
  <c r="O78" i="102"/>
  <c r="T77" i="102"/>
  <c r="S77" i="102"/>
  <c r="R77" i="102"/>
  <c r="O77" i="102"/>
  <c r="T76" i="102"/>
  <c r="S76" i="102"/>
  <c r="R76" i="102"/>
  <c r="O76" i="102"/>
  <c r="T75" i="102"/>
  <c r="S75" i="102"/>
  <c r="R75" i="102"/>
  <c r="O75" i="102"/>
  <c r="T74" i="102"/>
  <c r="S74" i="102"/>
  <c r="R74" i="102"/>
  <c r="O74" i="102"/>
  <c r="T73" i="102"/>
  <c r="S73" i="102"/>
  <c r="R73" i="102"/>
  <c r="O73" i="102"/>
  <c r="T72" i="102"/>
  <c r="S72" i="102"/>
  <c r="R72" i="102"/>
  <c r="O72" i="102"/>
  <c r="T71" i="102"/>
  <c r="S71" i="102"/>
  <c r="R71" i="102"/>
  <c r="O71" i="102"/>
  <c r="T66" i="102"/>
  <c r="S66" i="102"/>
  <c r="R66" i="102"/>
  <c r="O66" i="102"/>
  <c r="T65" i="102"/>
  <c r="S65" i="102"/>
  <c r="R65" i="102"/>
  <c r="O65" i="102"/>
  <c r="T64" i="102"/>
  <c r="S64" i="102"/>
  <c r="R64" i="102"/>
  <c r="O64" i="102"/>
  <c r="T63" i="102"/>
  <c r="S63" i="102"/>
  <c r="R63" i="102"/>
  <c r="O63" i="102"/>
  <c r="T62" i="102"/>
  <c r="S62" i="102"/>
  <c r="R62" i="102"/>
  <c r="O62" i="102"/>
  <c r="T61" i="102"/>
  <c r="S61" i="102"/>
  <c r="R61" i="102"/>
  <c r="O61" i="102"/>
  <c r="T60" i="102"/>
  <c r="S60" i="102"/>
  <c r="R60" i="102"/>
  <c r="O60" i="102"/>
  <c r="T59" i="102"/>
  <c r="S59" i="102"/>
  <c r="R59" i="102"/>
  <c r="O59" i="102"/>
  <c r="T58" i="102"/>
  <c r="S58" i="102"/>
  <c r="R58" i="102"/>
  <c r="O58" i="102"/>
  <c r="T57" i="102"/>
  <c r="S57" i="102"/>
  <c r="R57" i="102"/>
  <c r="O57" i="102"/>
  <c r="T56" i="102"/>
  <c r="S56" i="102"/>
  <c r="R56" i="102"/>
  <c r="O56" i="102"/>
  <c r="A56" i="102"/>
  <c r="T55" i="102"/>
  <c r="S55" i="102"/>
  <c r="R55" i="102"/>
  <c r="O55" i="102"/>
  <c r="A55" i="102"/>
  <c r="T54" i="102"/>
  <c r="S54" i="102"/>
  <c r="R54" i="102"/>
  <c r="O54" i="102"/>
  <c r="A54" i="102"/>
  <c r="T53" i="102"/>
  <c r="S53" i="102"/>
  <c r="R53" i="102"/>
  <c r="O53" i="102"/>
  <c r="A53" i="102"/>
  <c r="T52" i="102"/>
  <c r="S52" i="102"/>
  <c r="R52" i="102"/>
  <c r="O52" i="102"/>
  <c r="A52" i="102"/>
  <c r="T51" i="102"/>
  <c r="S51" i="102"/>
  <c r="R51" i="102"/>
  <c r="O51" i="102"/>
  <c r="A51" i="102"/>
  <c r="T50" i="102"/>
  <c r="S50" i="102"/>
  <c r="R50" i="102"/>
  <c r="O50" i="102"/>
  <c r="A50" i="102"/>
  <c r="T49" i="102"/>
  <c r="S49" i="102"/>
  <c r="R49" i="102"/>
  <c r="O49" i="102"/>
  <c r="A49" i="102"/>
  <c r="T48" i="102"/>
  <c r="S48" i="102"/>
  <c r="R48" i="102"/>
  <c r="O48" i="102"/>
  <c r="A48" i="102"/>
  <c r="T47" i="102"/>
  <c r="S47" i="102"/>
  <c r="R47" i="102"/>
  <c r="O47" i="102"/>
  <c r="A47" i="102"/>
  <c r="T46" i="102"/>
  <c r="S46" i="102"/>
  <c r="R46" i="102"/>
  <c r="O46" i="102"/>
  <c r="A46" i="102"/>
  <c r="T45" i="102"/>
  <c r="S45" i="102"/>
  <c r="R45" i="102"/>
  <c r="O45" i="102"/>
  <c r="A45" i="102"/>
  <c r="T44" i="102"/>
  <c r="S44" i="102"/>
  <c r="R44" i="102"/>
  <c r="O44" i="102"/>
  <c r="T43" i="102"/>
  <c r="S43" i="102"/>
  <c r="R43" i="102"/>
  <c r="O43" i="102"/>
  <c r="T42" i="102"/>
  <c r="S42" i="102"/>
  <c r="R42" i="102"/>
  <c r="O42" i="102"/>
  <c r="T41" i="102"/>
  <c r="S41" i="102"/>
  <c r="R41" i="102"/>
  <c r="O41" i="102"/>
  <c r="T40" i="102"/>
  <c r="S40" i="102"/>
  <c r="R40" i="102"/>
  <c r="O40" i="102"/>
  <c r="N40" i="102"/>
  <c r="T39" i="102"/>
  <c r="S39" i="102"/>
  <c r="R39" i="102"/>
  <c r="O39" i="102"/>
  <c r="O37" i="102"/>
  <c r="O38" i="102"/>
  <c r="N39" i="102"/>
  <c r="T38" i="102"/>
  <c r="S38" i="102"/>
  <c r="R38" i="102"/>
  <c r="N38" i="102"/>
  <c r="T37" i="102"/>
  <c r="S37" i="102"/>
  <c r="R37" i="102"/>
  <c r="N37" i="102"/>
  <c r="B3" i="102"/>
  <c r="B35" i="102" s="1"/>
  <c r="T33" i="102"/>
  <c r="S33" i="102"/>
  <c r="R33" i="102"/>
  <c r="O33" i="102"/>
  <c r="N33" i="102"/>
  <c r="T32" i="102"/>
  <c r="S32" i="102"/>
  <c r="R32" i="102"/>
  <c r="N32" i="102"/>
  <c r="T31" i="102"/>
  <c r="S31" i="102"/>
  <c r="R31" i="102"/>
  <c r="O31" i="102"/>
  <c r="N31" i="102"/>
  <c r="T30" i="102"/>
  <c r="S30" i="102"/>
  <c r="R30" i="102"/>
  <c r="O30" i="102"/>
  <c r="N30" i="102"/>
  <c r="T29" i="102"/>
  <c r="S29" i="102"/>
  <c r="R29" i="102"/>
  <c r="O29" i="102"/>
  <c r="N29" i="102"/>
  <c r="T28" i="102"/>
  <c r="S28" i="102"/>
  <c r="R28" i="102"/>
  <c r="N28" i="102"/>
  <c r="A28" i="102"/>
  <c r="T27" i="102"/>
  <c r="S27" i="102"/>
  <c r="R27" i="102"/>
  <c r="N27" i="102"/>
  <c r="A27" i="102"/>
  <c r="T26" i="102"/>
  <c r="S26" i="102"/>
  <c r="R26" i="102"/>
  <c r="O26" i="102"/>
  <c r="N26" i="102"/>
  <c r="A26" i="102"/>
  <c r="T25" i="102"/>
  <c r="S25" i="102"/>
  <c r="R25" i="102"/>
  <c r="O25" i="102"/>
  <c r="N25" i="102"/>
  <c r="A25" i="102"/>
  <c r="T24" i="102"/>
  <c r="S24" i="102"/>
  <c r="R24" i="102"/>
  <c r="N24" i="102"/>
  <c r="A24" i="102"/>
  <c r="T23" i="102"/>
  <c r="S23" i="102"/>
  <c r="R23" i="102"/>
  <c r="O23" i="102"/>
  <c r="N23" i="102"/>
  <c r="A23" i="102"/>
  <c r="T22" i="102"/>
  <c r="S22" i="102"/>
  <c r="R22" i="102"/>
  <c r="O22" i="102"/>
  <c r="N22" i="102"/>
  <c r="A22" i="102"/>
  <c r="T21" i="102"/>
  <c r="S21" i="102"/>
  <c r="R21" i="102"/>
  <c r="O21" i="102"/>
  <c r="N21" i="102"/>
  <c r="A21" i="102"/>
  <c r="T20" i="102"/>
  <c r="S20" i="102"/>
  <c r="R20" i="102"/>
  <c r="N20" i="102"/>
  <c r="A20" i="102"/>
  <c r="T19" i="102"/>
  <c r="S19" i="102"/>
  <c r="R19" i="102"/>
  <c r="O19" i="102"/>
  <c r="N19" i="102"/>
  <c r="A19" i="102"/>
  <c r="T18" i="102"/>
  <c r="S18" i="102"/>
  <c r="R18" i="102"/>
  <c r="O18" i="102"/>
  <c r="N18" i="102"/>
  <c r="A18" i="102"/>
  <c r="T17" i="102"/>
  <c r="S17" i="102"/>
  <c r="R17" i="102"/>
  <c r="O17" i="102"/>
  <c r="N17" i="102"/>
  <c r="A17" i="102"/>
  <c r="T16" i="102"/>
  <c r="S16" i="102"/>
  <c r="R16" i="102"/>
  <c r="N16" i="102"/>
  <c r="A16" i="102"/>
  <c r="T15" i="102"/>
  <c r="S15" i="102"/>
  <c r="R15" i="102"/>
  <c r="O15" i="102"/>
  <c r="N15" i="102"/>
  <c r="A15" i="102"/>
  <c r="T14" i="102"/>
  <c r="S14" i="102"/>
  <c r="R14" i="102"/>
  <c r="O14" i="102"/>
  <c r="N14" i="102"/>
  <c r="T13" i="102"/>
  <c r="S13" i="102"/>
  <c r="R13" i="102"/>
  <c r="O13" i="102"/>
  <c r="N13" i="102"/>
  <c r="T12" i="102"/>
  <c r="S12" i="102"/>
  <c r="R12" i="102"/>
  <c r="O12" i="102"/>
  <c r="N12" i="102"/>
  <c r="T11" i="102"/>
  <c r="S11" i="102"/>
  <c r="R11" i="102"/>
  <c r="N11" i="102"/>
  <c r="T10" i="102"/>
  <c r="S10" i="102"/>
  <c r="R10" i="102"/>
  <c r="O10" i="102"/>
  <c r="N10" i="102"/>
  <c r="T9" i="102"/>
  <c r="S9" i="102"/>
  <c r="R9" i="102"/>
  <c r="O9" i="102"/>
  <c r="N9" i="102"/>
  <c r="T8" i="102"/>
  <c r="S8" i="102"/>
  <c r="R8" i="102"/>
  <c r="N8" i="102"/>
  <c r="T7" i="102"/>
  <c r="S7" i="102"/>
  <c r="R7" i="102"/>
  <c r="N7" i="102"/>
  <c r="T6" i="102"/>
  <c r="S6" i="102"/>
  <c r="R6" i="102"/>
  <c r="O6" i="102"/>
  <c r="N6" i="102"/>
  <c r="T5" i="102"/>
  <c r="S5" i="102"/>
  <c r="R5" i="102"/>
  <c r="O5" i="102"/>
  <c r="N5" i="102"/>
  <c r="T4" i="102"/>
  <c r="S4" i="102"/>
  <c r="R4" i="102"/>
  <c r="O4" i="102"/>
  <c r="N4" i="102"/>
  <c r="A34" i="101"/>
  <c r="T93" i="100"/>
  <c r="S93" i="100"/>
  <c r="R93" i="100"/>
  <c r="O93" i="100"/>
  <c r="T92" i="100"/>
  <c r="S92" i="100"/>
  <c r="R92" i="100"/>
  <c r="O92" i="100"/>
  <c r="T91" i="100"/>
  <c r="S91" i="100"/>
  <c r="R91" i="100"/>
  <c r="O91" i="100"/>
  <c r="T90" i="100"/>
  <c r="S90" i="100"/>
  <c r="R90" i="100"/>
  <c r="O90" i="100"/>
  <c r="T89" i="100"/>
  <c r="S89" i="100"/>
  <c r="R89" i="100"/>
  <c r="O89" i="100"/>
  <c r="T88" i="100"/>
  <c r="S88" i="100"/>
  <c r="R88" i="100"/>
  <c r="O88" i="100"/>
  <c r="T87" i="100"/>
  <c r="S87" i="100"/>
  <c r="R87" i="100"/>
  <c r="O87" i="100"/>
  <c r="T86" i="100"/>
  <c r="S86" i="100"/>
  <c r="R86" i="100"/>
  <c r="O86" i="100"/>
  <c r="T85" i="100"/>
  <c r="S85" i="100"/>
  <c r="R85" i="100"/>
  <c r="O85" i="100"/>
  <c r="T84" i="100"/>
  <c r="S84" i="100"/>
  <c r="R84" i="100"/>
  <c r="T83" i="100"/>
  <c r="S83" i="100"/>
  <c r="R83" i="100"/>
  <c r="O83" i="100"/>
  <c r="T82" i="100"/>
  <c r="S82" i="100"/>
  <c r="R82" i="100"/>
  <c r="O82" i="100"/>
  <c r="T81" i="100"/>
  <c r="S81" i="100"/>
  <c r="R81" i="100"/>
  <c r="O81" i="100"/>
  <c r="T80" i="100"/>
  <c r="S80" i="100"/>
  <c r="R80" i="100"/>
  <c r="O80" i="100"/>
  <c r="T79" i="100"/>
  <c r="S79" i="100"/>
  <c r="R79" i="100"/>
  <c r="O79" i="100"/>
  <c r="T78" i="100"/>
  <c r="S78" i="100"/>
  <c r="R78" i="100"/>
  <c r="O78" i="100"/>
  <c r="T77" i="100"/>
  <c r="S77" i="100"/>
  <c r="R77" i="100"/>
  <c r="O77" i="100"/>
  <c r="T76" i="100"/>
  <c r="S76" i="100"/>
  <c r="R76" i="100"/>
  <c r="O76" i="100"/>
  <c r="T75" i="100"/>
  <c r="S75" i="100"/>
  <c r="R75" i="100"/>
  <c r="O75" i="100"/>
  <c r="T74" i="100"/>
  <c r="S74" i="100"/>
  <c r="R74" i="100"/>
  <c r="O74" i="100"/>
  <c r="T73" i="100"/>
  <c r="S73" i="100"/>
  <c r="R73" i="100"/>
  <c r="O73" i="100"/>
  <c r="T72" i="100"/>
  <c r="S72" i="100"/>
  <c r="R72" i="100"/>
  <c r="O72" i="100"/>
  <c r="T71" i="100"/>
  <c r="S71" i="100"/>
  <c r="R71" i="100"/>
  <c r="O71" i="100"/>
  <c r="T66" i="100"/>
  <c r="S66" i="100"/>
  <c r="R66" i="100"/>
  <c r="O66" i="100"/>
  <c r="T65" i="100"/>
  <c r="S65" i="100"/>
  <c r="R65" i="100"/>
  <c r="O65" i="100"/>
  <c r="T64" i="100"/>
  <c r="S64" i="100"/>
  <c r="R64" i="100"/>
  <c r="O64" i="100"/>
  <c r="T63" i="100"/>
  <c r="S63" i="100"/>
  <c r="R63" i="100"/>
  <c r="O63" i="100"/>
  <c r="T62" i="100"/>
  <c r="S62" i="100"/>
  <c r="R62" i="100"/>
  <c r="O62" i="100"/>
  <c r="T61" i="100"/>
  <c r="S61" i="100"/>
  <c r="R61" i="100"/>
  <c r="O61" i="100"/>
  <c r="T60" i="100"/>
  <c r="S60" i="100"/>
  <c r="R60" i="100"/>
  <c r="O60" i="100"/>
  <c r="T59" i="100"/>
  <c r="S59" i="100"/>
  <c r="R59" i="100"/>
  <c r="O59" i="100"/>
  <c r="T58" i="100"/>
  <c r="S58" i="100"/>
  <c r="R58" i="100"/>
  <c r="O58" i="100"/>
  <c r="T57" i="100"/>
  <c r="S57" i="100"/>
  <c r="R57" i="100"/>
  <c r="O57" i="100"/>
  <c r="T56" i="100"/>
  <c r="S56" i="100"/>
  <c r="R56" i="100"/>
  <c r="O56" i="100"/>
  <c r="A56" i="100"/>
  <c r="T55" i="100"/>
  <c r="S55" i="100"/>
  <c r="R55" i="100"/>
  <c r="O55" i="100"/>
  <c r="A55" i="100"/>
  <c r="T54" i="100"/>
  <c r="S54" i="100"/>
  <c r="R54" i="100"/>
  <c r="O54" i="100"/>
  <c r="A54" i="100"/>
  <c r="T53" i="100"/>
  <c r="S53" i="100"/>
  <c r="R53" i="100"/>
  <c r="O53" i="100"/>
  <c r="A53" i="100"/>
  <c r="T52" i="100"/>
  <c r="S52" i="100"/>
  <c r="R52" i="100"/>
  <c r="O52" i="100"/>
  <c r="A52" i="100"/>
  <c r="T51" i="100"/>
  <c r="S51" i="100"/>
  <c r="R51" i="100"/>
  <c r="O51" i="100"/>
  <c r="A51" i="100"/>
  <c r="T50" i="100"/>
  <c r="S50" i="100"/>
  <c r="R50" i="100"/>
  <c r="O50" i="100"/>
  <c r="A50" i="100"/>
  <c r="T49" i="100"/>
  <c r="S49" i="100"/>
  <c r="R49" i="100"/>
  <c r="O49" i="100"/>
  <c r="A49" i="100"/>
  <c r="T48" i="100"/>
  <c r="S48" i="100"/>
  <c r="R48" i="100"/>
  <c r="O48" i="100"/>
  <c r="A48" i="100"/>
  <c r="T47" i="100"/>
  <c r="S47" i="100"/>
  <c r="R47" i="100"/>
  <c r="O47" i="100"/>
  <c r="A47" i="100"/>
  <c r="T46" i="100"/>
  <c r="S46" i="100"/>
  <c r="R46" i="100"/>
  <c r="O46" i="100"/>
  <c r="A46" i="100"/>
  <c r="T45" i="100"/>
  <c r="S45" i="100"/>
  <c r="R45" i="100"/>
  <c r="O45" i="100"/>
  <c r="A45" i="100"/>
  <c r="T44" i="100"/>
  <c r="S44" i="100"/>
  <c r="R44" i="100"/>
  <c r="O44" i="100"/>
  <c r="T43" i="100"/>
  <c r="S43" i="100"/>
  <c r="R43" i="100"/>
  <c r="O43" i="100"/>
  <c r="T42" i="100"/>
  <c r="S42" i="100"/>
  <c r="R42" i="100"/>
  <c r="O42" i="100"/>
  <c r="T41" i="100"/>
  <c r="S41" i="100"/>
  <c r="R41" i="100"/>
  <c r="O41" i="100"/>
  <c r="T40" i="100"/>
  <c r="S40" i="100"/>
  <c r="R40" i="100"/>
  <c r="O40" i="100"/>
  <c r="T39" i="100"/>
  <c r="S39" i="100"/>
  <c r="R39" i="100"/>
  <c r="O39" i="100"/>
  <c r="T38" i="100"/>
  <c r="S38" i="100"/>
  <c r="R38" i="100"/>
  <c r="O38" i="100"/>
  <c r="T37" i="100"/>
  <c r="S37" i="100"/>
  <c r="R37" i="100"/>
  <c r="O37" i="100"/>
  <c r="N37" i="100"/>
  <c r="T33" i="100"/>
  <c r="S33" i="100"/>
  <c r="R33" i="100"/>
  <c r="O33" i="100"/>
  <c r="N33" i="100"/>
  <c r="T32" i="100"/>
  <c r="S32" i="100"/>
  <c r="R32" i="100"/>
  <c r="O32" i="100"/>
  <c r="N32" i="100"/>
  <c r="T31" i="100"/>
  <c r="S31" i="100"/>
  <c r="R31" i="100"/>
  <c r="O31" i="100"/>
  <c r="N31" i="100"/>
  <c r="T30" i="100"/>
  <c r="S30" i="100"/>
  <c r="R30" i="100"/>
  <c r="O30" i="100"/>
  <c r="N30" i="100"/>
  <c r="T29" i="100"/>
  <c r="S29" i="100"/>
  <c r="R29" i="100"/>
  <c r="O29" i="100"/>
  <c r="N29" i="100"/>
  <c r="T28" i="100"/>
  <c r="S28" i="100"/>
  <c r="R28" i="100"/>
  <c r="O28" i="100"/>
  <c r="N28" i="100"/>
  <c r="A28" i="100"/>
  <c r="T27" i="100"/>
  <c r="S27" i="100"/>
  <c r="R27" i="100"/>
  <c r="O27" i="100"/>
  <c r="N27" i="100"/>
  <c r="A27" i="100"/>
  <c r="T26" i="100"/>
  <c r="S26" i="100"/>
  <c r="R26" i="100"/>
  <c r="O26" i="100"/>
  <c r="N26" i="100"/>
  <c r="A26" i="100"/>
  <c r="T25" i="100"/>
  <c r="S25" i="100"/>
  <c r="R25" i="100"/>
  <c r="O25" i="100"/>
  <c r="N25" i="100"/>
  <c r="A25" i="100"/>
  <c r="T24" i="100"/>
  <c r="S24" i="100"/>
  <c r="R24" i="100"/>
  <c r="O24" i="100"/>
  <c r="N24" i="100"/>
  <c r="A24" i="100"/>
  <c r="T23" i="100"/>
  <c r="S23" i="100"/>
  <c r="R23" i="100"/>
  <c r="O23" i="100"/>
  <c r="N23" i="100"/>
  <c r="A23" i="100"/>
  <c r="T22" i="100"/>
  <c r="S22" i="100"/>
  <c r="R22" i="100"/>
  <c r="O22" i="100"/>
  <c r="N22" i="100"/>
  <c r="A22" i="100"/>
  <c r="T21" i="100"/>
  <c r="S21" i="100"/>
  <c r="R21" i="100"/>
  <c r="O21" i="100"/>
  <c r="N21" i="100"/>
  <c r="A21" i="100"/>
  <c r="T20" i="100"/>
  <c r="S20" i="100"/>
  <c r="R20" i="100"/>
  <c r="O20" i="100"/>
  <c r="N20" i="100"/>
  <c r="A20" i="100"/>
  <c r="T19" i="100"/>
  <c r="S19" i="100"/>
  <c r="R19" i="100"/>
  <c r="O19" i="100"/>
  <c r="N19" i="100"/>
  <c r="A19" i="100"/>
  <c r="T18" i="100"/>
  <c r="S18" i="100"/>
  <c r="R18" i="100"/>
  <c r="O18" i="100"/>
  <c r="N18" i="100"/>
  <c r="A18" i="100"/>
  <c r="T17" i="100"/>
  <c r="S17" i="100"/>
  <c r="R17" i="100"/>
  <c r="O17" i="100"/>
  <c r="N17" i="100"/>
  <c r="A17" i="100"/>
  <c r="T16" i="100"/>
  <c r="S16" i="100"/>
  <c r="R16" i="100"/>
  <c r="O16" i="100"/>
  <c r="N16" i="100"/>
  <c r="A16" i="100"/>
  <c r="T15" i="100"/>
  <c r="S15" i="100"/>
  <c r="R15" i="100"/>
  <c r="O15" i="100"/>
  <c r="N15" i="100"/>
  <c r="A15" i="100"/>
  <c r="T14" i="100"/>
  <c r="S14" i="100"/>
  <c r="R14" i="100"/>
  <c r="O14" i="100"/>
  <c r="N14" i="100"/>
  <c r="T13" i="100"/>
  <c r="S13" i="100"/>
  <c r="R13" i="100"/>
  <c r="O13" i="100"/>
  <c r="N13" i="100"/>
  <c r="T12" i="100"/>
  <c r="S12" i="100"/>
  <c r="R12" i="100"/>
  <c r="O12" i="100"/>
  <c r="N12" i="100"/>
  <c r="T11" i="100"/>
  <c r="S11" i="100"/>
  <c r="R11" i="100"/>
  <c r="O11" i="100"/>
  <c r="N11" i="100"/>
  <c r="T10" i="100"/>
  <c r="S10" i="100"/>
  <c r="R10" i="100"/>
  <c r="O10" i="100"/>
  <c r="N10" i="100"/>
  <c r="T9" i="100"/>
  <c r="S9" i="100"/>
  <c r="R9" i="100"/>
  <c r="O9" i="100"/>
  <c r="N9" i="100"/>
  <c r="T8" i="100"/>
  <c r="S8" i="100"/>
  <c r="R8" i="100"/>
  <c r="O8" i="100"/>
  <c r="N8" i="100"/>
  <c r="T7" i="100"/>
  <c r="S7" i="100"/>
  <c r="R7" i="100"/>
  <c r="O7" i="100"/>
  <c r="N7" i="100"/>
  <c r="T6" i="100"/>
  <c r="S6" i="100"/>
  <c r="R6" i="100"/>
  <c r="O6" i="100"/>
  <c r="N6" i="100"/>
  <c r="T5" i="100"/>
  <c r="S5" i="100"/>
  <c r="R5" i="100"/>
  <c r="O5" i="100"/>
  <c r="N5" i="100"/>
  <c r="T4" i="100"/>
  <c r="S4" i="100"/>
  <c r="R4" i="100"/>
  <c r="O4" i="100"/>
  <c r="N4" i="100"/>
  <c r="B3" i="100"/>
  <c r="B1" i="98"/>
  <c r="A34" i="98"/>
  <c r="P5" i="97"/>
  <c r="P6" i="97"/>
  <c r="P7" i="97"/>
  <c r="P8" i="97"/>
  <c r="O8" i="97"/>
  <c r="P9" i="97"/>
  <c r="P10" i="97"/>
  <c r="P11" i="97"/>
  <c r="O11" i="97"/>
  <c r="P12" i="97"/>
  <c r="P13" i="97"/>
  <c r="P14" i="97"/>
  <c r="P15" i="97"/>
  <c r="P16" i="97"/>
  <c r="O16" i="97"/>
  <c r="P17" i="97"/>
  <c r="P18" i="97"/>
  <c r="P19" i="97"/>
  <c r="P20" i="97"/>
  <c r="O20" i="97"/>
  <c r="P21" i="97"/>
  <c r="P22" i="97"/>
  <c r="P23" i="97"/>
  <c r="P24" i="97"/>
  <c r="O24" i="97"/>
  <c r="P25" i="97"/>
  <c r="P26" i="97"/>
  <c r="P27" i="97"/>
  <c r="O27" i="97"/>
  <c r="P28" i="97"/>
  <c r="P29" i="97"/>
  <c r="P30" i="97"/>
  <c r="P31" i="97"/>
  <c r="O31" i="97"/>
  <c r="P32" i="97"/>
  <c r="P33" i="97"/>
  <c r="P4" i="97"/>
  <c r="O41" i="97"/>
  <c r="O45" i="97"/>
  <c r="O49" i="97"/>
  <c r="O53" i="97"/>
  <c r="O57" i="97"/>
  <c r="O61" i="97"/>
  <c r="O65" i="97"/>
  <c r="B1" i="96"/>
  <c r="T34" i="97" s="1"/>
  <c r="T91" i="97"/>
  <c r="S91" i="97"/>
  <c r="R91" i="97"/>
  <c r="O91" i="97"/>
  <c r="T90" i="97"/>
  <c r="S90" i="97"/>
  <c r="R90" i="97"/>
  <c r="O90" i="97"/>
  <c r="T89" i="97"/>
  <c r="S89" i="97"/>
  <c r="R89" i="97"/>
  <c r="O89" i="97"/>
  <c r="T88" i="97"/>
  <c r="S88" i="97"/>
  <c r="R88" i="97"/>
  <c r="O88" i="97"/>
  <c r="T87" i="97"/>
  <c r="S87" i="97"/>
  <c r="R87" i="97"/>
  <c r="O87" i="97"/>
  <c r="T86" i="97"/>
  <c r="S86" i="97"/>
  <c r="R86" i="97"/>
  <c r="O86" i="97"/>
  <c r="T85" i="97"/>
  <c r="S85" i="97"/>
  <c r="R85" i="97"/>
  <c r="O85" i="97"/>
  <c r="T84" i="97"/>
  <c r="S84" i="97"/>
  <c r="R84" i="97"/>
  <c r="O84" i="97"/>
  <c r="T83" i="97"/>
  <c r="S83" i="97"/>
  <c r="R83" i="97"/>
  <c r="O83" i="97"/>
  <c r="T82" i="97"/>
  <c r="S82" i="97"/>
  <c r="R82" i="97"/>
  <c r="O82" i="97"/>
  <c r="T81" i="97"/>
  <c r="S81" i="97"/>
  <c r="R81" i="97"/>
  <c r="O81" i="97"/>
  <c r="T80" i="97"/>
  <c r="S80" i="97"/>
  <c r="R80" i="97"/>
  <c r="O80" i="97"/>
  <c r="T79" i="97"/>
  <c r="S79" i="97"/>
  <c r="R79" i="97"/>
  <c r="O79" i="97"/>
  <c r="T78" i="97"/>
  <c r="S78" i="97"/>
  <c r="R78" i="97"/>
  <c r="O78" i="97"/>
  <c r="T77" i="97"/>
  <c r="S77" i="97"/>
  <c r="R77" i="97"/>
  <c r="O77" i="97"/>
  <c r="T76" i="97"/>
  <c r="S76" i="97"/>
  <c r="R76" i="97"/>
  <c r="O76" i="97"/>
  <c r="T75" i="97"/>
  <c r="S75" i="97"/>
  <c r="R75" i="97"/>
  <c r="O75" i="97"/>
  <c r="T74" i="97"/>
  <c r="S74" i="97"/>
  <c r="R74" i="97"/>
  <c r="O74" i="97"/>
  <c r="T73" i="97"/>
  <c r="S73" i="97"/>
  <c r="R73" i="97"/>
  <c r="O73" i="97"/>
  <c r="T72" i="97"/>
  <c r="S72" i="97"/>
  <c r="R72" i="97"/>
  <c r="O72" i="97"/>
  <c r="T71" i="97"/>
  <c r="S71" i="97"/>
  <c r="R71" i="97"/>
  <c r="O71" i="97"/>
  <c r="T66" i="97"/>
  <c r="S66" i="97"/>
  <c r="R66" i="97"/>
  <c r="O66" i="97"/>
  <c r="T65" i="97"/>
  <c r="S65" i="97"/>
  <c r="R65" i="97"/>
  <c r="T64" i="97"/>
  <c r="S64" i="97"/>
  <c r="R64" i="97"/>
  <c r="O64" i="97"/>
  <c r="T63" i="97"/>
  <c r="S63" i="97"/>
  <c r="R63" i="97"/>
  <c r="O63" i="97"/>
  <c r="T62" i="97"/>
  <c r="S62" i="97"/>
  <c r="R62" i="97"/>
  <c r="O62" i="97"/>
  <c r="T61" i="97"/>
  <c r="S61" i="97"/>
  <c r="R61" i="97"/>
  <c r="T60" i="97"/>
  <c r="S60" i="97"/>
  <c r="R60" i="97"/>
  <c r="O60" i="97"/>
  <c r="T59" i="97"/>
  <c r="S59" i="97"/>
  <c r="R59" i="97"/>
  <c r="O59" i="97"/>
  <c r="T58" i="97"/>
  <c r="S58" i="97"/>
  <c r="R58" i="97"/>
  <c r="O58" i="97"/>
  <c r="T57" i="97"/>
  <c r="S57" i="97"/>
  <c r="R57" i="97"/>
  <c r="T56" i="97"/>
  <c r="S56" i="97"/>
  <c r="R56" i="97"/>
  <c r="O56" i="97"/>
  <c r="A56" i="97"/>
  <c r="T55" i="97"/>
  <c r="S55" i="97"/>
  <c r="R55" i="97"/>
  <c r="O55" i="97"/>
  <c r="A55" i="97"/>
  <c r="T54" i="97"/>
  <c r="S54" i="97"/>
  <c r="R54" i="97"/>
  <c r="O54" i="97"/>
  <c r="A54" i="97"/>
  <c r="T53" i="97"/>
  <c r="S53" i="97"/>
  <c r="R53" i="97"/>
  <c r="A53" i="97"/>
  <c r="T52" i="97"/>
  <c r="S52" i="97"/>
  <c r="R52" i="97"/>
  <c r="O52" i="97"/>
  <c r="A52" i="97"/>
  <c r="T51" i="97"/>
  <c r="S51" i="97"/>
  <c r="R51" i="97"/>
  <c r="O51" i="97"/>
  <c r="A51" i="97"/>
  <c r="T50" i="97"/>
  <c r="S50" i="97"/>
  <c r="R50" i="97"/>
  <c r="O50" i="97"/>
  <c r="A50" i="97"/>
  <c r="T49" i="97"/>
  <c r="S49" i="97"/>
  <c r="R49" i="97"/>
  <c r="A49" i="97"/>
  <c r="T48" i="97"/>
  <c r="S48" i="97"/>
  <c r="R48" i="97"/>
  <c r="O48" i="97"/>
  <c r="A48" i="97"/>
  <c r="T47" i="97"/>
  <c r="S47" i="97"/>
  <c r="R47" i="97"/>
  <c r="O47" i="97"/>
  <c r="A47" i="97"/>
  <c r="T46" i="97"/>
  <c r="S46" i="97"/>
  <c r="R46" i="97"/>
  <c r="O46" i="97"/>
  <c r="A46" i="97"/>
  <c r="T45" i="97"/>
  <c r="S45" i="97"/>
  <c r="R45" i="97"/>
  <c r="A45" i="97"/>
  <c r="T44" i="97"/>
  <c r="S44" i="97"/>
  <c r="R44" i="97"/>
  <c r="O44" i="97"/>
  <c r="T43" i="97"/>
  <c r="S43" i="97"/>
  <c r="R43" i="97"/>
  <c r="O43" i="97"/>
  <c r="T42" i="97"/>
  <c r="S42" i="97"/>
  <c r="R42" i="97"/>
  <c r="O42" i="97"/>
  <c r="T41" i="97"/>
  <c r="S41" i="97"/>
  <c r="R41" i="97"/>
  <c r="T40" i="97"/>
  <c r="S40" i="97"/>
  <c r="R40" i="97"/>
  <c r="O40" i="97"/>
  <c r="T39" i="97"/>
  <c r="S39" i="97"/>
  <c r="R39" i="97"/>
  <c r="O39" i="97"/>
  <c r="T38" i="97"/>
  <c r="S38" i="97"/>
  <c r="R38" i="97"/>
  <c r="O38" i="97"/>
  <c r="T37" i="97"/>
  <c r="S37" i="97"/>
  <c r="R37" i="97"/>
  <c r="O37" i="97"/>
  <c r="N37" i="97"/>
  <c r="T33" i="97"/>
  <c r="S33" i="97"/>
  <c r="R33" i="97"/>
  <c r="O33" i="97"/>
  <c r="N33" i="97"/>
  <c r="T32" i="97"/>
  <c r="S32" i="97"/>
  <c r="R32" i="97"/>
  <c r="O32" i="97"/>
  <c r="N32" i="97"/>
  <c r="T31" i="97"/>
  <c r="S31" i="97"/>
  <c r="R31" i="97"/>
  <c r="N31" i="97"/>
  <c r="T30" i="97"/>
  <c r="S30" i="97"/>
  <c r="R30" i="97"/>
  <c r="O30" i="97"/>
  <c r="N30" i="97"/>
  <c r="T29" i="97"/>
  <c r="S29" i="97"/>
  <c r="R29" i="97"/>
  <c r="O29" i="97"/>
  <c r="N29" i="97"/>
  <c r="T28" i="97"/>
  <c r="S28" i="97"/>
  <c r="R28" i="97"/>
  <c r="O28" i="97"/>
  <c r="N28" i="97"/>
  <c r="A28" i="97"/>
  <c r="T27" i="97"/>
  <c r="S27" i="97"/>
  <c r="R27" i="97"/>
  <c r="N27" i="97"/>
  <c r="A27" i="97"/>
  <c r="T26" i="97"/>
  <c r="S26" i="97"/>
  <c r="R26" i="97"/>
  <c r="O26" i="97"/>
  <c r="N26" i="97"/>
  <c r="A26" i="97"/>
  <c r="T25" i="97"/>
  <c r="S25" i="97"/>
  <c r="R25" i="97"/>
  <c r="O25" i="97"/>
  <c r="N25" i="97"/>
  <c r="A25" i="97"/>
  <c r="T24" i="97"/>
  <c r="S24" i="97"/>
  <c r="R24" i="97"/>
  <c r="N24" i="97"/>
  <c r="A24" i="97"/>
  <c r="T23" i="97"/>
  <c r="S23" i="97"/>
  <c r="R23" i="97"/>
  <c r="O23" i="97"/>
  <c r="N23" i="97"/>
  <c r="A23" i="97"/>
  <c r="T22" i="97"/>
  <c r="S22" i="97"/>
  <c r="R22" i="97"/>
  <c r="O22" i="97"/>
  <c r="N22" i="97"/>
  <c r="A22" i="97"/>
  <c r="T21" i="97"/>
  <c r="S21" i="97"/>
  <c r="R21" i="97"/>
  <c r="O21" i="97"/>
  <c r="N21" i="97"/>
  <c r="A21" i="97"/>
  <c r="T20" i="97"/>
  <c r="S20" i="97"/>
  <c r="R20" i="97"/>
  <c r="N20" i="97"/>
  <c r="A20" i="97"/>
  <c r="T19" i="97"/>
  <c r="S19" i="97"/>
  <c r="R19" i="97"/>
  <c r="O19" i="97"/>
  <c r="N19" i="97"/>
  <c r="A19" i="97"/>
  <c r="T18" i="97"/>
  <c r="S18" i="97"/>
  <c r="R18" i="97"/>
  <c r="O18" i="97"/>
  <c r="N18" i="97"/>
  <c r="A18" i="97"/>
  <c r="T17" i="97"/>
  <c r="S17" i="97"/>
  <c r="R17" i="97"/>
  <c r="O17" i="97"/>
  <c r="N17" i="97"/>
  <c r="A17" i="97"/>
  <c r="T16" i="97"/>
  <c r="S16" i="97"/>
  <c r="R16" i="97"/>
  <c r="N16" i="97"/>
  <c r="A16" i="97"/>
  <c r="T15" i="97"/>
  <c r="S15" i="97"/>
  <c r="R15" i="97"/>
  <c r="O15" i="97"/>
  <c r="N15" i="97"/>
  <c r="A15" i="97"/>
  <c r="T14" i="97"/>
  <c r="S14" i="97"/>
  <c r="R14" i="97"/>
  <c r="O14" i="97"/>
  <c r="N14" i="97"/>
  <c r="T13" i="97"/>
  <c r="S13" i="97"/>
  <c r="R13" i="97"/>
  <c r="O13" i="97"/>
  <c r="N13" i="97"/>
  <c r="T12" i="97"/>
  <c r="S12" i="97"/>
  <c r="R12" i="97"/>
  <c r="O12" i="97"/>
  <c r="N12" i="97"/>
  <c r="T11" i="97"/>
  <c r="S11" i="97"/>
  <c r="R11" i="97"/>
  <c r="N11" i="97"/>
  <c r="T10" i="97"/>
  <c r="S10" i="97"/>
  <c r="R10" i="97"/>
  <c r="O10" i="97"/>
  <c r="N10" i="97"/>
  <c r="T9" i="97"/>
  <c r="S9" i="97"/>
  <c r="R9" i="97"/>
  <c r="O9" i="97"/>
  <c r="N9" i="97"/>
  <c r="T8" i="97"/>
  <c r="S8" i="97"/>
  <c r="R8" i="97"/>
  <c r="N8" i="97"/>
  <c r="T7" i="97"/>
  <c r="S7" i="97"/>
  <c r="R7" i="97"/>
  <c r="O7" i="97"/>
  <c r="N7" i="97"/>
  <c r="T6" i="97"/>
  <c r="S6" i="97"/>
  <c r="R6" i="97"/>
  <c r="O6" i="97"/>
  <c r="N6" i="97"/>
  <c r="T5" i="97"/>
  <c r="S5" i="97"/>
  <c r="R5" i="97"/>
  <c r="O5" i="97"/>
  <c r="N5" i="97"/>
  <c r="T4" i="97"/>
  <c r="S4" i="97"/>
  <c r="R4" i="97"/>
  <c r="O4" i="97"/>
  <c r="N4" i="97"/>
  <c r="B3" i="97"/>
  <c r="A34" i="96"/>
  <c r="O62" i="95"/>
  <c r="P5" i="95"/>
  <c r="P6" i="95"/>
  <c r="P7" i="95"/>
  <c r="P8" i="95"/>
  <c r="P9" i="95"/>
  <c r="O9" i="95"/>
  <c r="P10" i="95"/>
  <c r="P11" i="95"/>
  <c r="P12" i="95"/>
  <c r="P13" i="95"/>
  <c r="O13" i="95"/>
  <c r="P14" i="95"/>
  <c r="P15" i="95"/>
  <c r="P16" i="95"/>
  <c r="O16" i="95"/>
  <c r="P17" i="95"/>
  <c r="O17" i="95"/>
  <c r="P18" i="95"/>
  <c r="P19" i="95"/>
  <c r="P20" i="95"/>
  <c r="O20" i="95"/>
  <c r="P21" i="95"/>
  <c r="O21" i="95"/>
  <c r="P22" i="95"/>
  <c r="P23" i="95"/>
  <c r="P24" i="95"/>
  <c r="P25" i="95"/>
  <c r="O25" i="95"/>
  <c r="P26" i="95"/>
  <c r="P27" i="95"/>
  <c r="P28" i="95"/>
  <c r="P29" i="95"/>
  <c r="O29" i="95"/>
  <c r="P30" i="95"/>
  <c r="P31" i="95"/>
  <c r="P32" i="95"/>
  <c r="P33" i="95"/>
  <c r="O33" i="95"/>
  <c r="P4" i="95"/>
  <c r="O76" i="95"/>
  <c r="O80" i="95"/>
  <c r="O37" i="95"/>
  <c r="B1" i="94"/>
  <c r="T92" i="95"/>
  <c r="S92" i="95"/>
  <c r="R92" i="95"/>
  <c r="O92" i="95"/>
  <c r="T91" i="95"/>
  <c r="S91" i="95"/>
  <c r="R91" i="95"/>
  <c r="O91" i="95"/>
  <c r="T90" i="95"/>
  <c r="S90" i="95"/>
  <c r="R90" i="95"/>
  <c r="O90" i="95"/>
  <c r="T89" i="95"/>
  <c r="S89" i="95"/>
  <c r="R89" i="95"/>
  <c r="O89" i="95"/>
  <c r="T88" i="95"/>
  <c r="S88" i="95"/>
  <c r="R88" i="95"/>
  <c r="O88" i="95"/>
  <c r="T87" i="95"/>
  <c r="S87" i="95"/>
  <c r="R87" i="95"/>
  <c r="O87" i="95"/>
  <c r="T86" i="95"/>
  <c r="S86" i="95"/>
  <c r="R86" i="95"/>
  <c r="O86" i="95"/>
  <c r="T85" i="95"/>
  <c r="S85" i="95"/>
  <c r="R85" i="95"/>
  <c r="O85" i="95"/>
  <c r="T84" i="95"/>
  <c r="S84" i="95"/>
  <c r="R84" i="95"/>
  <c r="O84" i="95"/>
  <c r="T83" i="95"/>
  <c r="S83" i="95"/>
  <c r="R83" i="95"/>
  <c r="O83" i="95"/>
  <c r="T82" i="95"/>
  <c r="S82" i="95"/>
  <c r="R82" i="95"/>
  <c r="O82" i="95"/>
  <c r="T81" i="95"/>
  <c r="S81" i="95"/>
  <c r="R81" i="95"/>
  <c r="O81" i="95"/>
  <c r="T80" i="95"/>
  <c r="S80" i="95"/>
  <c r="R80" i="95"/>
  <c r="T79" i="95"/>
  <c r="S79" i="95"/>
  <c r="R79" i="95"/>
  <c r="O79" i="95"/>
  <c r="T78" i="95"/>
  <c r="S78" i="95"/>
  <c r="R78" i="95"/>
  <c r="O78" i="95"/>
  <c r="T77" i="95"/>
  <c r="S77" i="95"/>
  <c r="R77" i="95"/>
  <c r="O77" i="95"/>
  <c r="T76" i="95"/>
  <c r="S76" i="95"/>
  <c r="R76" i="95"/>
  <c r="T75" i="95"/>
  <c r="S75" i="95"/>
  <c r="R75" i="95"/>
  <c r="O75" i="95"/>
  <c r="T74" i="95"/>
  <c r="S74" i="95"/>
  <c r="R74" i="95"/>
  <c r="O74" i="95"/>
  <c r="T73" i="95"/>
  <c r="S73" i="95"/>
  <c r="R73" i="95"/>
  <c r="O73" i="95"/>
  <c r="T72" i="95"/>
  <c r="S72" i="95"/>
  <c r="R72" i="95"/>
  <c r="O72" i="95"/>
  <c r="T71" i="95"/>
  <c r="S71" i="95"/>
  <c r="R71" i="95"/>
  <c r="O71" i="95"/>
  <c r="T66" i="95"/>
  <c r="S66" i="95"/>
  <c r="R66" i="95"/>
  <c r="O66" i="95"/>
  <c r="T65" i="95"/>
  <c r="S65" i="95"/>
  <c r="R65" i="95"/>
  <c r="O65" i="95"/>
  <c r="T64" i="95"/>
  <c r="S64" i="95"/>
  <c r="R64" i="95"/>
  <c r="O64" i="95"/>
  <c r="T63" i="95"/>
  <c r="S63" i="95"/>
  <c r="R63" i="95"/>
  <c r="O63" i="95"/>
  <c r="T62" i="95"/>
  <c r="S62" i="95"/>
  <c r="R62" i="95"/>
  <c r="T61" i="95"/>
  <c r="S61" i="95"/>
  <c r="R61" i="95"/>
  <c r="O61" i="95"/>
  <c r="T60" i="95"/>
  <c r="S60" i="95"/>
  <c r="R60" i="95"/>
  <c r="O60" i="95"/>
  <c r="T59" i="95"/>
  <c r="S59" i="95"/>
  <c r="R59" i="95"/>
  <c r="O59" i="95"/>
  <c r="T58" i="95"/>
  <c r="S58" i="95"/>
  <c r="R58" i="95"/>
  <c r="O58" i="95"/>
  <c r="T57" i="95"/>
  <c r="S57" i="95"/>
  <c r="R57" i="95"/>
  <c r="O57" i="95"/>
  <c r="T56" i="95"/>
  <c r="S56" i="95"/>
  <c r="R56" i="95"/>
  <c r="O56" i="95"/>
  <c r="A56" i="95"/>
  <c r="T55" i="95"/>
  <c r="S55" i="95"/>
  <c r="R55" i="95"/>
  <c r="O55" i="95"/>
  <c r="A55" i="95"/>
  <c r="T54" i="95"/>
  <c r="S54" i="95"/>
  <c r="R54" i="95"/>
  <c r="O54" i="95"/>
  <c r="A54" i="95"/>
  <c r="T53" i="95"/>
  <c r="S53" i="95"/>
  <c r="R53" i="95"/>
  <c r="O53" i="95"/>
  <c r="A53" i="95"/>
  <c r="T52" i="95"/>
  <c r="S52" i="95"/>
  <c r="R52" i="95"/>
  <c r="O52" i="95"/>
  <c r="A52" i="95"/>
  <c r="T51" i="95"/>
  <c r="S51" i="95"/>
  <c r="R51" i="95"/>
  <c r="O51" i="95"/>
  <c r="A51" i="95"/>
  <c r="T50" i="95"/>
  <c r="S50" i="95"/>
  <c r="R50" i="95"/>
  <c r="O50" i="95"/>
  <c r="A50" i="95"/>
  <c r="T49" i="95"/>
  <c r="S49" i="95"/>
  <c r="R49" i="95"/>
  <c r="O49" i="95"/>
  <c r="A49" i="95"/>
  <c r="T48" i="95"/>
  <c r="S48" i="95"/>
  <c r="R48" i="95"/>
  <c r="O48" i="95"/>
  <c r="A48" i="95"/>
  <c r="T47" i="95"/>
  <c r="S47" i="95"/>
  <c r="R47" i="95"/>
  <c r="O47" i="95"/>
  <c r="A47" i="95"/>
  <c r="T46" i="95"/>
  <c r="S46" i="95"/>
  <c r="R46" i="95"/>
  <c r="O46" i="95"/>
  <c r="A46" i="95"/>
  <c r="T45" i="95"/>
  <c r="S45" i="95"/>
  <c r="R45" i="95"/>
  <c r="O45" i="95"/>
  <c r="A45" i="95"/>
  <c r="T44" i="95"/>
  <c r="S44" i="95"/>
  <c r="R44" i="95"/>
  <c r="O44" i="95"/>
  <c r="T43" i="95"/>
  <c r="S43" i="95"/>
  <c r="R43" i="95"/>
  <c r="O43" i="95"/>
  <c r="T42" i="95"/>
  <c r="S42" i="95"/>
  <c r="R42" i="95"/>
  <c r="O42" i="95"/>
  <c r="T41" i="95"/>
  <c r="S41" i="95"/>
  <c r="R41" i="95"/>
  <c r="O41" i="95"/>
  <c r="T40" i="95"/>
  <c r="S40" i="95"/>
  <c r="R40" i="95"/>
  <c r="O40" i="95"/>
  <c r="T39" i="95"/>
  <c r="S39" i="95"/>
  <c r="R39" i="95"/>
  <c r="O39" i="95"/>
  <c r="T38" i="95"/>
  <c r="S38" i="95"/>
  <c r="R38" i="95"/>
  <c r="O38" i="95"/>
  <c r="T37" i="95"/>
  <c r="S37" i="95"/>
  <c r="R37" i="95"/>
  <c r="N37" i="95"/>
  <c r="T33" i="95"/>
  <c r="S33" i="95"/>
  <c r="R33" i="95"/>
  <c r="N33" i="95"/>
  <c r="T32" i="95"/>
  <c r="S32" i="95"/>
  <c r="R32" i="95"/>
  <c r="O32" i="95"/>
  <c r="N32" i="95"/>
  <c r="T31" i="95"/>
  <c r="S31" i="95"/>
  <c r="R31" i="95"/>
  <c r="O31" i="95"/>
  <c r="N31" i="95"/>
  <c r="T30" i="95"/>
  <c r="S30" i="95"/>
  <c r="R30" i="95"/>
  <c r="O30" i="95"/>
  <c r="N30" i="95"/>
  <c r="T29" i="95"/>
  <c r="S29" i="95"/>
  <c r="R29" i="95"/>
  <c r="N29" i="95"/>
  <c r="T28" i="95"/>
  <c r="S28" i="95"/>
  <c r="R28" i="95"/>
  <c r="O28" i="95"/>
  <c r="N28" i="95"/>
  <c r="A28" i="95"/>
  <c r="T27" i="95"/>
  <c r="S27" i="95"/>
  <c r="R27" i="95"/>
  <c r="O27" i="95"/>
  <c r="N27" i="95"/>
  <c r="A27" i="95"/>
  <c r="T26" i="95"/>
  <c r="S26" i="95"/>
  <c r="R26" i="95"/>
  <c r="O26" i="95"/>
  <c r="N26" i="95"/>
  <c r="A26" i="95"/>
  <c r="T25" i="95"/>
  <c r="S25" i="95"/>
  <c r="R25" i="95"/>
  <c r="N25" i="95"/>
  <c r="A25" i="95"/>
  <c r="T24" i="95"/>
  <c r="S24" i="95"/>
  <c r="R24" i="95"/>
  <c r="O24" i="95"/>
  <c r="N24" i="95"/>
  <c r="A24" i="95"/>
  <c r="T23" i="95"/>
  <c r="S23" i="95"/>
  <c r="R23" i="95"/>
  <c r="O23" i="95"/>
  <c r="N23" i="95"/>
  <c r="A23" i="95"/>
  <c r="T22" i="95"/>
  <c r="S22" i="95"/>
  <c r="R22" i="95"/>
  <c r="O22" i="95"/>
  <c r="N22" i="95"/>
  <c r="A22" i="95"/>
  <c r="T21" i="95"/>
  <c r="S21" i="95"/>
  <c r="R21" i="95"/>
  <c r="N21" i="95"/>
  <c r="A21" i="95"/>
  <c r="T20" i="95"/>
  <c r="S20" i="95"/>
  <c r="R20" i="95"/>
  <c r="N20" i="95"/>
  <c r="A20" i="95"/>
  <c r="T19" i="95"/>
  <c r="S19" i="95"/>
  <c r="R19" i="95"/>
  <c r="O19" i="95"/>
  <c r="N19" i="95"/>
  <c r="A19" i="95"/>
  <c r="T18" i="95"/>
  <c r="S18" i="95"/>
  <c r="R18" i="95"/>
  <c r="O18" i="95"/>
  <c r="N18" i="95"/>
  <c r="A18" i="95"/>
  <c r="T17" i="95"/>
  <c r="S17" i="95"/>
  <c r="R17" i="95"/>
  <c r="N17" i="95"/>
  <c r="A17" i="95"/>
  <c r="T16" i="95"/>
  <c r="S16" i="95"/>
  <c r="R16" i="95"/>
  <c r="N16" i="95"/>
  <c r="A16" i="95"/>
  <c r="T15" i="95"/>
  <c r="S15" i="95"/>
  <c r="R15" i="95"/>
  <c r="O15" i="95"/>
  <c r="N15" i="95"/>
  <c r="A15" i="95"/>
  <c r="T14" i="95"/>
  <c r="S14" i="95"/>
  <c r="R14" i="95"/>
  <c r="O14" i="95"/>
  <c r="N14" i="95"/>
  <c r="T13" i="95"/>
  <c r="S13" i="95"/>
  <c r="R13" i="95"/>
  <c r="N13" i="95"/>
  <c r="T12" i="95"/>
  <c r="S12" i="95"/>
  <c r="R12" i="95"/>
  <c r="O12" i="95"/>
  <c r="N12" i="95"/>
  <c r="T11" i="95"/>
  <c r="S11" i="95"/>
  <c r="R11" i="95"/>
  <c r="O11" i="95"/>
  <c r="N11" i="95"/>
  <c r="T10" i="95"/>
  <c r="S10" i="95"/>
  <c r="R10" i="95"/>
  <c r="O10" i="95"/>
  <c r="N10" i="95"/>
  <c r="T9" i="95"/>
  <c r="S9" i="95"/>
  <c r="R9" i="95"/>
  <c r="N9" i="95"/>
  <c r="T8" i="95"/>
  <c r="S8" i="95"/>
  <c r="R8" i="95"/>
  <c r="O8" i="95"/>
  <c r="N8" i="95"/>
  <c r="T7" i="95"/>
  <c r="S7" i="95"/>
  <c r="R7" i="95"/>
  <c r="O7" i="95"/>
  <c r="N7" i="95"/>
  <c r="T6" i="95"/>
  <c r="S6" i="95"/>
  <c r="R6" i="95"/>
  <c r="O6" i="95"/>
  <c r="N6" i="95"/>
  <c r="T5" i="95"/>
  <c r="S5" i="95"/>
  <c r="R5" i="95"/>
  <c r="O5" i="95"/>
  <c r="N5" i="95"/>
  <c r="T4" i="95"/>
  <c r="S4" i="95"/>
  <c r="R4" i="95"/>
  <c r="O4" i="95"/>
  <c r="N4" i="95"/>
  <c r="B3" i="95"/>
  <c r="P68" i="95" s="1"/>
  <c r="A34" i="94"/>
  <c r="P5" i="93"/>
  <c r="P6" i="93"/>
  <c r="O6" i="93"/>
  <c r="P7" i="93"/>
  <c r="O7" i="93"/>
  <c r="P8" i="93"/>
  <c r="P9" i="93"/>
  <c r="P10" i="93"/>
  <c r="O10" i="93"/>
  <c r="P11" i="93"/>
  <c r="P12" i="93"/>
  <c r="P13" i="93"/>
  <c r="P14" i="93"/>
  <c r="O14" i="93"/>
  <c r="P15" i="93"/>
  <c r="O15" i="93"/>
  <c r="P16" i="93"/>
  <c r="P17" i="93"/>
  <c r="P18" i="93"/>
  <c r="O18" i="93"/>
  <c r="P19" i="93"/>
  <c r="O19" i="93"/>
  <c r="P20" i="93"/>
  <c r="P21" i="93"/>
  <c r="P22" i="93"/>
  <c r="O22" i="93"/>
  <c r="P23" i="93"/>
  <c r="O23" i="93"/>
  <c r="P24" i="93"/>
  <c r="P25" i="93"/>
  <c r="P26" i="93"/>
  <c r="P27" i="93"/>
  <c r="O27" i="93"/>
  <c r="P28" i="93"/>
  <c r="P29" i="93"/>
  <c r="P30" i="93"/>
  <c r="O30" i="93"/>
  <c r="P31" i="93"/>
  <c r="P32" i="93"/>
  <c r="P33" i="93"/>
  <c r="O42" i="93"/>
  <c r="O46" i="93"/>
  <c r="B1" i="92"/>
  <c r="T93" i="93"/>
  <c r="S93" i="93"/>
  <c r="R93" i="93"/>
  <c r="O93" i="93"/>
  <c r="T92" i="93"/>
  <c r="S92" i="93"/>
  <c r="R92" i="93"/>
  <c r="O92" i="93"/>
  <c r="T91" i="93"/>
  <c r="S91" i="93"/>
  <c r="R91" i="93"/>
  <c r="O91" i="93"/>
  <c r="T90" i="93"/>
  <c r="S90" i="93"/>
  <c r="R90" i="93"/>
  <c r="O90" i="93"/>
  <c r="T89" i="93"/>
  <c r="S89" i="93"/>
  <c r="R89" i="93"/>
  <c r="O89" i="93"/>
  <c r="T88" i="93"/>
  <c r="S88" i="93"/>
  <c r="R88" i="93"/>
  <c r="O88" i="93"/>
  <c r="T87" i="93"/>
  <c r="S87" i="93"/>
  <c r="R87" i="93"/>
  <c r="O87" i="93"/>
  <c r="T86" i="93"/>
  <c r="S86" i="93"/>
  <c r="R86" i="93"/>
  <c r="O86" i="93"/>
  <c r="T85" i="93"/>
  <c r="S85" i="93"/>
  <c r="R85" i="93"/>
  <c r="O85" i="93"/>
  <c r="T84" i="93"/>
  <c r="S84" i="93"/>
  <c r="R84" i="93"/>
  <c r="O84" i="93"/>
  <c r="T83" i="93"/>
  <c r="S83" i="93"/>
  <c r="R83" i="93"/>
  <c r="O83" i="93"/>
  <c r="T82" i="93"/>
  <c r="S82" i="93"/>
  <c r="R82" i="93"/>
  <c r="O82" i="93"/>
  <c r="T81" i="93"/>
  <c r="S81" i="93"/>
  <c r="R81" i="93"/>
  <c r="O81" i="93"/>
  <c r="T80" i="93"/>
  <c r="S80" i="93"/>
  <c r="R80" i="93"/>
  <c r="O80" i="93"/>
  <c r="T79" i="93"/>
  <c r="S79" i="93"/>
  <c r="R79" i="93"/>
  <c r="O79" i="93"/>
  <c r="T78" i="93"/>
  <c r="S78" i="93"/>
  <c r="R78" i="93"/>
  <c r="O78" i="93"/>
  <c r="T77" i="93"/>
  <c r="S77" i="93"/>
  <c r="R77" i="93"/>
  <c r="O77" i="93"/>
  <c r="T76" i="93"/>
  <c r="S76" i="93"/>
  <c r="R76" i="93"/>
  <c r="O76" i="93"/>
  <c r="T75" i="93"/>
  <c r="S75" i="93"/>
  <c r="R75" i="93"/>
  <c r="O75" i="93"/>
  <c r="T74" i="93"/>
  <c r="S74" i="93"/>
  <c r="R74" i="93"/>
  <c r="O74" i="93"/>
  <c r="T73" i="93"/>
  <c r="S73" i="93"/>
  <c r="R73" i="93"/>
  <c r="O73" i="93"/>
  <c r="T72" i="93"/>
  <c r="S72" i="93"/>
  <c r="R72" i="93"/>
  <c r="O72" i="93"/>
  <c r="T71" i="93"/>
  <c r="S71" i="93"/>
  <c r="R71" i="93"/>
  <c r="O71" i="93"/>
  <c r="T66" i="93"/>
  <c r="S66" i="93"/>
  <c r="R66" i="93"/>
  <c r="O66" i="93"/>
  <c r="T65" i="93"/>
  <c r="S65" i="93"/>
  <c r="R65" i="93"/>
  <c r="O65" i="93"/>
  <c r="T64" i="93"/>
  <c r="S64" i="93"/>
  <c r="R64" i="93"/>
  <c r="O64" i="93"/>
  <c r="T63" i="93"/>
  <c r="S63" i="93"/>
  <c r="R63" i="93"/>
  <c r="O63" i="93"/>
  <c r="T62" i="93"/>
  <c r="S62" i="93"/>
  <c r="R62" i="93"/>
  <c r="O62" i="93"/>
  <c r="T61" i="93"/>
  <c r="S61" i="93"/>
  <c r="R61" i="93"/>
  <c r="O61" i="93"/>
  <c r="T60" i="93"/>
  <c r="S60" i="93"/>
  <c r="R60" i="93"/>
  <c r="O60" i="93"/>
  <c r="T59" i="93"/>
  <c r="S59" i="93"/>
  <c r="R59" i="93"/>
  <c r="O59" i="93"/>
  <c r="T58" i="93"/>
  <c r="S58" i="93"/>
  <c r="R58" i="93"/>
  <c r="O58" i="93"/>
  <c r="T57" i="93"/>
  <c r="S57" i="93"/>
  <c r="R57" i="93"/>
  <c r="O57" i="93"/>
  <c r="T56" i="93"/>
  <c r="S56" i="93"/>
  <c r="R56" i="93"/>
  <c r="O56" i="93"/>
  <c r="A56" i="93"/>
  <c r="T55" i="93"/>
  <c r="S55" i="93"/>
  <c r="R55" i="93"/>
  <c r="O55" i="93"/>
  <c r="A55" i="93"/>
  <c r="T54" i="93"/>
  <c r="S54" i="93"/>
  <c r="R54" i="93"/>
  <c r="O54" i="93"/>
  <c r="A54" i="93"/>
  <c r="T53" i="93"/>
  <c r="S53" i="93"/>
  <c r="R53" i="93"/>
  <c r="O53" i="93"/>
  <c r="A53" i="93"/>
  <c r="T52" i="93"/>
  <c r="S52" i="93"/>
  <c r="R52" i="93"/>
  <c r="O52" i="93"/>
  <c r="A52" i="93"/>
  <c r="T51" i="93"/>
  <c r="S51" i="93"/>
  <c r="R51" i="93"/>
  <c r="O51" i="93"/>
  <c r="A51" i="93"/>
  <c r="T50" i="93"/>
  <c r="S50" i="93"/>
  <c r="R50" i="93"/>
  <c r="O50" i="93"/>
  <c r="A50" i="93"/>
  <c r="T49" i="93"/>
  <c r="S49" i="93"/>
  <c r="R49" i="93"/>
  <c r="O49" i="93"/>
  <c r="A49" i="93"/>
  <c r="T48" i="93"/>
  <c r="S48" i="93"/>
  <c r="R48" i="93"/>
  <c r="O48" i="93"/>
  <c r="A48" i="93"/>
  <c r="T47" i="93"/>
  <c r="S47" i="93"/>
  <c r="R47" i="93"/>
  <c r="O47" i="93"/>
  <c r="A47" i="93"/>
  <c r="T46" i="93"/>
  <c r="S46" i="93"/>
  <c r="R46" i="93"/>
  <c r="A46" i="93"/>
  <c r="T45" i="93"/>
  <c r="S45" i="93"/>
  <c r="R45" i="93"/>
  <c r="O45" i="93"/>
  <c r="A45" i="93"/>
  <c r="T44" i="93"/>
  <c r="S44" i="93"/>
  <c r="R44" i="93"/>
  <c r="O44" i="93"/>
  <c r="T43" i="93"/>
  <c r="S43" i="93"/>
  <c r="R43" i="93"/>
  <c r="O43" i="93"/>
  <c r="T42" i="93"/>
  <c r="S42" i="93"/>
  <c r="R42" i="93"/>
  <c r="T41" i="93"/>
  <c r="S41" i="93"/>
  <c r="R41" i="93"/>
  <c r="O41" i="93"/>
  <c r="T40" i="93"/>
  <c r="S40" i="93"/>
  <c r="R40" i="93"/>
  <c r="O40" i="93"/>
  <c r="T39" i="93"/>
  <c r="S39" i="93"/>
  <c r="R39" i="93"/>
  <c r="O39" i="93"/>
  <c r="T38" i="93"/>
  <c r="S38" i="93"/>
  <c r="R38" i="93"/>
  <c r="O38" i="93"/>
  <c r="T37" i="93"/>
  <c r="S37" i="93"/>
  <c r="R37" i="93"/>
  <c r="O37" i="93"/>
  <c r="N37" i="93"/>
  <c r="T33" i="93"/>
  <c r="S33" i="93"/>
  <c r="R33" i="93"/>
  <c r="O33" i="93"/>
  <c r="N33" i="93"/>
  <c r="T32" i="93"/>
  <c r="S32" i="93"/>
  <c r="R32" i="93"/>
  <c r="O32" i="93"/>
  <c r="N32" i="93"/>
  <c r="T31" i="93"/>
  <c r="S31" i="93"/>
  <c r="R31" i="93"/>
  <c r="O31" i="93"/>
  <c r="N31" i="93"/>
  <c r="T30" i="93"/>
  <c r="S30" i="93"/>
  <c r="R30" i="93"/>
  <c r="N30" i="93"/>
  <c r="T29" i="93"/>
  <c r="S29" i="93"/>
  <c r="R29" i="93"/>
  <c r="O29" i="93"/>
  <c r="N29" i="93"/>
  <c r="T28" i="93"/>
  <c r="S28" i="93"/>
  <c r="R28" i="93"/>
  <c r="O28" i="93"/>
  <c r="N28" i="93"/>
  <c r="A28" i="93"/>
  <c r="T27" i="93"/>
  <c r="S27" i="93"/>
  <c r="R27" i="93"/>
  <c r="N27" i="93"/>
  <c r="A27" i="93"/>
  <c r="T26" i="93"/>
  <c r="S26" i="93"/>
  <c r="R26" i="93"/>
  <c r="O26" i="93"/>
  <c r="N26" i="93"/>
  <c r="A26" i="93"/>
  <c r="T25" i="93"/>
  <c r="S25" i="93"/>
  <c r="R25" i="93"/>
  <c r="O25" i="93"/>
  <c r="N25" i="93"/>
  <c r="A25" i="93"/>
  <c r="T24" i="93"/>
  <c r="S24" i="93"/>
  <c r="R24" i="93"/>
  <c r="O24" i="93"/>
  <c r="N24" i="93"/>
  <c r="A24" i="93"/>
  <c r="T23" i="93"/>
  <c r="S23" i="93"/>
  <c r="R23" i="93"/>
  <c r="N23" i="93"/>
  <c r="A23" i="93"/>
  <c r="T22" i="93"/>
  <c r="S22" i="93"/>
  <c r="R22" i="93"/>
  <c r="N22" i="93"/>
  <c r="A22" i="93"/>
  <c r="T21" i="93"/>
  <c r="S21" i="93"/>
  <c r="R21" i="93"/>
  <c r="O21" i="93"/>
  <c r="N21" i="93"/>
  <c r="A21" i="93"/>
  <c r="T20" i="93"/>
  <c r="S20" i="93"/>
  <c r="R20" i="93"/>
  <c r="O20" i="93"/>
  <c r="N20" i="93"/>
  <c r="A20" i="93"/>
  <c r="T19" i="93"/>
  <c r="S19" i="93"/>
  <c r="R19" i="93"/>
  <c r="N19" i="93"/>
  <c r="A19" i="93"/>
  <c r="T18" i="93"/>
  <c r="S18" i="93"/>
  <c r="R18" i="93"/>
  <c r="N18" i="93"/>
  <c r="A18" i="93"/>
  <c r="T17" i="93"/>
  <c r="S17" i="93"/>
  <c r="R17" i="93"/>
  <c r="O17" i="93"/>
  <c r="N17" i="93"/>
  <c r="A17" i="93"/>
  <c r="T16" i="93"/>
  <c r="S16" i="93"/>
  <c r="R16" i="93"/>
  <c r="O16" i="93"/>
  <c r="N16" i="93"/>
  <c r="A16" i="93"/>
  <c r="T15" i="93"/>
  <c r="S15" i="93"/>
  <c r="R15" i="93"/>
  <c r="N15" i="93"/>
  <c r="A15" i="93"/>
  <c r="T14" i="93"/>
  <c r="S14" i="93"/>
  <c r="R14" i="93"/>
  <c r="N14" i="93"/>
  <c r="T13" i="93"/>
  <c r="S13" i="93"/>
  <c r="R13" i="93"/>
  <c r="O13" i="93"/>
  <c r="N13" i="93"/>
  <c r="T12" i="93"/>
  <c r="S12" i="93"/>
  <c r="R12" i="93"/>
  <c r="O12" i="93"/>
  <c r="N12" i="93"/>
  <c r="T11" i="93"/>
  <c r="S11" i="93"/>
  <c r="R11" i="93"/>
  <c r="O11" i="93"/>
  <c r="N11" i="93"/>
  <c r="T10" i="93"/>
  <c r="S10" i="93"/>
  <c r="R10" i="93"/>
  <c r="N10" i="93"/>
  <c r="T9" i="93"/>
  <c r="S9" i="93"/>
  <c r="R9" i="93"/>
  <c r="O9" i="93"/>
  <c r="N9" i="93"/>
  <c r="T8" i="93"/>
  <c r="S8" i="93"/>
  <c r="R8" i="93"/>
  <c r="O8" i="93"/>
  <c r="N8" i="93"/>
  <c r="T7" i="93"/>
  <c r="S7" i="93"/>
  <c r="R7" i="93"/>
  <c r="N7" i="93"/>
  <c r="T6" i="93"/>
  <c r="S6" i="93"/>
  <c r="R6" i="93"/>
  <c r="N6" i="93"/>
  <c r="T5" i="93"/>
  <c r="S5" i="93"/>
  <c r="R5" i="93"/>
  <c r="O5" i="93"/>
  <c r="N5" i="93"/>
  <c r="T4" i="93"/>
  <c r="S4" i="93"/>
  <c r="R4" i="93"/>
  <c r="N4" i="93"/>
  <c r="B3" i="93"/>
  <c r="P68" i="93" s="1"/>
  <c r="A34" i="92"/>
  <c r="P5" i="91"/>
  <c r="P6" i="91"/>
  <c r="P7" i="91"/>
  <c r="O7" i="91"/>
  <c r="P8" i="91"/>
  <c r="P9" i="91"/>
  <c r="P10" i="91"/>
  <c r="P11" i="91"/>
  <c r="O11" i="91"/>
  <c r="P12" i="91"/>
  <c r="P13" i="91"/>
  <c r="P14" i="91"/>
  <c r="P15" i="91"/>
  <c r="O15" i="91"/>
  <c r="P16" i="91"/>
  <c r="P17" i="91"/>
  <c r="P18" i="91"/>
  <c r="P19" i="91"/>
  <c r="O19" i="91"/>
  <c r="P20" i="91"/>
  <c r="P21" i="91"/>
  <c r="P22" i="91"/>
  <c r="P23" i="91"/>
  <c r="O23" i="91"/>
  <c r="P24" i="91"/>
  <c r="P25" i="91"/>
  <c r="P26" i="91"/>
  <c r="P27" i="91"/>
  <c r="O27" i="91"/>
  <c r="P28" i="91"/>
  <c r="P29" i="91"/>
  <c r="P30" i="91"/>
  <c r="P31" i="91"/>
  <c r="O31" i="91"/>
  <c r="P32" i="91"/>
  <c r="P33" i="91"/>
  <c r="P4" i="91"/>
  <c r="O4" i="91"/>
  <c r="O62" i="91"/>
  <c r="B1" i="90"/>
  <c r="B37" i="91" s="1"/>
  <c r="T93" i="91"/>
  <c r="S93" i="91"/>
  <c r="R93" i="91"/>
  <c r="O93" i="91"/>
  <c r="T92" i="91"/>
  <c r="S92" i="91"/>
  <c r="R92" i="91"/>
  <c r="O92" i="91"/>
  <c r="T91" i="91"/>
  <c r="S91" i="91"/>
  <c r="R91" i="91"/>
  <c r="O91" i="91"/>
  <c r="T90" i="91"/>
  <c r="S90" i="91"/>
  <c r="R90" i="91"/>
  <c r="O90" i="91"/>
  <c r="T89" i="91"/>
  <c r="S89" i="91"/>
  <c r="R89" i="91"/>
  <c r="O89" i="91"/>
  <c r="T88" i="91"/>
  <c r="S88" i="91"/>
  <c r="R88" i="91"/>
  <c r="O88" i="91"/>
  <c r="T87" i="91"/>
  <c r="S87" i="91"/>
  <c r="R87" i="91"/>
  <c r="O87" i="91"/>
  <c r="T86" i="91"/>
  <c r="S86" i="91"/>
  <c r="R86" i="91"/>
  <c r="O86" i="91"/>
  <c r="T85" i="91"/>
  <c r="S85" i="91"/>
  <c r="R85" i="91"/>
  <c r="O85" i="91"/>
  <c r="T84" i="91"/>
  <c r="S84" i="91"/>
  <c r="R84" i="91"/>
  <c r="O84" i="91"/>
  <c r="T83" i="91"/>
  <c r="S83" i="91"/>
  <c r="R83" i="91"/>
  <c r="O83" i="91"/>
  <c r="T82" i="91"/>
  <c r="S82" i="91"/>
  <c r="R82" i="91"/>
  <c r="O82" i="91"/>
  <c r="T81" i="91"/>
  <c r="S81" i="91"/>
  <c r="R81" i="91"/>
  <c r="O81" i="91"/>
  <c r="T80" i="91"/>
  <c r="S80" i="91"/>
  <c r="R80" i="91"/>
  <c r="O80" i="91"/>
  <c r="T79" i="91"/>
  <c r="S79" i="91"/>
  <c r="R79" i="91"/>
  <c r="O79" i="91"/>
  <c r="T78" i="91"/>
  <c r="S78" i="91"/>
  <c r="R78" i="91"/>
  <c r="O78" i="91"/>
  <c r="T77" i="91"/>
  <c r="S77" i="91"/>
  <c r="R77" i="91"/>
  <c r="O77" i="91"/>
  <c r="T76" i="91"/>
  <c r="S76" i="91"/>
  <c r="R76" i="91"/>
  <c r="O76" i="91"/>
  <c r="T75" i="91"/>
  <c r="S75" i="91"/>
  <c r="R75" i="91"/>
  <c r="O75" i="91"/>
  <c r="T74" i="91"/>
  <c r="S74" i="91"/>
  <c r="R74" i="91"/>
  <c r="O74" i="91"/>
  <c r="T73" i="91"/>
  <c r="S73" i="91"/>
  <c r="R73" i="91"/>
  <c r="O73" i="91"/>
  <c r="T72" i="91"/>
  <c r="S72" i="91"/>
  <c r="R72" i="91"/>
  <c r="O72" i="91"/>
  <c r="T71" i="91"/>
  <c r="S71" i="91"/>
  <c r="R71" i="91"/>
  <c r="O71" i="91"/>
  <c r="T66" i="91"/>
  <c r="S66" i="91"/>
  <c r="R66" i="91"/>
  <c r="O66" i="91"/>
  <c r="T65" i="91"/>
  <c r="S65" i="91"/>
  <c r="R65" i="91"/>
  <c r="O65" i="91"/>
  <c r="T64" i="91"/>
  <c r="S64" i="91"/>
  <c r="R64" i="91"/>
  <c r="O64" i="91"/>
  <c r="T63" i="91"/>
  <c r="S63" i="91"/>
  <c r="R63" i="91"/>
  <c r="O63" i="91"/>
  <c r="T62" i="91"/>
  <c r="S62" i="91"/>
  <c r="R62" i="91"/>
  <c r="T61" i="91"/>
  <c r="S61" i="91"/>
  <c r="R61" i="91"/>
  <c r="O61" i="91"/>
  <c r="T60" i="91"/>
  <c r="S60" i="91"/>
  <c r="R60" i="91"/>
  <c r="O60" i="91"/>
  <c r="T59" i="91"/>
  <c r="S59" i="91"/>
  <c r="R59" i="91"/>
  <c r="O59" i="91"/>
  <c r="T58" i="91"/>
  <c r="S58" i="91"/>
  <c r="R58" i="91"/>
  <c r="O58" i="91"/>
  <c r="T57" i="91"/>
  <c r="S57" i="91"/>
  <c r="R57" i="91"/>
  <c r="O57" i="91"/>
  <c r="T56" i="91"/>
  <c r="S56" i="91"/>
  <c r="R56" i="91"/>
  <c r="O56" i="91"/>
  <c r="A56" i="91"/>
  <c r="T55" i="91"/>
  <c r="S55" i="91"/>
  <c r="R55" i="91"/>
  <c r="O55" i="91"/>
  <c r="A55" i="91"/>
  <c r="T54" i="91"/>
  <c r="S54" i="91"/>
  <c r="R54" i="91"/>
  <c r="O54" i="91"/>
  <c r="A54" i="91"/>
  <c r="T53" i="91"/>
  <c r="S53" i="91"/>
  <c r="R53" i="91"/>
  <c r="O53" i="91"/>
  <c r="A53" i="91"/>
  <c r="T52" i="91"/>
  <c r="S52" i="91"/>
  <c r="R52" i="91"/>
  <c r="O52" i="91"/>
  <c r="A52" i="91"/>
  <c r="T51" i="91"/>
  <c r="S51" i="91"/>
  <c r="R51" i="91"/>
  <c r="O51" i="91"/>
  <c r="A51" i="91"/>
  <c r="T50" i="91"/>
  <c r="S50" i="91"/>
  <c r="R50" i="91"/>
  <c r="O50" i="91"/>
  <c r="A50" i="91"/>
  <c r="T49" i="91"/>
  <c r="S49" i="91"/>
  <c r="R49" i="91"/>
  <c r="O49" i="91"/>
  <c r="A49" i="91"/>
  <c r="T48" i="91"/>
  <c r="S48" i="91"/>
  <c r="R48" i="91"/>
  <c r="O48" i="91"/>
  <c r="A48" i="91"/>
  <c r="T47" i="91"/>
  <c r="S47" i="91"/>
  <c r="R47" i="91"/>
  <c r="O47" i="91"/>
  <c r="A47" i="91"/>
  <c r="T46" i="91"/>
  <c r="S46" i="91"/>
  <c r="R46" i="91"/>
  <c r="O46" i="91"/>
  <c r="A46" i="91"/>
  <c r="T45" i="91"/>
  <c r="S45" i="91"/>
  <c r="R45" i="91"/>
  <c r="O45" i="91"/>
  <c r="A45" i="91"/>
  <c r="T44" i="91"/>
  <c r="S44" i="91"/>
  <c r="R44" i="91"/>
  <c r="O44" i="91"/>
  <c r="T43" i="91"/>
  <c r="S43" i="91"/>
  <c r="R43" i="91"/>
  <c r="O43" i="91"/>
  <c r="T42" i="91"/>
  <c r="S42" i="91"/>
  <c r="R42" i="91"/>
  <c r="O42" i="91"/>
  <c r="T41" i="91"/>
  <c r="S41" i="91"/>
  <c r="R41" i="91"/>
  <c r="O41" i="91"/>
  <c r="T40" i="91"/>
  <c r="S40" i="91"/>
  <c r="R40" i="91"/>
  <c r="O40" i="91"/>
  <c r="T39" i="91"/>
  <c r="S39" i="91"/>
  <c r="R39" i="91"/>
  <c r="O39" i="91"/>
  <c r="T38" i="91"/>
  <c r="S38" i="91"/>
  <c r="R38" i="91"/>
  <c r="O38" i="91"/>
  <c r="T37" i="91"/>
  <c r="S37" i="91"/>
  <c r="R37" i="91"/>
  <c r="O37" i="91"/>
  <c r="N37" i="91"/>
  <c r="T33" i="91"/>
  <c r="S33" i="91"/>
  <c r="R33" i="91"/>
  <c r="O33" i="91"/>
  <c r="N33" i="91"/>
  <c r="T32" i="91"/>
  <c r="S32" i="91"/>
  <c r="R32" i="91"/>
  <c r="O32" i="91"/>
  <c r="N32" i="91"/>
  <c r="T31" i="91"/>
  <c r="S31" i="91"/>
  <c r="R31" i="91"/>
  <c r="N31" i="91"/>
  <c r="T30" i="91"/>
  <c r="S30" i="91"/>
  <c r="R30" i="91"/>
  <c r="O30" i="91"/>
  <c r="N30" i="91"/>
  <c r="T29" i="91"/>
  <c r="S29" i="91"/>
  <c r="R29" i="91"/>
  <c r="O29" i="91"/>
  <c r="N29" i="91"/>
  <c r="T28" i="91"/>
  <c r="S28" i="91"/>
  <c r="R28" i="91"/>
  <c r="O28" i="91"/>
  <c r="N28" i="91"/>
  <c r="A28" i="91"/>
  <c r="T27" i="91"/>
  <c r="S27" i="91"/>
  <c r="R27" i="91"/>
  <c r="N27" i="91"/>
  <c r="A27" i="91"/>
  <c r="T26" i="91"/>
  <c r="S26" i="91"/>
  <c r="R26" i="91"/>
  <c r="O26" i="91"/>
  <c r="N26" i="91"/>
  <c r="A26" i="91"/>
  <c r="T25" i="91"/>
  <c r="S25" i="91"/>
  <c r="R25" i="91"/>
  <c r="O25" i="91"/>
  <c r="N25" i="91"/>
  <c r="A25" i="91"/>
  <c r="T24" i="91"/>
  <c r="S24" i="91"/>
  <c r="R24" i="91"/>
  <c r="O24" i="91"/>
  <c r="N24" i="91"/>
  <c r="A24" i="91"/>
  <c r="T23" i="91"/>
  <c r="S23" i="91"/>
  <c r="R23" i="91"/>
  <c r="N23" i="91"/>
  <c r="A23" i="91"/>
  <c r="T22" i="91"/>
  <c r="S22" i="91"/>
  <c r="R22" i="91"/>
  <c r="O22" i="91"/>
  <c r="N22" i="91"/>
  <c r="A22" i="91"/>
  <c r="T21" i="91"/>
  <c r="S21" i="91"/>
  <c r="R21" i="91"/>
  <c r="O21" i="91"/>
  <c r="N21" i="91"/>
  <c r="A21" i="91"/>
  <c r="T20" i="91"/>
  <c r="S20" i="91"/>
  <c r="R20" i="91"/>
  <c r="O20" i="91"/>
  <c r="N20" i="91"/>
  <c r="A20" i="91"/>
  <c r="T19" i="91"/>
  <c r="S19" i="91"/>
  <c r="R19" i="91"/>
  <c r="N19" i="91"/>
  <c r="A19" i="91"/>
  <c r="T18" i="91"/>
  <c r="S18" i="91"/>
  <c r="R18" i="91"/>
  <c r="O18" i="91"/>
  <c r="N18" i="91"/>
  <c r="A18" i="91"/>
  <c r="T17" i="91"/>
  <c r="S17" i="91"/>
  <c r="R17" i="91"/>
  <c r="O17" i="91"/>
  <c r="N17" i="91"/>
  <c r="A17" i="91"/>
  <c r="T16" i="91"/>
  <c r="S16" i="91"/>
  <c r="R16" i="91"/>
  <c r="O16" i="91"/>
  <c r="N16" i="91"/>
  <c r="A16" i="91"/>
  <c r="T15" i="91"/>
  <c r="S15" i="91"/>
  <c r="R15" i="91"/>
  <c r="N15" i="91"/>
  <c r="A15" i="91"/>
  <c r="T14" i="91"/>
  <c r="S14" i="91"/>
  <c r="R14" i="91"/>
  <c r="O14" i="91"/>
  <c r="N14" i="91"/>
  <c r="T13" i="91"/>
  <c r="S13" i="91"/>
  <c r="R13" i="91"/>
  <c r="O13" i="91"/>
  <c r="N13" i="91"/>
  <c r="T12" i="91"/>
  <c r="S12" i="91"/>
  <c r="R12" i="91"/>
  <c r="O12" i="91"/>
  <c r="N12" i="91"/>
  <c r="T11" i="91"/>
  <c r="S11" i="91"/>
  <c r="R11" i="91"/>
  <c r="N11" i="91"/>
  <c r="T10" i="91"/>
  <c r="S10" i="91"/>
  <c r="R10" i="91"/>
  <c r="O10" i="91"/>
  <c r="N10" i="91"/>
  <c r="T9" i="91"/>
  <c r="S9" i="91"/>
  <c r="R9" i="91"/>
  <c r="O9" i="91"/>
  <c r="N9" i="91"/>
  <c r="T8" i="91"/>
  <c r="S8" i="91"/>
  <c r="R8" i="91"/>
  <c r="O8" i="91"/>
  <c r="N8" i="91"/>
  <c r="T7" i="91"/>
  <c r="S7" i="91"/>
  <c r="R7" i="91"/>
  <c r="N7" i="91"/>
  <c r="T6" i="91"/>
  <c r="S6" i="91"/>
  <c r="R6" i="91"/>
  <c r="O6" i="91"/>
  <c r="N6" i="91"/>
  <c r="T5" i="91"/>
  <c r="S5" i="91"/>
  <c r="R5" i="91"/>
  <c r="O5" i="91"/>
  <c r="N5" i="91"/>
  <c r="T4" i="91"/>
  <c r="S4" i="91"/>
  <c r="R4" i="91"/>
  <c r="N4" i="91"/>
  <c r="B3" i="91"/>
  <c r="A34" i="90"/>
  <c r="P5" i="89"/>
  <c r="P6" i="89"/>
  <c r="P7" i="89"/>
  <c r="P8" i="89"/>
  <c r="O8" i="89"/>
  <c r="P9" i="89"/>
  <c r="O9" i="89"/>
  <c r="P10" i="89"/>
  <c r="P11" i="89"/>
  <c r="P12" i="89"/>
  <c r="O12" i="89"/>
  <c r="P13" i="89"/>
  <c r="O13" i="89"/>
  <c r="P14" i="89"/>
  <c r="P15" i="89"/>
  <c r="P16" i="89"/>
  <c r="P17" i="89"/>
  <c r="O17" i="89"/>
  <c r="P18" i="89"/>
  <c r="P19" i="89"/>
  <c r="P20" i="89"/>
  <c r="P21" i="89"/>
  <c r="O21" i="89"/>
  <c r="P22" i="89"/>
  <c r="P23" i="89"/>
  <c r="P24" i="89"/>
  <c r="P25" i="89"/>
  <c r="O25" i="89"/>
  <c r="P26" i="89"/>
  <c r="P27" i="89"/>
  <c r="P28" i="89"/>
  <c r="P29" i="89"/>
  <c r="O29" i="89"/>
  <c r="P30" i="89"/>
  <c r="P31" i="89"/>
  <c r="P32" i="89"/>
  <c r="O32" i="89"/>
  <c r="P33" i="89"/>
  <c r="O33" i="89"/>
  <c r="P4" i="89"/>
  <c r="T93" i="89"/>
  <c r="S93" i="89"/>
  <c r="R93" i="89"/>
  <c r="O93" i="89"/>
  <c r="T92" i="89"/>
  <c r="S92" i="89"/>
  <c r="R92" i="89"/>
  <c r="O92" i="89"/>
  <c r="T91" i="89"/>
  <c r="S91" i="89"/>
  <c r="R91" i="89"/>
  <c r="O91" i="89"/>
  <c r="T90" i="89"/>
  <c r="S90" i="89"/>
  <c r="R90" i="89"/>
  <c r="O90" i="89"/>
  <c r="T89" i="89"/>
  <c r="S89" i="89"/>
  <c r="R89" i="89"/>
  <c r="O89" i="89"/>
  <c r="T88" i="89"/>
  <c r="S88" i="89"/>
  <c r="R88" i="89"/>
  <c r="O88" i="89"/>
  <c r="T87" i="89"/>
  <c r="S87" i="89"/>
  <c r="R87" i="89"/>
  <c r="O87" i="89"/>
  <c r="T86" i="89"/>
  <c r="S86" i="89"/>
  <c r="R86" i="89"/>
  <c r="O86" i="89"/>
  <c r="T85" i="89"/>
  <c r="S85" i="89"/>
  <c r="R85" i="89"/>
  <c r="O85" i="89"/>
  <c r="T84" i="89"/>
  <c r="S84" i="89"/>
  <c r="R84" i="89"/>
  <c r="O84" i="89"/>
  <c r="T83" i="89"/>
  <c r="S83" i="89"/>
  <c r="R83" i="89"/>
  <c r="O83" i="89"/>
  <c r="T82" i="89"/>
  <c r="S82" i="89"/>
  <c r="R82" i="89"/>
  <c r="O82" i="89"/>
  <c r="T81" i="89"/>
  <c r="S81" i="89"/>
  <c r="R81" i="89"/>
  <c r="O81" i="89"/>
  <c r="T80" i="89"/>
  <c r="S80" i="89"/>
  <c r="R80" i="89"/>
  <c r="O80" i="89"/>
  <c r="T79" i="89"/>
  <c r="S79" i="89"/>
  <c r="R79" i="89"/>
  <c r="O79" i="89"/>
  <c r="T78" i="89"/>
  <c r="S78" i="89"/>
  <c r="R78" i="89"/>
  <c r="O78" i="89"/>
  <c r="T77" i="89"/>
  <c r="S77" i="89"/>
  <c r="R77" i="89"/>
  <c r="O77" i="89"/>
  <c r="T76" i="89"/>
  <c r="S76" i="89"/>
  <c r="R76" i="89"/>
  <c r="O76" i="89"/>
  <c r="T75" i="89"/>
  <c r="S75" i="89"/>
  <c r="R75" i="89"/>
  <c r="O75" i="89"/>
  <c r="T74" i="89"/>
  <c r="S74" i="89"/>
  <c r="R74" i="89"/>
  <c r="O74" i="89"/>
  <c r="T73" i="89"/>
  <c r="S73" i="89"/>
  <c r="R73" i="89"/>
  <c r="O73" i="89"/>
  <c r="T72" i="89"/>
  <c r="S72" i="89"/>
  <c r="R72" i="89"/>
  <c r="O72" i="89"/>
  <c r="T71" i="89"/>
  <c r="S71" i="89"/>
  <c r="R71" i="89"/>
  <c r="O71" i="89"/>
  <c r="T66" i="89"/>
  <c r="S66" i="89"/>
  <c r="R66" i="89"/>
  <c r="O66" i="89"/>
  <c r="T65" i="89"/>
  <c r="S65" i="89"/>
  <c r="R65" i="89"/>
  <c r="O65" i="89"/>
  <c r="T64" i="89"/>
  <c r="S64" i="89"/>
  <c r="R64" i="89"/>
  <c r="O64" i="89"/>
  <c r="T63" i="89"/>
  <c r="S63" i="89"/>
  <c r="R63" i="89"/>
  <c r="O63" i="89"/>
  <c r="T62" i="89"/>
  <c r="S62" i="89"/>
  <c r="R62" i="89"/>
  <c r="O62" i="89"/>
  <c r="T61" i="89"/>
  <c r="S61" i="89"/>
  <c r="R61" i="89"/>
  <c r="O61" i="89"/>
  <c r="T60" i="89"/>
  <c r="S60" i="89"/>
  <c r="R60" i="89"/>
  <c r="O60" i="89"/>
  <c r="T59" i="89"/>
  <c r="S59" i="89"/>
  <c r="R59" i="89"/>
  <c r="O59" i="89"/>
  <c r="T58" i="89"/>
  <c r="S58" i="89"/>
  <c r="R58" i="89"/>
  <c r="O58" i="89"/>
  <c r="T57" i="89"/>
  <c r="S57" i="89"/>
  <c r="R57" i="89"/>
  <c r="O57" i="89"/>
  <c r="T56" i="89"/>
  <c r="S56" i="89"/>
  <c r="R56" i="89"/>
  <c r="O56" i="89"/>
  <c r="A56" i="89"/>
  <c r="T55" i="89"/>
  <c r="S55" i="89"/>
  <c r="R55" i="89"/>
  <c r="O55" i="89"/>
  <c r="A55" i="89"/>
  <c r="T54" i="89"/>
  <c r="S54" i="89"/>
  <c r="R54" i="89"/>
  <c r="O54" i="89"/>
  <c r="A54" i="89"/>
  <c r="T53" i="89"/>
  <c r="S53" i="89"/>
  <c r="R53" i="89"/>
  <c r="O53" i="89"/>
  <c r="A53" i="89"/>
  <c r="T52" i="89"/>
  <c r="S52" i="89"/>
  <c r="R52" i="89"/>
  <c r="O52" i="89"/>
  <c r="A52" i="89"/>
  <c r="T51" i="89"/>
  <c r="S51" i="89"/>
  <c r="R51" i="89"/>
  <c r="O51" i="89"/>
  <c r="A51" i="89"/>
  <c r="T50" i="89"/>
  <c r="S50" i="89"/>
  <c r="R50" i="89"/>
  <c r="O50" i="89"/>
  <c r="A50" i="89"/>
  <c r="T49" i="89"/>
  <c r="S49" i="89"/>
  <c r="R49" i="89"/>
  <c r="O49" i="89"/>
  <c r="A49" i="89"/>
  <c r="T48" i="89"/>
  <c r="S48" i="89"/>
  <c r="R48" i="89"/>
  <c r="O48" i="89"/>
  <c r="A48" i="89"/>
  <c r="T47" i="89"/>
  <c r="S47" i="89"/>
  <c r="R47" i="89"/>
  <c r="O47" i="89"/>
  <c r="A47" i="89"/>
  <c r="T46" i="89"/>
  <c r="S46" i="89"/>
  <c r="R46" i="89"/>
  <c r="O46" i="89"/>
  <c r="A46" i="89"/>
  <c r="T45" i="89"/>
  <c r="S45" i="89"/>
  <c r="R45" i="89"/>
  <c r="O45" i="89"/>
  <c r="A45" i="89"/>
  <c r="T44" i="89"/>
  <c r="S44" i="89"/>
  <c r="R44" i="89"/>
  <c r="O44" i="89"/>
  <c r="T43" i="89"/>
  <c r="S43" i="89"/>
  <c r="R43" i="89"/>
  <c r="O43" i="89"/>
  <c r="T42" i="89"/>
  <c r="S42" i="89"/>
  <c r="R42" i="89"/>
  <c r="O42" i="89"/>
  <c r="T41" i="89"/>
  <c r="S41" i="89"/>
  <c r="R41" i="89"/>
  <c r="O41" i="89"/>
  <c r="T40" i="89"/>
  <c r="S40" i="89"/>
  <c r="R40" i="89"/>
  <c r="O40" i="89"/>
  <c r="T39" i="89"/>
  <c r="S39" i="89"/>
  <c r="R39" i="89"/>
  <c r="O39" i="89"/>
  <c r="T38" i="89"/>
  <c r="S38" i="89"/>
  <c r="R38" i="89"/>
  <c r="O38" i="89"/>
  <c r="T37" i="89"/>
  <c r="S37" i="89"/>
  <c r="R37" i="89"/>
  <c r="O37" i="89"/>
  <c r="N37" i="89"/>
  <c r="T33" i="89"/>
  <c r="S33" i="89"/>
  <c r="R33" i="89"/>
  <c r="N33" i="89"/>
  <c r="T32" i="89"/>
  <c r="S32" i="89"/>
  <c r="R32" i="89"/>
  <c r="N32" i="89"/>
  <c r="T31" i="89"/>
  <c r="S31" i="89"/>
  <c r="R31" i="89"/>
  <c r="O31" i="89"/>
  <c r="N31" i="89"/>
  <c r="T30" i="89"/>
  <c r="S30" i="89"/>
  <c r="R30" i="89"/>
  <c r="O30" i="89"/>
  <c r="N30" i="89"/>
  <c r="T29" i="89"/>
  <c r="S29" i="89"/>
  <c r="R29" i="89"/>
  <c r="N29" i="89"/>
  <c r="T28" i="89"/>
  <c r="S28" i="89"/>
  <c r="R28" i="89"/>
  <c r="O28" i="89"/>
  <c r="N28" i="89"/>
  <c r="A28" i="89"/>
  <c r="T27" i="89"/>
  <c r="S27" i="89"/>
  <c r="R27" i="89"/>
  <c r="O27" i="89"/>
  <c r="N27" i="89"/>
  <c r="A27" i="89"/>
  <c r="T26" i="89"/>
  <c r="S26" i="89"/>
  <c r="R26" i="89"/>
  <c r="O26" i="89"/>
  <c r="N26" i="89"/>
  <c r="A26" i="89"/>
  <c r="T25" i="89"/>
  <c r="S25" i="89"/>
  <c r="R25" i="89"/>
  <c r="N25" i="89"/>
  <c r="A25" i="89"/>
  <c r="T24" i="89"/>
  <c r="S24" i="89"/>
  <c r="R24" i="89"/>
  <c r="O24" i="89"/>
  <c r="N24" i="89"/>
  <c r="A24" i="89"/>
  <c r="T23" i="89"/>
  <c r="S23" i="89"/>
  <c r="R23" i="89"/>
  <c r="O23" i="89"/>
  <c r="N23" i="89"/>
  <c r="A23" i="89"/>
  <c r="T22" i="89"/>
  <c r="S22" i="89"/>
  <c r="R22" i="89"/>
  <c r="O22" i="89"/>
  <c r="N22" i="89"/>
  <c r="A22" i="89"/>
  <c r="T21" i="89"/>
  <c r="S21" i="89"/>
  <c r="R21" i="89"/>
  <c r="N21" i="89"/>
  <c r="A21" i="89"/>
  <c r="T20" i="89"/>
  <c r="S20" i="89"/>
  <c r="R20" i="89"/>
  <c r="O20" i="89"/>
  <c r="N20" i="89"/>
  <c r="A20" i="89"/>
  <c r="T19" i="89"/>
  <c r="S19" i="89"/>
  <c r="R19" i="89"/>
  <c r="O19" i="89"/>
  <c r="N19" i="89"/>
  <c r="A19" i="89"/>
  <c r="T18" i="89"/>
  <c r="S18" i="89"/>
  <c r="R18" i="89"/>
  <c r="O18" i="89"/>
  <c r="N18" i="89"/>
  <c r="A18" i="89"/>
  <c r="T17" i="89"/>
  <c r="S17" i="89"/>
  <c r="R17" i="89"/>
  <c r="N17" i="89"/>
  <c r="A17" i="89"/>
  <c r="T16" i="89"/>
  <c r="S16" i="89"/>
  <c r="R16" i="89"/>
  <c r="O16" i="89"/>
  <c r="N16" i="89"/>
  <c r="A16" i="89"/>
  <c r="T15" i="89"/>
  <c r="S15" i="89"/>
  <c r="R15" i="89"/>
  <c r="O15" i="89"/>
  <c r="N15" i="89"/>
  <c r="A15" i="89"/>
  <c r="T14" i="89"/>
  <c r="S14" i="89"/>
  <c r="R14" i="89"/>
  <c r="O14" i="89"/>
  <c r="N14" i="89"/>
  <c r="T13" i="89"/>
  <c r="S13" i="89"/>
  <c r="R13" i="89"/>
  <c r="N13" i="89"/>
  <c r="T12" i="89"/>
  <c r="S12" i="89"/>
  <c r="R12" i="89"/>
  <c r="N12" i="89"/>
  <c r="T11" i="89"/>
  <c r="S11" i="89"/>
  <c r="R11" i="89"/>
  <c r="O11" i="89"/>
  <c r="N11" i="89"/>
  <c r="T10" i="89"/>
  <c r="S10" i="89"/>
  <c r="R10" i="89"/>
  <c r="O10" i="89"/>
  <c r="N10" i="89"/>
  <c r="T9" i="89"/>
  <c r="S9" i="89"/>
  <c r="R9" i="89"/>
  <c r="N9" i="89"/>
  <c r="T8" i="89"/>
  <c r="S8" i="89"/>
  <c r="R8" i="89"/>
  <c r="N8" i="89"/>
  <c r="T7" i="89"/>
  <c r="S7" i="89"/>
  <c r="R7" i="89"/>
  <c r="O7" i="89"/>
  <c r="N7" i="89"/>
  <c r="T6" i="89"/>
  <c r="S6" i="89"/>
  <c r="R6" i="89"/>
  <c r="O6" i="89"/>
  <c r="N6" i="89"/>
  <c r="T5" i="89"/>
  <c r="S5" i="89"/>
  <c r="R5" i="89"/>
  <c r="O5" i="89"/>
  <c r="N5" i="89"/>
  <c r="T4" i="89"/>
  <c r="S4" i="89"/>
  <c r="R4" i="89"/>
  <c r="O4" i="89"/>
  <c r="N4" i="89"/>
  <c r="B3" i="89"/>
  <c r="P1" i="89" s="1"/>
  <c r="B1" i="87"/>
  <c r="A34" i="87"/>
  <c r="P5" i="86"/>
  <c r="P6" i="86"/>
  <c r="O6" i="86"/>
  <c r="P7" i="86"/>
  <c r="P8" i="86"/>
  <c r="P9" i="86"/>
  <c r="P10" i="86"/>
  <c r="O10" i="86"/>
  <c r="P11" i="86"/>
  <c r="O11" i="86"/>
  <c r="P12" i="86"/>
  <c r="P13" i="86"/>
  <c r="P14" i="86"/>
  <c r="P15" i="86"/>
  <c r="O15" i="86"/>
  <c r="P16" i="86"/>
  <c r="P17" i="86"/>
  <c r="P18" i="86"/>
  <c r="P19" i="86"/>
  <c r="O19" i="86"/>
  <c r="P20" i="86"/>
  <c r="P21" i="86"/>
  <c r="P22" i="86"/>
  <c r="P23" i="86"/>
  <c r="O23" i="86"/>
  <c r="P24" i="86"/>
  <c r="P25" i="86"/>
  <c r="P26" i="86"/>
  <c r="P27" i="86"/>
  <c r="P28" i="86"/>
  <c r="P29" i="86"/>
  <c r="P30" i="86"/>
  <c r="P31" i="86"/>
  <c r="O31" i="86"/>
  <c r="P32" i="86"/>
  <c r="P33" i="86"/>
  <c r="P4" i="86"/>
  <c r="O4" i="86"/>
  <c r="B1" i="85"/>
  <c r="T93" i="86"/>
  <c r="S93" i="86"/>
  <c r="R93" i="86"/>
  <c r="O93" i="86"/>
  <c r="T92" i="86"/>
  <c r="S92" i="86"/>
  <c r="R92" i="86"/>
  <c r="O92" i="86"/>
  <c r="T91" i="86"/>
  <c r="S91" i="86"/>
  <c r="R91" i="86"/>
  <c r="O91" i="86"/>
  <c r="T90" i="86"/>
  <c r="S90" i="86"/>
  <c r="R90" i="86"/>
  <c r="O90" i="86"/>
  <c r="T89" i="86"/>
  <c r="S89" i="86"/>
  <c r="R89" i="86"/>
  <c r="O89" i="86"/>
  <c r="T88" i="86"/>
  <c r="S88" i="86"/>
  <c r="R88" i="86"/>
  <c r="O88" i="86"/>
  <c r="T87" i="86"/>
  <c r="S87" i="86"/>
  <c r="R87" i="86"/>
  <c r="O87" i="86"/>
  <c r="T86" i="86"/>
  <c r="S86" i="86"/>
  <c r="R86" i="86"/>
  <c r="O86" i="86"/>
  <c r="T85" i="86"/>
  <c r="S85" i="86"/>
  <c r="R85" i="86"/>
  <c r="O85" i="86"/>
  <c r="T84" i="86"/>
  <c r="S84" i="86"/>
  <c r="R84" i="86"/>
  <c r="O84" i="86"/>
  <c r="T83" i="86"/>
  <c r="S83" i="86"/>
  <c r="R83" i="86"/>
  <c r="O83" i="86"/>
  <c r="T82" i="86"/>
  <c r="S82" i="86"/>
  <c r="R82" i="86"/>
  <c r="O82" i="86"/>
  <c r="T81" i="86"/>
  <c r="S81" i="86"/>
  <c r="R81" i="86"/>
  <c r="O81" i="86"/>
  <c r="T80" i="86"/>
  <c r="S80" i="86"/>
  <c r="R80" i="86"/>
  <c r="O80" i="86"/>
  <c r="T79" i="86"/>
  <c r="S79" i="86"/>
  <c r="R79" i="86"/>
  <c r="O79" i="86"/>
  <c r="T78" i="86"/>
  <c r="S78" i="86"/>
  <c r="R78" i="86"/>
  <c r="O78" i="86"/>
  <c r="T77" i="86"/>
  <c r="S77" i="86"/>
  <c r="R77" i="86"/>
  <c r="O77" i="86"/>
  <c r="T76" i="86"/>
  <c r="S76" i="86"/>
  <c r="R76" i="86"/>
  <c r="O76" i="86"/>
  <c r="T75" i="86"/>
  <c r="S75" i="86"/>
  <c r="R75" i="86"/>
  <c r="O75" i="86"/>
  <c r="T74" i="86"/>
  <c r="S74" i="86"/>
  <c r="R74" i="86"/>
  <c r="O74" i="86"/>
  <c r="T73" i="86"/>
  <c r="S73" i="86"/>
  <c r="R73" i="86"/>
  <c r="O73" i="86"/>
  <c r="T72" i="86"/>
  <c r="S72" i="86"/>
  <c r="R72" i="86"/>
  <c r="O72" i="86"/>
  <c r="T71" i="86"/>
  <c r="S71" i="86"/>
  <c r="R71" i="86"/>
  <c r="O71" i="86"/>
  <c r="T66" i="86"/>
  <c r="S66" i="86"/>
  <c r="R66" i="86"/>
  <c r="O66" i="86"/>
  <c r="T65" i="86"/>
  <c r="S65" i="86"/>
  <c r="R65" i="86"/>
  <c r="O65" i="86"/>
  <c r="T64" i="86"/>
  <c r="S64" i="86"/>
  <c r="R64" i="86"/>
  <c r="O64" i="86"/>
  <c r="T63" i="86"/>
  <c r="S63" i="86"/>
  <c r="R63" i="86"/>
  <c r="O63" i="86"/>
  <c r="T62" i="86"/>
  <c r="S62" i="86"/>
  <c r="R62" i="86"/>
  <c r="O62" i="86"/>
  <c r="T61" i="86"/>
  <c r="S61" i="86"/>
  <c r="R61" i="86"/>
  <c r="O61" i="86"/>
  <c r="T60" i="86"/>
  <c r="S60" i="86"/>
  <c r="R60" i="86"/>
  <c r="O60" i="86"/>
  <c r="T59" i="86"/>
  <c r="S59" i="86"/>
  <c r="R59" i="86"/>
  <c r="O59" i="86"/>
  <c r="T58" i="86"/>
  <c r="S58" i="86"/>
  <c r="R58" i="86"/>
  <c r="O58" i="86"/>
  <c r="T57" i="86"/>
  <c r="S57" i="86"/>
  <c r="R57" i="86"/>
  <c r="O57" i="86"/>
  <c r="T56" i="86"/>
  <c r="S56" i="86"/>
  <c r="R56" i="86"/>
  <c r="O56" i="86"/>
  <c r="A56" i="86"/>
  <c r="T55" i="86"/>
  <c r="S55" i="86"/>
  <c r="R55" i="86"/>
  <c r="O55" i="86"/>
  <c r="A55" i="86"/>
  <c r="T54" i="86"/>
  <c r="S54" i="86"/>
  <c r="R54" i="86"/>
  <c r="O54" i="86"/>
  <c r="A54" i="86"/>
  <c r="T53" i="86"/>
  <c r="S53" i="86"/>
  <c r="R53" i="86"/>
  <c r="O53" i="86"/>
  <c r="A53" i="86"/>
  <c r="T52" i="86"/>
  <c r="S52" i="86"/>
  <c r="R52" i="86"/>
  <c r="O52" i="86"/>
  <c r="A52" i="86"/>
  <c r="T51" i="86"/>
  <c r="S51" i="86"/>
  <c r="R51" i="86"/>
  <c r="O51" i="86"/>
  <c r="A51" i="86"/>
  <c r="T50" i="86"/>
  <c r="S50" i="86"/>
  <c r="R50" i="86"/>
  <c r="O50" i="86"/>
  <c r="A50" i="86"/>
  <c r="T49" i="86"/>
  <c r="S49" i="86"/>
  <c r="R49" i="86"/>
  <c r="O49" i="86"/>
  <c r="A49" i="86"/>
  <c r="T48" i="86"/>
  <c r="S48" i="86"/>
  <c r="R48" i="86"/>
  <c r="O48" i="86"/>
  <c r="A48" i="86"/>
  <c r="T47" i="86"/>
  <c r="S47" i="86"/>
  <c r="R47" i="86"/>
  <c r="O47" i="86"/>
  <c r="A47" i="86"/>
  <c r="T46" i="86"/>
  <c r="S46" i="86"/>
  <c r="R46" i="86"/>
  <c r="O46" i="86"/>
  <c r="A46" i="86"/>
  <c r="T45" i="86"/>
  <c r="S45" i="86"/>
  <c r="R45" i="86"/>
  <c r="O45" i="86"/>
  <c r="A45" i="86"/>
  <c r="T44" i="86"/>
  <c r="S44" i="86"/>
  <c r="R44" i="86"/>
  <c r="O44" i="86"/>
  <c r="T43" i="86"/>
  <c r="S43" i="86"/>
  <c r="R43" i="86"/>
  <c r="O43" i="86"/>
  <c r="T42" i="86"/>
  <c r="S42" i="86"/>
  <c r="R42" i="86"/>
  <c r="O42" i="86"/>
  <c r="T41" i="86"/>
  <c r="S41" i="86"/>
  <c r="R41" i="86"/>
  <c r="O41" i="86"/>
  <c r="T40" i="86"/>
  <c r="S40" i="86"/>
  <c r="R40" i="86"/>
  <c r="O40" i="86"/>
  <c r="T39" i="86"/>
  <c r="S39" i="86"/>
  <c r="R39" i="86"/>
  <c r="O39" i="86"/>
  <c r="T38" i="86"/>
  <c r="S38" i="86"/>
  <c r="R38" i="86"/>
  <c r="O38" i="86"/>
  <c r="T37" i="86"/>
  <c r="S37" i="86"/>
  <c r="R37" i="86"/>
  <c r="O37" i="86"/>
  <c r="N37" i="86"/>
  <c r="T33" i="86"/>
  <c r="S33" i="86"/>
  <c r="R33" i="86"/>
  <c r="O33" i="86"/>
  <c r="N33" i="86"/>
  <c r="T32" i="86"/>
  <c r="S32" i="86"/>
  <c r="R32" i="86"/>
  <c r="O32" i="86"/>
  <c r="N32" i="86"/>
  <c r="T31" i="86"/>
  <c r="S31" i="86"/>
  <c r="R31" i="86"/>
  <c r="N31" i="86"/>
  <c r="T30" i="86"/>
  <c r="S30" i="86"/>
  <c r="R30" i="86"/>
  <c r="O30" i="86"/>
  <c r="N30" i="86"/>
  <c r="T29" i="86"/>
  <c r="S29" i="86"/>
  <c r="R29" i="86"/>
  <c r="O29" i="86"/>
  <c r="N29" i="86"/>
  <c r="T28" i="86"/>
  <c r="S28" i="86"/>
  <c r="R28" i="86"/>
  <c r="O28" i="86"/>
  <c r="N28" i="86"/>
  <c r="A28" i="86"/>
  <c r="T27" i="86"/>
  <c r="S27" i="86"/>
  <c r="R27" i="86"/>
  <c r="O27" i="86"/>
  <c r="N27" i="86"/>
  <c r="A27" i="86"/>
  <c r="T26" i="86"/>
  <c r="S26" i="86"/>
  <c r="R26" i="86"/>
  <c r="O26" i="86"/>
  <c r="N26" i="86"/>
  <c r="A26" i="86"/>
  <c r="T25" i="86"/>
  <c r="S25" i="86"/>
  <c r="R25" i="86"/>
  <c r="O25" i="86"/>
  <c r="N25" i="86"/>
  <c r="A25" i="86"/>
  <c r="T24" i="86"/>
  <c r="S24" i="86"/>
  <c r="R24" i="86"/>
  <c r="O24" i="86"/>
  <c r="N24" i="86"/>
  <c r="A24" i="86"/>
  <c r="T23" i="86"/>
  <c r="S23" i="86"/>
  <c r="R23" i="86"/>
  <c r="N23" i="86"/>
  <c r="A23" i="86"/>
  <c r="T22" i="86"/>
  <c r="S22" i="86"/>
  <c r="R22" i="86"/>
  <c r="O22" i="86"/>
  <c r="N22" i="86"/>
  <c r="A22" i="86"/>
  <c r="T21" i="86"/>
  <c r="S21" i="86"/>
  <c r="R21" i="86"/>
  <c r="O21" i="86"/>
  <c r="N21" i="86"/>
  <c r="A21" i="86"/>
  <c r="T20" i="86"/>
  <c r="S20" i="86"/>
  <c r="R20" i="86"/>
  <c r="O20" i="86"/>
  <c r="N20" i="86"/>
  <c r="A20" i="86"/>
  <c r="T19" i="86"/>
  <c r="S19" i="86"/>
  <c r="R19" i="86"/>
  <c r="N19" i="86"/>
  <c r="A19" i="86"/>
  <c r="T18" i="86"/>
  <c r="S18" i="86"/>
  <c r="R18" i="86"/>
  <c r="O18" i="86"/>
  <c r="N18" i="86"/>
  <c r="A18" i="86"/>
  <c r="T17" i="86"/>
  <c r="S17" i="86"/>
  <c r="R17" i="86"/>
  <c r="O17" i="86"/>
  <c r="N17" i="86"/>
  <c r="A17" i="86"/>
  <c r="T16" i="86"/>
  <c r="S16" i="86"/>
  <c r="R16" i="86"/>
  <c r="O16" i="86"/>
  <c r="N16" i="86"/>
  <c r="A16" i="86"/>
  <c r="T15" i="86"/>
  <c r="S15" i="86"/>
  <c r="R15" i="86"/>
  <c r="N15" i="86"/>
  <c r="A15" i="86"/>
  <c r="T14" i="86"/>
  <c r="S14" i="86"/>
  <c r="R14" i="86"/>
  <c r="O14" i="86"/>
  <c r="N14" i="86"/>
  <c r="T13" i="86"/>
  <c r="S13" i="86"/>
  <c r="R13" i="86"/>
  <c r="O13" i="86"/>
  <c r="N13" i="86"/>
  <c r="T12" i="86"/>
  <c r="S12" i="86"/>
  <c r="R12" i="86"/>
  <c r="O12" i="86"/>
  <c r="N12" i="86"/>
  <c r="T11" i="86"/>
  <c r="S11" i="86"/>
  <c r="R11" i="86"/>
  <c r="N11" i="86"/>
  <c r="T10" i="86"/>
  <c r="S10" i="86"/>
  <c r="R10" i="86"/>
  <c r="N10" i="86"/>
  <c r="T9" i="86"/>
  <c r="S9" i="86"/>
  <c r="R9" i="86"/>
  <c r="O9" i="86"/>
  <c r="N9" i="86"/>
  <c r="T8" i="86"/>
  <c r="S8" i="86"/>
  <c r="R8" i="86"/>
  <c r="O8" i="86"/>
  <c r="N8" i="86"/>
  <c r="T7" i="86"/>
  <c r="S7" i="86"/>
  <c r="R7" i="86"/>
  <c r="O7" i="86"/>
  <c r="N7" i="86"/>
  <c r="T6" i="86"/>
  <c r="S6" i="86"/>
  <c r="R6" i="86"/>
  <c r="N6" i="86"/>
  <c r="T5" i="86"/>
  <c r="S5" i="86"/>
  <c r="R5" i="86"/>
  <c r="O5" i="86"/>
  <c r="N5" i="86"/>
  <c r="T4" i="86"/>
  <c r="S4" i="86"/>
  <c r="R4" i="86"/>
  <c r="N4" i="86"/>
  <c r="B3" i="86"/>
  <c r="B35" i="86" s="1"/>
  <c r="A34" i="85"/>
  <c r="P5" i="84"/>
  <c r="P6" i="84"/>
  <c r="P7" i="84"/>
  <c r="O7" i="84"/>
  <c r="P8" i="84"/>
  <c r="P9" i="84"/>
  <c r="P10" i="84"/>
  <c r="P11" i="84"/>
  <c r="O11" i="84"/>
  <c r="P12" i="84"/>
  <c r="P13" i="84"/>
  <c r="P14" i="84"/>
  <c r="P15" i="84"/>
  <c r="O15" i="84"/>
  <c r="P16" i="84"/>
  <c r="P17" i="84"/>
  <c r="P18" i="84"/>
  <c r="P19" i="84"/>
  <c r="O19" i="84"/>
  <c r="P20" i="84"/>
  <c r="P21" i="84"/>
  <c r="P22" i="84"/>
  <c r="P23" i="84"/>
  <c r="O23" i="84"/>
  <c r="P24" i="84"/>
  <c r="P25" i="84"/>
  <c r="P26" i="84"/>
  <c r="P27" i="84"/>
  <c r="O27" i="84"/>
  <c r="P28" i="84"/>
  <c r="P29" i="84"/>
  <c r="P30" i="84"/>
  <c r="O30" i="84"/>
  <c r="P31" i="84"/>
  <c r="O31" i="84"/>
  <c r="P32" i="84"/>
  <c r="P33" i="84"/>
  <c r="P4" i="84"/>
  <c r="O37" i="84"/>
  <c r="B1" i="83"/>
  <c r="T93" i="84"/>
  <c r="S93" i="84"/>
  <c r="R93" i="84"/>
  <c r="O93" i="84"/>
  <c r="T92" i="84"/>
  <c r="S92" i="84"/>
  <c r="R92" i="84"/>
  <c r="O92" i="84"/>
  <c r="T91" i="84"/>
  <c r="S91" i="84"/>
  <c r="R91" i="84"/>
  <c r="O91" i="84"/>
  <c r="T90" i="84"/>
  <c r="S90" i="84"/>
  <c r="R90" i="84"/>
  <c r="O90" i="84"/>
  <c r="T89" i="84"/>
  <c r="S89" i="84"/>
  <c r="R89" i="84"/>
  <c r="O89" i="84"/>
  <c r="T88" i="84"/>
  <c r="S88" i="84"/>
  <c r="R88" i="84"/>
  <c r="O88" i="84"/>
  <c r="T87" i="84"/>
  <c r="S87" i="84"/>
  <c r="R87" i="84"/>
  <c r="O87" i="84"/>
  <c r="T86" i="84"/>
  <c r="S86" i="84"/>
  <c r="R86" i="84"/>
  <c r="O86" i="84"/>
  <c r="T85" i="84"/>
  <c r="S85" i="84"/>
  <c r="R85" i="84"/>
  <c r="O85" i="84"/>
  <c r="T84" i="84"/>
  <c r="S84" i="84"/>
  <c r="R84" i="84"/>
  <c r="O84" i="84"/>
  <c r="T83" i="84"/>
  <c r="S83" i="84"/>
  <c r="R83" i="84"/>
  <c r="O83" i="84"/>
  <c r="T82" i="84"/>
  <c r="S82" i="84"/>
  <c r="R82" i="84"/>
  <c r="O82" i="84"/>
  <c r="T81" i="84"/>
  <c r="S81" i="84"/>
  <c r="R81" i="84"/>
  <c r="O81" i="84"/>
  <c r="T80" i="84"/>
  <c r="S80" i="84"/>
  <c r="R80" i="84"/>
  <c r="O80" i="84"/>
  <c r="T79" i="84"/>
  <c r="S79" i="84"/>
  <c r="R79" i="84"/>
  <c r="O79" i="84"/>
  <c r="T78" i="84"/>
  <c r="S78" i="84"/>
  <c r="R78" i="84"/>
  <c r="O78" i="84"/>
  <c r="T77" i="84"/>
  <c r="S77" i="84"/>
  <c r="R77" i="84"/>
  <c r="O77" i="84"/>
  <c r="T76" i="84"/>
  <c r="S76" i="84"/>
  <c r="R76" i="84"/>
  <c r="O76" i="84"/>
  <c r="T75" i="84"/>
  <c r="S75" i="84"/>
  <c r="R75" i="84"/>
  <c r="O75" i="84"/>
  <c r="T74" i="84"/>
  <c r="S74" i="84"/>
  <c r="R74" i="84"/>
  <c r="O74" i="84"/>
  <c r="T73" i="84"/>
  <c r="S73" i="84"/>
  <c r="R73" i="84"/>
  <c r="O73" i="84"/>
  <c r="T72" i="84"/>
  <c r="S72" i="84"/>
  <c r="R72" i="84"/>
  <c r="O72" i="84"/>
  <c r="T71" i="84"/>
  <c r="S71" i="84"/>
  <c r="R71" i="84"/>
  <c r="O71" i="84"/>
  <c r="T66" i="84"/>
  <c r="S66" i="84"/>
  <c r="R66" i="84"/>
  <c r="O66" i="84"/>
  <c r="T65" i="84"/>
  <c r="S65" i="84"/>
  <c r="R65" i="84"/>
  <c r="O65" i="84"/>
  <c r="T64" i="84"/>
  <c r="S64" i="84"/>
  <c r="R64" i="84"/>
  <c r="O64" i="84"/>
  <c r="T63" i="84"/>
  <c r="S63" i="84"/>
  <c r="R63" i="84"/>
  <c r="O63" i="84"/>
  <c r="T62" i="84"/>
  <c r="S62" i="84"/>
  <c r="R62" i="84"/>
  <c r="O62" i="84"/>
  <c r="T61" i="84"/>
  <c r="S61" i="84"/>
  <c r="R61" i="84"/>
  <c r="O61" i="84"/>
  <c r="T60" i="84"/>
  <c r="S60" i="84"/>
  <c r="R60" i="84"/>
  <c r="O60" i="84"/>
  <c r="T59" i="84"/>
  <c r="S59" i="84"/>
  <c r="R59" i="84"/>
  <c r="O59" i="84"/>
  <c r="T58" i="84"/>
  <c r="S58" i="84"/>
  <c r="R58" i="84"/>
  <c r="O58" i="84"/>
  <c r="T57" i="84"/>
  <c r="S57" i="84"/>
  <c r="R57" i="84"/>
  <c r="O57" i="84"/>
  <c r="T56" i="84"/>
  <c r="S56" i="84"/>
  <c r="R56" i="84"/>
  <c r="O56" i="84"/>
  <c r="A56" i="84"/>
  <c r="T55" i="84"/>
  <c r="S55" i="84"/>
  <c r="R55" i="84"/>
  <c r="O55" i="84"/>
  <c r="A55" i="84"/>
  <c r="T54" i="84"/>
  <c r="S54" i="84"/>
  <c r="R54" i="84"/>
  <c r="O54" i="84"/>
  <c r="A54" i="84"/>
  <c r="T53" i="84"/>
  <c r="S53" i="84"/>
  <c r="R53" i="84"/>
  <c r="O53" i="84"/>
  <c r="A53" i="84"/>
  <c r="T52" i="84"/>
  <c r="S52" i="84"/>
  <c r="R52" i="84"/>
  <c r="O52" i="84"/>
  <c r="A52" i="84"/>
  <c r="T51" i="84"/>
  <c r="S51" i="84"/>
  <c r="R51" i="84"/>
  <c r="O51" i="84"/>
  <c r="A51" i="84"/>
  <c r="T50" i="84"/>
  <c r="S50" i="84"/>
  <c r="R50" i="84"/>
  <c r="O50" i="84"/>
  <c r="A50" i="84"/>
  <c r="T49" i="84"/>
  <c r="S49" i="84"/>
  <c r="R49" i="84"/>
  <c r="O49" i="84"/>
  <c r="A49" i="84"/>
  <c r="T48" i="84"/>
  <c r="S48" i="84"/>
  <c r="R48" i="84"/>
  <c r="O48" i="84"/>
  <c r="A48" i="84"/>
  <c r="T47" i="84"/>
  <c r="S47" i="84"/>
  <c r="R47" i="84"/>
  <c r="O47" i="84"/>
  <c r="A47" i="84"/>
  <c r="T46" i="84"/>
  <c r="S46" i="84"/>
  <c r="R46" i="84"/>
  <c r="O46" i="84"/>
  <c r="A46" i="84"/>
  <c r="T45" i="84"/>
  <c r="S45" i="84"/>
  <c r="R45" i="84"/>
  <c r="O45" i="84"/>
  <c r="A45" i="84"/>
  <c r="T44" i="84"/>
  <c r="S44" i="84"/>
  <c r="R44" i="84"/>
  <c r="O44" i="84"/>
  <c r="T43" i="84"/>
  <c r="S43" i="84"/>
  <c r="R43" i="84"/>
  <c r="O43" i="84"/>
  <c r="T42" i="84"/>
  <c r="S42" i="84"/>
  <c r="R42" i="84"/>
  <c r="O42" i="84"/>
  <c r="T41" i="84"/>
  <c r="S41" i="84"/>
  <c r="R41" i="84"/>
  <c r="O41" i="84"/>
  <c r="T40" i="84"/>
  <c r="S40" i="84"/>
  <c r="R40" i="84"/>
  <c r="O40" i="84"/>
  <c r="T39" i="84"/>
  <c r="S39" i="84"/>
  <c r="R39" i="84"/>
  <c r="O39" i="84"/>
  <c r="T38" i="84"/>
  <c r="S38" i="84"/>
  <c r="R38" i="84"/>
  <c r="O38" i="84"/>
  <c r="T37" i="84"/>
  <c r="S37" i="84"/>
  <c r="R37" i="84"/>
  <c r="N37" i="84"/>
  <c r="T33" i="84"/>
  <c r="S33" i="84"/>
  <c r="R33" i="84"/>
  <c r="O33" i="84"/>
  <c r="N33" i="84"/>
  <c r="T32" i="84"/>
  <c r="S32" i="84"/>
  <c r="R32" i="84"/>
  <c r="O32" i="84"/>
  <c r="N32" i="84"/>
  <c r="T31" i="84"/>
  <c r="S31" i="84"/>
  <c r="R31" i="84"/>
  <c r="N31" i="84"/>
  <c r="T30" i="84"/>
  <c r="S30" i="84"/>
  <c r="R30" i="84"/>
  <c r="N30" i="84"/>
  <c r="T29" i="84"/>
  <c r="S29" i="84"/>
  <c r="R29" i="84"/>
  <c r="O29" i="84"/>
  <c r="N29" i="84"/>
  <c r="T28" i="84"/>
  <c r="S28" i="84"/>
  <c r="R28" i="84"/>
  <c r="O28" i="84"/>
  <c r="N28" i="84"/>
  <c r="A28" i="84"/>
  <c r="T27" i="84"/>
  <c r="S27" i="84"/>
  <c r="R27" i="84"/>
  <c r="N27" i="84"/>
  <c r="A27" i="84"/>
  <c r="T26" i="84"/>
  <c r="S26" i="84"/>
  <c r="R26" i="84"/>
  <c r="O26" i="84"/>
  <c r="N26" i="84"/>
  <c r="A26" i="84"/>
  <c r="T25" i="84"/>
  <c r="S25" i="84"/>
  <c r="R25" i="84"/>
  <c r="O25" i="84"/>
  <c r="N25" i="84"/>
  <c r="A25" i="84"/>
  <c r="T24" i="84"/>
  <c r="S24" i="84"/>
  <c r="R24" i="84"/>
  <c r="O24" i="84"/>
  <c r="N24" i="84"/>
  <c r="A24" i="84"/>
  <c r="T23" i="84"/>
  <c r="S23" i="84"/>
  <c r="R23" i="84"/>
  <c r="N23" i="84"/>
  <c r="A23" i="84"/>
  <c r="T22" i="84"/>
  <c r="S22" i="84"/>
  <c r="R22" i="84"/>
  <c r="O22" i="84"/>
  <c r="N22" i="84"/>
  <c r="A22" i="84"/>
  <c r="T21" i="84"/>
  <c r="S21" i="84"/>
  <c r="R21" i="84"/>
  <c r="O21" i="84"/>
  <c r="N21" i="84"/>
  <c r="A21" i="84"/>
  <c r="T20" i="84"/>
  <c r="S20" i="84"/>
  <c r="R20" i="84"/>
  <c r="O20" i="84"/>
  <c r="N20" i="84"/>
  <c r="A20" i="84"/>
  <c r="T19" i="84"/>
  <c r="S19" i="84"/>
  <c r="R19" i="84"/>
  <c r="N19" i="84"/>
  <c r="A19" i="84"/>
  <c r="T18" i="84"/>
  <c r="S18" i="84"/>
  <c r="R18" i="84"/>
  <c r="O18" i="84"/>
  <c r="N18" i="84"/>
  <c r="A18" i="84"/>
  <c r="T17" i="84"/>
  <c r="S17" i="84"/>
  <c r="R17" i="84"/>
  <c r="O17" i="84"/>
  <c r="N17" i="84"/>
  <c r="A17" i="84"/>
  <c r="T16" i="84"/>
  <c r="S16" i="84"/>
  <c r="R16" i="84"/>
  <c r="O16" i="84"/>
  <c r="N16" i="84"/>
  <c r="A16" i="84"/>
  <c r="T15" i="84"/>
  <c r="S15" i="84"/>
  <c r="R15" i="84"/>
  <c r="N15" i="84"/>
  <c r="A15" i="84"/>
  <c r="T14" i="84"/>
  <c r="S14" i="84"/>
  <c r="R14" i="84"/>
  <c r="O14" i="84"/>
  <c r="N14" i="84"/>
  <c r="T13" i="84"/>
  <c r="S13" i="84"/>
  <c r="R13" i="84"/>
  <c r="O13" i="84"/>
  <c r="N13" i="84"/>
  <c r="T12" i="84"/>
  <c r="S12" i="84"/>
  <c r="R12" i="84"/>
  <c r="O12" i="84"/>
  <c r="N12" i="84"/>
  <c r="T11" i="84"/>
  <c r="S11" i="84"/>
  <c r="R11" i="84"/>
  <c r="N11" i="84"/>
  <c r="T10" i="84"/>
  <c r="S10" i="84"/>
  <c r="R10" i="84"/>
  <c r="O10" i="84"/>
  <c r="N10" i="84"/>
  <c r="T9" i="84"/>
  <c r="S9" i="84"/>
  <c r="R9" i="84"/>
  <c r="O9" i="84"/>
  <c r="N9" i="84"/>
  <c r="T8" i="84"/>
  <c r="S8" i="84"/>
  <c r="R8" i="84"/>
  <c r="O8" i="84"/>
  <c r="N8" i="84"/>
  <c r="T7" i="84"/>
  <c r="S7" i="84"/>
  <c r="R7" i="84"/>
  <c r="N7" i="84"/>
  <c r="T6" i="84"/>
  <c r="S6" i="84"/>
  <c r="R6" i="84"/>
  <c r="O6" i="84"/>
  <c r="N6" i="84"/>
  <c r="T5" i="84"/>
  <c r="S5" i="84"/>
  <c r="R5" i="84"/>
  <c r="O5" i="84"/>
  <c r="N5" i="84"/>
  <c r="T4" i="84"/>
  <c r="S4" i="84"/>
  <c r="R4" i="84"/>
  <c r="O4" i="84"/>
  <c r="N4" i="84"/>
  <c r="B3" i="84"/>
  <c r="P68" i="84" s="1"/>
  <c r="A34" i="83"/>
  <c r="P5" i="82"/>
  <c r="P6" i="82"/>
  <c r="P7" i="82"/>
  <c r="P8" i="82"/>
  <c r="P9" i="82"/>
  <c r="O9" i="82"/>
  <c r="P10" i="82"/>
  <c r="P11" i="82"/>
  <c r="P12" i="82"/>
  <c r="P13" i="82"/>
  <c r="O13" i="82"/>
  <c r="P14" i="82"/>
  <c r="P15" i="82"/>
  <c r="P16" i="82"/>
  <c r="O16" i="82"/>
  <c r="P17" i="82"/>
  <c r="P18" i="82"/>
  <c r="P19" i="82"/>
  <c r="P20" i="82"/>
  <c r="O20" i="82"/>
  <c r="P21" i="82"/>
  <c r="P22" i="82"/>
  <c r="P23" i="82"/>
  <c r="P24" i="82"/>
  <c r="O24" i="82"/>
  <c r="P25" i="82"/>
  <c r="P26" i="82"/>
  <c r="P27" i="82"/>
  <c r="P28" i="82"/>
  <c r="O28" i="82"/>
  <c r="P29" i="82"/>
  <c r="O29" i="82"/>
  <c r="P30" i="82"/>
  <c r="P31" i="82"/>
  <c r="P32" i="82"/>
  <c r="O32" i="82"/>
  <c r="P33" i="82"/>
  <c r="O33" i="82"/>
  <c r="P4" i="82"/>
  <c r="T93" i="82"/>
  <c r="S93" i="82"/>
  <c r="R93" i="82"/>
  <c r="O93" i="82"/>
  <c r="T92" i="82"/>
  <c r="S92" i="82"/>
  <c r="R92" i="82"/>
  <c r="O92" i="82"/>
  <c r="T91" i="82"/>
  <c r="S91" i="82"/>
  <c r="R91" i="82"/>
  <c r="O91" i="82"/>
  <c r="T90" i="82"/>
  <c r="S90" i="82"/>
  <c r="R90" i="82"/>
  <c r="O90" i="82"/>
  <c r="T89" i="82"/>
  <c r="S89" i="82"/>
  <c r="R89" i="82"/>
  <c r="O89" i="82"/>
  <c r="T88" i="82"/>
  <c r="S88" i="82"/>
  <c r="R88" i="82"/>
  <c r="O88" i="82"/>
  <c r="T87" i="82"/>
  <c r="S87" i="82"/>
  <c r="R87" i="82"/>
  <c r="O87" i="82"/>
  <c r="T86" i="82"/>
  <c r="S86" i="82"/>
  <c r="R86" i="82"/>
  <c r="O86" i="82"/>
  <c r="T85" i="82"/>
  <c r="S85" i="82"/>
  <c r="R85" i="82"/>
  <c r="O85" i="82"/>
  <c r="T84" i="82"/>
  <c r="S84" i="82"/>
  <c r="R84" i="82"/>
  <c r="O84" i="82"/>
  <c r="T83" i="82"/>
  <c r="S83" i="82"/>
  <c r="R83" i="82"/>
  <c r="O83" i="82"/>
  <c r="T82" i="82"/>
  <c r="S82" i="82"/>
  <c r="R82" i="82"/>
  <c r="O82" i="82"/>
  <c r="T81" i="82"/>
  <c r="S81" i="82"/>
  <c r="R81" i="82"/>
  <c r="O81" i="82"/>
  <c r="T80" i="82"/>
  <c r="S80" i="82"/>
  <c r="R80" i="82"/>
  <c r="O80" i="82"/>
  <c r="T79" i="82"/>
  <c r="S79" i="82"/>
  <c r="R79" i="82"/>
  <c r="O79" i="82"/>
  <c r="T78" i="82"/>
  <c r="S78" i="82"/>
  <c r="R78" i="82"/>
  <c r="O78" i="82"/>
  <c r="T77" i="82"/>
  <c r="S77" i="82"/>
  <c r="R77" i="82"/>
  <c r="O77" i="82"/>
  <c r="T76" i="82"/>
  <c r="S76" i="82"/>
  <c r="R76" i="82"/>
  <c r="O76" i="82"/>
  <c r="T75" i="82"/>
  <c r="S75" i="82"/>
  <c r="R75" i="82"/>
  <c r="O75" i="82"/>
  <c r="T74" i="82"/>
  <c r="S74" i="82"/>
  <c r="R74" i="82"/>
  <c r="O74" i="82"/>
  <c r="T73" i="82"/>
  <c r="S73" i="82"/>
  <c r="R73" i="82"/>
  <c r="O73" i="82"/>
  <c r="T72" i="82"/>
  <c r="S72" i="82"/>
  <c r="R72" i="82"/>
  <c r="O72" i="82"/>
  <c r="T71" i="82"/>
  <c r="S71" i="82"/>
  <c r="R71" i="82"/>
  <c r="O71" i="82"/>
  <c r="T66" i="82"/>
  <c r="S66" i="82"/>
  <c r="R66" i="82"/>
  <c r="O66" i="82"/>
  <c r="T65" i="82"/>
  <c r="S65" i="82"/>
  <c r="R65" i="82"/>
  <c r="O65" i="82"/>
  <c r="T64" i="82"/>
  <c r="S64" i="82"/>
  <c r="R64" i="82"/>
  <c r="O64" i="82"/>
  <c r="T63" i="82"/>
  <c r="S63" i="82"/>
  <c r="R63" i="82"/>
  <c r="O63" i="82"/>
  <c r="T62" i="82"/>
  <c r="S62" i="82"/>
  <c r="R62" i="82"/>
  <c r="O62" i="82"/>
  <c r="T61" i="82"/>
  <c r="S61" i="82"/>
  <c r="R61" i="82"/>
  <c r="O61" i="82"/>
  <c r="T60" i="82"/>
  <c r="S60" i="82"/>
  <c r="R60" i="82"/>
  <c r="O60" i="82"/>
  <c r="T59" i="82"/>
  <c r="S59" i="82"/>
  <c r="R59" i="82"/>
  <c r="O59" i="82"/>
  <c r="T58" i="82"/>
  <c r="S58" i="82"/>
  <c r="R58" i="82"/>
  <c r="O58" i="82"/>
  <c r="T57" i="82"/>
  <c r="S57" i="82"/>
  <c r="R57" i="82"/>
  <c r="O57" i="82"/>
  <c r="T56" i="82"/>
  <c r="S56" i="82"/>
  <c r="R56" i="82"/>
  <c r="O56" i="82"/>
  <c r="A56" i="82"/>
  <c r="T55" i="82"/>
  <c r="S55" i="82"/>
  <c r="R55" i="82"/>
  <c r="O55" i="82"/>
  <c r="A55" i="82"/>
  <c r="T54" i="82"/>
  <c r="S54" i="82"/>
  <c r="R54" i="82"/>
  <c r="O54" i="82"/>
  <c r="A54" i="82"/>
  <c r="T53" i="82"/>
  <c r="S53" i="82"/>
  <c r="R53" i="82"/>
  <c r="O53" i="82"/>
  <c r="A53" i="82"/>
  <c r="T52" i="82"/>
  <c r="S52" i="82"/>
  <c r="R52" i="82"/>
  <c r="O52" i="82"/>
  <c r="A52" i="82"/>
  <c r="T51" i="82"/>
  <c r="S51" i="82"/>
  <c r="R51" i="82"/>
  <c r="O51" i="82"/>
  <c r="A51" i="82"/>
  <c r="T50" i="82"/>
  <c r="S50" i="82"/>
  <c r="R50" i="82"/>
  <c r="O50" i="82"/>
  <c r="A50" i="82"/>
  <c r="T49" i="82"/>
  <c r="S49" i="82"/>
  <c r="R49" i="82"/>
  <c r="O49" i="82"/>
  <c r="A49" i="82"/>
  <c r="T48" i="82"/>
  <c r="S48" i="82"/>
  <c r="R48" i="82"/>
  <c r="O48" i="82"/>
  <c r="A48" i="82"/>
  <c r="T47" i="82"/>
  <c r="S47" i="82"/>
  <c r="R47" i="82"/>
  <c r="O47" i="82"/>
  <c r="A47" i="82"/>
  <c r="T46" i="82"/>
  <c r="S46" i="82"/>
  <c r="R46" i="82"/>
  <c r="O46" i="82"/>
  <c r="A46" i="82"/>
  <c r="T45" i="82"/>
  <c r="S45" i="82"/>
  <c r="R45" i="82"/>
  <c r="O45" i="82"/>
  <c r="A45" i="82"/>
  <c r="T44" i="82"/>
  <c r="S44" i="82"/>
  <c r="R44" i="82"/>
  <c r="O44" i="82"/>
  <c r="T43" i="82"/>
  <c r="S43" i="82"/>
  <c r="R43" i="82"/>
  <c r="O43" i="82"/>
  <c r="T42" i="82"/>
  <c r="S42" i="82"/>
  <c r="R42" i="82"/>
  <c r="O42" i="82"/>
  <c r="T41" i="82"/>
  <c r="S41" i="82"/>
  <c r="R41" i="82"/>
  <c r="O41" i="82"/>
  <c r="T40" i="82"/>
  <c r="S40" i="82"/>
  <c r="R40" i="82"/>
  <c r="O40" i="82"/>
  <c r="T39" i="82"/>
  <c r="S39" i="82"/>
  <c r="R39" i="82"/>
  <c r="O39" i="82"/>
  <c r="T38" i="82"/>
  <c r="S38" i="82"/>
  <c r="R38" i="82"/>
  <c r="O38" i="82"/>
  <c r="T37" i="82"/>
  <c r="S37" i="82"/>
  <c r="R37" i="82"/>
  <c r="O37" i="82"/>
  <c r="N37" i="82"/>
  <c r="T33" i="82"/>
  <c r="S33" i="82"/>
  <c r="R33" i="82"/>
  <c r="N33" i="82"/>
  <c r="T32" i="82"/>
  <c r="S32" i="82"/>
  <c r="R32" i="82"/>
  <c r="N32" i="82"/>
  <c r="T31" i="82"/>
  <c r="S31" i="82"/>
  <c r="R31" i="82"/>
  <c r="O31" i="82"/>
  <c r="N31" i="82"/>
  <c r="T30" i="82"/>
  <c r="S30" i="82"/>
  <c r="R30" i="82"/>
  <c r="O30" i="82"/>
  <c r="N30" i="82"/>
  <c r="T29" i="82"/>
  <c r="S29" i="82"/>
  <c r="R29" i="82"/>
  <c r="N29" i="82"/>
  <c r="T28" i="82"/>
  <c r="S28" i="82"/>
  <c r="R28" i="82"/>
  <c r="N28" i="82"/>
  <c r="A28" i="82"/>
  <c r="T27" i="82"/>
  <c r="S27" i="82"/>
  <c r="R27" i="82"/>
  <c r="O27" i="82"/>
  <c r="N27" i="82"/>
  <c r="A27" i="82"/>
  <c r="T26" i="82"/>
  <c r="S26" i="82"/>
  <c r="R26" i="82"/>
  <c r="O26" i="82"/>
  <c r="N26" i="82"/>
  <c r="A26" i="82"/>
  <c r="T25" i="82"/>
  <c r="S25" i="82"/>
  <c r="R25" i="82"/>
  <c r="O25" i="82"/>
  <c r="N25" i="82"/>
  <c r="A25" i="82"/>
  <c r="T24" i="82"/>
  <c r="S24" i="82"/>
  <c r="R24" i="82"/>
  <c r="N24" i="82"/>
  <c r="A24" i="82"/>
  <c r="T23" i="82"/>
  <c r="S23" i="82"/>
  <c r="R23" i="82"/>
  <c r="O23" i="82"/>
  <c r="N23" i="82"/>
  <c r="A23" i="82"/>
  <c r="T22" i="82"/>
  <c r="S22" i="82"/>
  <c r="R22" i="82"/>
  <c r="O22" i="82"/>
  <c r="N22" i="82"/>
  <c r="A22" i="82"/>
  <c r="T21" i="82"/>
  <c r="S21" i="82"/>
  <c r="R21" i="82"/>
  <c r="O21" i="82"/>
  <c r="N21" i="82"/>
  <c r="A21" i="82"/>
  <c r="T20" i="82"/>
  <c r="S20" i="82"/>
  <c r="R20" i="82"/>
  <c r="N20" i="82"/>
  <c r="A20" i="82"/>
  <c r="T19" i="82"/>
  <c r="S19" i="82"/>
  <c r="R19" i="82"/>
  <c r="O19" i="82"/>
  <c r="N19" i="82"/>
  <c r="A19" i="82"/>
  <c r="T18" i="82"/>
  <c r="S18" i="82"/>
  <c r="R18" i="82"/>
  <c r="O18" i="82"/>
  <c r="N18" i="82"/>
  <c r="A18" i="82"/>
  <c r="T17" i="82"/>
  <c r="S17" i="82"/>
  <c r="R17" i="82"/>
  <c r="O17" i="82"/>
  <c r="N17" i="82"/>
  <c r="A17" i="82"/>
  <c r="T16" i="82"/>
  <c r="S16" i="82"/>
  <c r="R16" i="82"/>
  <c r="N16" i="82"/>
  <c r="A16" i="82"/>
  <c r="T15" i="82"/>
  <c r="S15" i="82"/>
  <c r="R15" i="82"/>
  <c r="O15" i="82"/>
  <c r="N15" i="82"/>
  <c r="A15" i="82"/>
  <c r="T14" i="82"/>
  <c r="S14" i="82"/>
  <c r="R14" i="82"/>
  <c r="O14" i="82"/>
  <c r="N14" i="82"/>
  <c r="T13" i="82"/>
  <c r="S13" i="82"/>
  <c r="R13" i="82"/>
  <c r="N13" i="82"/>
  <c r="T12" i="82"/>
  <c r="S12" i="82"/>
  <c r="R12" i="82"/>
  <c r="O12" i="82"/>
  <c r="N12" i="82"/>
  <c r="T11" i="82"/>
  <c r="S11" i="82"/>
  <c r="R11" i="82"/>
  <c r="O11" i="82"/>
  <c r="N11" i="82"/>
  <c r="T10" i="82"/>
  <c r="S10" i="82"/>
  <c r="R10" i="82"/>
  <c r="O10" i="82"/>
  <c r="N10" i="82"/>
  <c r="T9" i="82"/>
  <c r="S9" i="82"/>
  <c r="R9" i="82"/>
  <c r="N9" i="82"/>
  <c r="T8" i="82"/>
  <c r="S8" i="82"/>
  <c r="R8" i="82"/>
  <c r="O8" i="82"/>
  <c r="N8" i="82"/>
  <c r="T7" i="82"/>
  <c r="S7" i="82"/>
  <c r="R7" i="82"/>
  <c r="O7" i="82"/>
  <c r="N7" i="82"/>
  <c r="T6" i="82"/>
  <c r="S6" i="82"/>
  <c r="R6" i="82"/>
  <c r="O6" i="82"/>
  <c r="N6" i="82"/>
  <c r="T5" i="82"/>
  <c r="S5" i="82"/>
  <c r="R5" i="82"/>
  <c r="O5" i="82"/>
  <c r="N5" i="82"/>
  <c r="T4" i="82"/>
  <c r="S4" i="82"/>
  <c r="R4" i="82"/>
  <c r="O4" i="82"/>
  <c r="N4" i="82"/>
  <c r="B3" i="82"/>
  <c r="P34" i="82" s="1"/>
  <c r="B1" i="81"/>
  <c r="A35" i="81"/>
  <c r="A34" i="81"/>
  <c r="P5" i="80"/>
  <c r="P6" i="80"/>
  <c r="P7" i="80"/>
  <c r="P8" i="80"/>
  <c r="O8" i="80"/>
  <c r="P9" i="80"/>
  <c r="P10" i="80"/>
  <c r="P11" i="80"/>
  <c r="P12" i="80"/>
  <c r="O12" i="80"/>
  <c r="P13" i="80"/>
  <c r="P14" i="80"/>
  <c r="P15" i="80"/>
  <c r="P16" i="80"/>
  <c r="P17" i="80"/>
  <c r="O17" i="80"/>
  <c r="P18" i="80"/>
  <c r="P19" i="80"/>
  <c r="P20" i="80"/>
  <c r="P21" i="80"/>
  <c r="O21" i="80"/>
  <c r="P22" i="80"/>
  <c r="P23" i="80"/>
  <c r="P24" i="80"/>
  <c r="P25" i="80"/>
  <c r="O25" i="80"/>
  <c r="P26" i="80"/>
  <c r="P27" i="80"/>
  <c r="P28" i="80"/>
  <c r="P29" i="80"/>
  <c r="O29" i="80"/>
  <c r="P30" i="80"/>
  <c r="P31" i="80"/>
  <c r="P32" i="80"/>
  <c r="O32" i="80"/>
  <c r="P33" i="80"/>
  <c r="O33" i="80"/>
  <c r="P4" i="80"/>
  <c r="T93" i="80"/>
  <c r="S93" i="80"/>
  <c r="R93" i="80"/>
  <c r="O93" i="80"/>
  <c r="T92" i="80"/>
  <c r="S92" i="80"/>
  <c r="R92" i="80"/>
  <c r="O92" i="80"/>
  <c r="T91" i="80"/>
  <c r="S91" i="80"/>
  <c r="R91" i="80"/>
  <c r="O91" i="80"/>
  <c r="T90" i="80"/>
  <c r="S90" i="80"/>
  <c r="R90" i="80"/>
  <c r="O90" i="80"/>
  <c r="T89" i="80"/>
  <c r="S89" i="80"/>
  <c r="R89" i="80"/>
  <c r="O89" i="80"/>
  <c r="T88" i="80"/>
  <c r="S88" i="80"/>
  <c r="R88" i="80"/>
  <c r="O88" i="80"/>
  <c r="T87" i="80"/>
  <c r="S87" i="80"/>
  <c r="R87" i="80"/>
  <c r="O87" i="80"/>
  <c r="T86" i="80"/>
  <c r="S86" i="80"/>
  <c r="R86" i="80"/>
  <c r="O86" i="80"/>
  <c r="T85" i="80"/>
  <c r="S85" i="80"/>
  <c r="R85" i="80"/>
  <c r="O85" i="80"/>
  <c r="T84" i="80"/>
  <c r="S84" i="80"/>
  <c r="R84" i="80"/>
  <c r="O84" i="80"/>
  <c r="T83" i="80"/>
  <c r="S83" i="80"/>
  <c r="R83" i="80"/>
  <c r="O83" i="80"/>
  <c r="T82" i="80"/>
  <c r="S82" i="80"/>
  <c r="R82" i="80"/>
  <c r="O82" i="80"/>
  <c r="T81" i="80"/>
  <c r="S81" i="80"/>
  <c r="R81" i="80"/>
  <c r="O81" i="80"/>
  <c r="T80" i="80"/>
  <c r="S80" i="80"/>
  <c r="R80" i="80"/>
  <c r="O80" i="80"/>
  <c r="T79" i="80"/>
  <c r="S79" i="80"/>
  <c r="R79" i="80"/>
  <c r="O79" i="80"/>
  <c r="T78" i="80"/>
  <c r="S78" i="80"/>
  <c r="R78" i="80"/>
  <c r="O78" i="80"/>
  <c r="T77" i="80"/>
  <c r="S77" i="80"/>
  <c r="R77" i="80"/>
  <c r="O77" i="80"/>
  <c r="T76" i="80"/>
  <c r="S76" i="80"/>
  <c r="R76" i="80"/>
  <c r="O76" i="80"/>
  <c r="T75" i="80"/>
  <c r="S75" i="80"/>
  <c r="R75" i="80"/>
  <c r="O75" i="80"/>
  <c r="T74" i="80"/>
  <c r="S74" i="80"/>
  <c r="R74" i="80"/>
  <c r="O74" i="80"/>
  <c r="T73" i="80"/>
  <c r="S73" i="80"/>
  <c r="R73" i="80"/>
  <c r="O73" i="80"/>
  <c r="T72" i="80"/>
  <c r="S72" i="80"/>
  <c r="R72" i="80"/>
  <c r="O72" i="80"/>
  <c r="T71" i="80"/>
  <c r="S71" i="80"/>
  <c r="R71" i="80"/>
  <c r="O71" i="80"/>
  <c r="T66" i="80"/>
  <c r="S66" i="80"/>
  <c r="R66" i="80"/>
  <c r="O66" i="80"/>
  <c r="T65" i="80"/>
  <c r="S65" i="80"/>
  <c r="R65" i="80"/>
  <c r="O65" i="80"/>
  <c r="T64" i="80"/>
  <c r="S64" i="80"/>
  <c r="R64" i="80"/>
  <c r="O64" i="80"/>
  <c r="T63" i="80"/>
  <c r="S63" i="80"/>
  <c r="R63" i="80"/>
  <c r="O63" i="80"/>
  <c r="T62" i="80"/>
  <c r="S62" i="80"/>
  <c r="R62" i="80"/>
  <c r="O62" i="80"/>
  <c r="T61" i="80"/>
  <c r="S61" i="80"/>
  <c r="R61" i="80"/>
  <c r="O61" i="80"/>
  <c r="T60" i="80"/>
  <c r="S60" i="80"/>
  <c r="R60" i="80"/>
  <c r="O60" i="80"/>
  <c r="T59" i="80"/>
  <c r="S59" i="80"/>
  <c r="R59" i="80"/>
  <c r="O59" i="80"/>
  <c r="T58" i="80"/>
  <c r="S58" i="80"/>
  <c r="R58" i="80"/>
  <c r="O58" i="80"/>
  <c r="T57" i="80"/>
  <c r="S57" i="80"/>
  <c r="R57" i="80"/>
  <c r="O57" i="80"/>
  <c r="T56" i="80"/>
  <c r="S56" i="80"/>
  <c r="R56" i="80"/>
  <c r="O56" i="80"/>
  <c r="A56" i="80"/>
  <c r="T55" i="80"/>
  <c r="S55" i="80"/>
  <c r="R55" i="80"/>
  <c r="O55" i="80"/>
  <c r="A55" i="80"/>
  <c r="T54" i="80"/>
  <c r="S54" i="80"/>
  <c r="R54" i="80"/>
  <c r="O54" i="80"/>
  <c r="A54" i="80"/>
  <c r="T53" i="80"/>
  <c r="S53" i="80"/>
  <c r="R53" i="80"/>
  <c r="O53" i="80"/>
  <c r="A53" i="80"/>
  <c r="T52" i="80"/>
  <c r="S52" i="80"/>
  <c r="R52" i="80"/>
  <c r="O52" i="80"/>
  <c r="A52" i="80"/>
  <c r="T51" i="80"/>
  <c r="S51" i="80"/>
  <c r="R51" i="80"/>
  <c r="O51" i="80"/>
  <c r="A51" i="80"/>
  <c r="T50" i="80"/>
  <c r="S50" i="80"/>
  <c r="R50" i="80"/>
  <c r="O50" i="80"/>
  <c r="A50" i="80"/>
  <c r="T49" i="80"/>
  <c r="S49" i="80"/>
  <c r="R49" i="80"/>
  <c r="O49" i="80"/>
  <c r="A49" i="80"/>
  <c r="T48" i="80"/>
  <c r="S48" i="80"/>
  <c r="R48" i="80"/>
  <c r="O48" i="80"/>
  <c r="A48" i="80"/>
  <c r="T47" i="80"/>
  <c r="S47" i="80"/>
  <c r="R47" i="80"/>
  <c r="O47" i="80"/>
  <c r="A47" i="80"/>
  <c r="T46" i="80"/>
  <c r="S46" i="80"/>
  <c r="R46" i="80"/>
  <c r="O46" i="80"/>
  <c r="A46" i="80"/>
  <c r="T45" i="80"/>
  <c r="S45" i="80"/>
  <c r="R45" i="80"/>
  <c r="O45" i="80"/>
  <c r="A45" i="80"/>
  <c r="T44" i="80"/>
  <c r="S44" i="80"/>
  <c r="R44" i="80"/>
  <c r="O44" i="80"/>
  <c r="T43" i="80"/>
  <c r="S43" i="80"/>
  <c r="R43" i="80"/>
  <c r="O43" i="80"/>
  <c r="T42" i="80"/>
  <c r="S42" i="80"/>
  <c r="R42" i="80"/>
  <c r="O42" i="80"/>
  <c r="T41" i="80"/>
  <c r="S41" i="80"/>
  <c r="R41" i="80"/>
  <c r="O41" i="80"/>
  <c r="T40" i="80"/>
  <c r="S40" i="80"/>
  <c r="R40" i="80"/>
  <c r="O40" i="80"/>
  <c r="T39" i="80"/>
  <c r="S39" i="80"/>
  <c r="R39" i="80"/>
  <c r="O39" i="80"/>
  <c r="T38" i="80"/>
  <c r="S38" i="80"/>
  <c r="R38" i="80"/>
  <c r="O38" i="80"/>
  <c r="T37" i="80"/>
  <c r="S37" i="80"/>
  <c r="R37" i="80"/>
  <c r="O37" i="80"/>
  <c r="N37" i="80"/>
  <c r="T33" i="80"/>
  <c r="S33" i="80"/>
  <c r="R33" i="80"/>
  <c r="N33" i="80"/>
  <c r="T32" i="80"/>
  <c r="S32" i="80"/>
  <c r="R32" i="80"/>
  <c r="N32" i="80"/>
  <c r="T31" i="80"/>
  <c r="S31" i="80"/>
  <c r="R31" i="80"/>
  <c r="O31" i="80"/>
  <c r="N31" i="80"/>
  <c r="T30" i="80"/>
  <c r="S30" i="80"/>
  <c r="R30" i="80"/>
  <c r="O30" i="80"/>
  <c r="N30" i="80"/>
  <c r="T29" i="80"/>
  <c r="S29" i="80"/>
  <c r="R29" i="80"/>
  <c r="N29" i="80"/>
  <c r="T28" i="80"/>
  <c r="S28" i="80"/>
  <c r="R28" i="80"/>
  <c r="O28" i="80"/>
  <c r="N28" i="80"/>
  <c r="A28" i="80"/>
  <c r="T27" i="80"/>
  <c r="S27" i="80"/>
  <c r="R27" i="80"/>
  <c r="O27" i="80"/>
  <c r="N27" i="80"/>
  <c r="A27" i="80"/>
  <c r="T26" i="80"/>
  <c r="S26" i="80"/>
  <c r="R26" i="80"/>
  <c r="O26" i="80"/>
  <c r="N26" i="80"/>
  <c r="A26" i="80"/>
  <c r="T25" i="80"/>
  <c r="S25" i="80"/>
  <c r="R25" i="80"/>
  <c r="N25" i="80"/>
  <c r="A25" i="80"/>
  <c r="T24" i="80"/>
  <c r="S24" i="80"/>
  <c r="R24" i="80"/>
  <c r="O24" i="80"/>
  <c r="N24" i="80"/>
  <c r="A24" i="80"/>
  <c r="T23" i="80"/>
  <c r="S23" i="80"/>
  <c r="R23" i="80"/>
  <c r="O23" i="80"/>
  <c r="N23" i="80"/>
  <c r="A23" i="80"/>
  <c r="T22" i="80"/>
  <c r="S22" i="80"/>
  <c r="R22" i="80"/>
  <c r="O22" i="80"/>
  <c r="N22" i="80"/>
  <c r="A22" i="80"/>
  <c r="T21" i="80"/>
  <c r="S21" i="80"/>
  <c r="R21" i="80"/>
  <c r="N21" i="80"/>
  <c r="A21" i="80"/>
  <c r="T20" i="80"/>
  <c r="S20" i="80"/>
  <c r="R20" i="80"/>
  <c r="O20" i="80"/>
  <c r="N20" i="80"/>
  <c r="A20" i="80"/>
  <c r="T19" i="80"/>
  <c r="S19" i="80"/>
  <c r="R19" i="80"/>
  <c r="O19" i="80"/>
  <c r="N19" i="80"/>
  <c r="A19" i="80"/>
  <c r="T18" i="80"/>
  <c r="S18" i="80"/>
  <c r="R18" i="80"/>
  <c r="O18" i="80"/>
  <c r="N18" i="80"/>
  <c r="A18" i="80"/>
  <c r="T17" i="80"/>
  <c r="S17" i="80"/>
  <c r="R17" i="80"/>
  <c r="N17" i="80"/>
  <c r="A17" i="80"/>
  <c r="T16" i="80"/>
  <c r="S16" i="80"/>
  <c r="R16" i="80"/>
  <c r="O16" i="80"/>
  <c r="N16" i="80"/>
  <c r="A16" i="80"/>
  <c r="T15" i="80"/>
  <c r="S15" i="80"/>
  <c r="R15" i="80"/>
  <c r="O15" i="80"/>
  <c r="N15" i="80"/>
  <c r="A15" i="80"/>
  <c r="T14" i="80"/>
  <c r="S14" i="80"/>
  <c r="R14" i="80"/>
  <c r="O14" i="80"/>
  <c r="N14" i="80"/>
  <c r="T13" i="80"/>
  <c r="S13" i="80"/>
  <c r="R13" i="80"/>
  <c r="O13" i="80"/>
  <c r="N13" i="80"/>
  <c r="T12" i="80"/>
  <c r="S12" i="80"/>
  <c r="R12" i="80"/>
  <c r="N12" i="80"/>
  <c r="T11" i="80"/>
  <c r="S11" i="80"/>
  <c r="R11" i="80"/>
  <c r="O11" i="80"/>
  <c r="N11" i="80"/>
  <c r="T10" i="80"/>
  <c r="S10" i="80"/>
  <c r="R10" i="80"/>
  <c r="O10" i="80"/>
  <c r="N10" i="80"/>
  <c r="T9" i="80"/>
  <c r="S9" i="80"/>
  <c r="R9" i="80"/>
  <c r="O9" i="80"/>
  <c r="N9" i="80"/>
  <c r="T8" i="80"/>
  <c r="S8" i="80"/>
  <c r="R8" i="80"/>
  <c r="N8" i="80"/>
  <c r="T7" i="80"/>
  <c r="S7" i="80"/>
  <c r="R7" i="80"/>
  <c r="O7" i="80"/>
  <c r="N7" i="80"/>
  <c r="T6" i="80"/>
  <c r="S6" i="80"/>
  <c r="R6" i="80"/>
  <c r="O6" i="80"/>
  <c r="N6" i="80"/>
  <c r="T5" i="80"/>
  <c r="S5" i="80"/>
  <c r="R5" i="80"/>
  <c r="O5" i="80"/>
  <c r="N5" i="80"/>
  <c r="T4" i="80"/>
  <c r="S4" i="80"/>
  <c r="R4" i="80"/>
  <c r="O4" i="80"/>
  <c r="N4" i="80"/>
  <c r="B3" i="80"/>
  <c r="B1" i="79"/>
  <c r="A36" i="79"/>
  <c r="A35" i="79"/>
  <c r="A34" i="79"/>
  <c r="A56" i="78"/>
  <c r="A55" i="78"/>
  <c r="A54" i="78"/>
  <c r="A53" i="78"/>
  <c r="A52" i="78"/>
  <c r="A51" i="78"/>
  <c r="A50" i="78"/>
  <c r="A49" i="78"/>
  <c r="A48" i="78"/>
  <c r="A47" i="78"/>
  <c r="A46" i="78"/>
  <c r="A45" i="78"/>
  <c r="A28" i="78"/>
  <c r="A27" i="78"/>
  <c r="A26" i="78"/>
  <c r="A25" i="78"/>
  <c r="A24" i="78"/>
  <c r="A23" i="78"/>
  <c r="A22" i="78"/>
  <c r="A21" i="78"/>
  <c r="A20" i="78"/>
  <c r="A19" i="78"/>
  <c r="A18" i="78"/>
  <c r="A17" i="78"/>
  <c r="A16" i="78"/>
  <c r="A15" i="78"/>
  <c r="B3" i="78"/>
  <c r="B1" i="8"/>
  <c r="B1" i="77"/>
  <c r="A36" i="77"/>
  <c r="A35" i="77"/>
  <c r="A34" i="77"/>
  <c r="P5" i="76"/>
  <c r="P6" i="76"/>
  <c r="P7" i="76"/>
  <c r="P8" i="76"/>
  <c r="P9" i="76"/>
  <c r="P10" i="76"/>
  <c r="P11" i="76"/>
  <c r="P12" i="76"/>
  <c r="P13" i="76"/>
  <c r="P14" i="76"/>
  <c r="P15" i="76"/>
  <c r="P16" i="76"/>
  <c r="P17" i="76"/>
  <c r="P18" i="76"/>
  <c r="P19" i="76"/>
  <c r="P20" i="76"/>
  <c r="P21" i="76"/>
  <c r="P22" i="76"/>
  <c r="P23" i="76"/>
  <c r="P24" i="76"/>
  <c r="P25" i="76"/>
  <c r="P26" i="76"/>
  <c r="P27" i="76"/>
  <c r="P28" i="76"/>
  <c r="P29" i="76"/>
  <c r="P30" i="76"/>
  <c r="P31" i="76"/>
  <c r="P32" i="76"/>
  <c r="P33" i="76"/>
  <c r="P4" i="76"/>
  <c r="B37" i="84"/>
  <c r="T1" i="84"/>
  <c r="T34" i="91"/>
  <c r="T34" i="84"/>
  <c r="T68" i="84"/>
  <c r="T68" i="76"/>
  <c r="T91" i="76"/>
  <c r="S91" i="76"/>
  <c r="R91" i="76"/>
  <c r="O91" i="76"/>
  <c r="T90" i="76"/>
  <c r="S90" i="76"/>
  <c r="R90" i="76"/>
  <c r="O90" i="76"/>
  <c r="T89" i="76"/>
  <c r="S89" i="76"/>
  <c r="R89" i="76"/>
  <c r="O89" i="76"/>
  <c r="T88" i="76"/>
  <c r="S88" i="76"/>
  <c r="R88" i="76"/>
  <c r="O88" i="76"/>
  <c r="T87" i="76"/>
  <c r="S87" i="76"/>
  <c r="R87" i="76"/>
  <c r="O87" i="76"/>
  <c r="T86" i="76"/>
  <c r="S86" i="76"/>
  <c r="R86" i="76"/>
  <c r="O86" i="76"/>
  <c r="T85" i="76"/>
  <c r="S85" i="76"/>
  <c r="R85" i="76"/>
  <c r="O85" i="76"/>
  <c r="T84" i="76"/>
  <c r="S84" i="76"/>
  <c r="R84" i="76"/>
  <c r="O84" i="76"/>
  <c r="T83" i="76"/>
  <c r="S83" i="76"/>
  <c r="R83" i="76"/>
  <c r="O83" i="76"/>
  <c r="T82" i="76"/>
  <c r="S82" i="76"/>
  <c r="R82" i="76"/>
  <c r="O82" i="76"/>
  <c r="T81" i="76"/>
  <c r="S81" i="76"/>
  <c r="R81" i="76"/>
  <c r="O81" i="76"/>
  <c r="T80" i="76"/>
  <c r="S80" i="76"/>
  <c r="R80" i="76"/>
  <c r="O80" i="76"/>
  <c r="T79" i="76"/>
  <c r="S79" i="76"/>
  <c r="R79" i="76"/>
  <c r="O79" i="76"/>
  <c r="T78" i="76"/>
  <c r="S78" i="76"/>
  <c r="R78" i="76"/>
  <c r="O78" i="76"/>
  <c r="T77" i="76"/>
  <c r="S77" i="76"/>
  <c r="R77" i="76"/>
  <c r="O77" i="76"/>
  <c r="T76" i="76"/>
  <c r="S76" i="76"/>
  <c r="R76" i="76"/>
  <c r="O76" i="76"/>
  <c r="T75" i="76"/>
  <c r="S75" i="76"/>
  <c r="R75" i="76"/>
  <c r="O75" i="76"/>
  <c r="T74" i="76"/>
  <c r="S74" i="76"/>
  <c r="R74" i="76"/>
  <c r="O74" i="76"/>
  <c r="T73" i="76"/>
  <c r="S73" i="76"/>
  <c r="R73" i="76"/>
  <c r="O73" i="76"/>
  <c r="T72" i="76"/>
  <c r="S72" i="76"/>
  <c r="R72" i="76"/>
  <c r="O72" i="76"/>
  <c r="T71" i="76"/>
  <c r="S71" i="76"/>
  <c r="R71" i="76"/>
  <c r="O71" i="76"/>
  <c r="T66" i="76"/>
  <c r="S66" i="76"/>
  <c r="R66" i="76"/>
  <c r="O66" i="76"/>
  <c r="T65" i="76"/>
  <c r="S65" i="76"/>
  <c r="R65" i="76"/>
  <c r="O65" i="76"/>
  <c r="T64" i="76"/>
  <c r="S64" i="76"/>
  <c r="R64" i="76"/>
  <c r="O64" i="76"/>
  <c r="T63" i="76"/>
  <c r="S63" i="76"/>
  <c r="R63" i="76"/>
  <c r="O63" i="76"/>
  <c r="T62" i="76"/>
  <c r="S62" i="76"/>
  <c r="R62" i="76"/>
  <c r="O62" i="76"/>
  <c r="T61" i="76"/>
  <c r="S61" i="76"/>
  <c r="R61" i="76"/>
  <c r="O61" i="76"/>
  <c r="T60" i="76"/>
  <c r="S60" i="76"/>
  <c r="R60" i="76"/>
  <c r="O60" i="76"/>
  <c r="T59" i="76"/>
  <c r="S59" i="76"/>
  <c r="R59" i="76"/>
  <c r="O59" i="76"/>
  <c r="T58" i="76"/>
  <c r="S58" i="76"/>
  <c r="R58" i="76"/>
  <c r="O58" i="76"/>
  <c r="T57" i="76"/>
  <c r="S57" i="76"/>
  <c r="R57" i="76"/>
  <c r="O57" i="76"/>
  <c r="T56" i="76"/>
  <c r="S56" i="76"/>
  <c r="R56" i="76"/>
  <c r="O56" i="76"/>
  <c r="A56" i="76"/>
  <c r="T55" i="76"/>
  <c r="S55" i="76"/>
  <c r="R55" i="76"/>
  <c r="O55" i="76"/>
  <c r="A55" i="76"/>
  <c r="T54" i="76"/>
  <c r="S54" i="76"/>
  <c r="R54" i="76"/>
  <c r="O54" i="76"/>
  <c r="A54" i="76"/>
  <c r="T53" i="76"/>
  <c r="S53" i="76"/>
  <c r="R53" i="76"/>
  <c r="O53" i="76"/>
  <c r="A53" i="76"/>
  <c r="T52" i="76"/>
  <c r="S52" i="76"/>
  <c r="R52" i="76"/>
  <c r="O52" i="76"/>
  <c r="A52" i="76"/>
  <c r="T51" i="76"/>
  <c r="S51" i="76"/>
  <c r="R51" i="76"/>
  <c r="O51" i="76"/>
  <c r="A51" i="76"/>
  <c r="T50" i="76"/>
  <c r="S50" i="76"/>
  <c r="R50" i="76"/>
  <c r="O50" i="76"/>
  <c r="A50" i="76"/>
  <c r="T49" i="76"/>
  <c r="S49" i="76"/>
  <c r="R49" i="76"/>
  <c r="O49" i="76"/>
  <c r="A49" i="76"/>
  <c r="T48" i="76"/>
  <c r="S48" i="76"/>
  <c r="R48" i="76"/>
  <c r="O48" i="76"/>
  <c r="A48" i="76"/>
  <c r="T47" i="76"/>
  <c r="S47" i="76"/>
  <c r="R47" i="76"/>
  <c r="O47" i="76"/>
  <c r="A47" i="76"/>
  <c r="T46" i="76"/>
  <c r="S46" i="76"/>
  <c r="R46" i="76"/>
  <c r="O46" i="76"/>
  <c r="A46" i="76"/>
  <c r="T45" i="76"/>
  <c r="S45" i="76"/>
  <c r="R45" i="76"/>
  <c r="O45" i="76"/>
  <c r="A45" i="76"/>
  <c r="T44" i="76"/>
  <c r="S44" i="76"/>
  <c r="R44" i="76"/>
  <c r="O44" i="76"/>
  <c r="T43" i="76"/>
  <c r="S43" i="76"/>
  <c r="R43" i="76"/>
  <c r="O43" i="76"/>
  <c r="T42" i="76"/>
  <c r="S42" i="76"/>
  <c r="R42" i="76"/>
  <c r="O42" i="76"/>
  <c r="T41" i="76"/>
  <c r="S41" i="76"/>
  <c r="R41" i="76"/>
  <c r="O41" i="76"/>
  <c r="T40" i="76"/>
  <c r="S40" i="76"/>
  <c r="R40" i="76"/>
  <c r="O40" i="76"/>
  <c r="T39" i="76"/>
  <c r="S39" i="76"/>
  <c r="R39" i="76"/>
  <c r="O39" i="76"/>
  <c r="T38" i="76"/>
  <c r="S38" i="76"/>
  <c r="R38" i="76"/>
  <c r="O38" i="76"/>
  <c r="T37" i="76"/>
  <c r="S37" i="76"/>
  <c r="R37" i="76"/>
  <c r="O37" i="76"/>
  <c r="N37" i="76"/>
  <c r="T33" i="76"/>
  <c r="S33" i="76"/>
  <c r="R33" i="76"/>
  <c r="O33" i="76"/>
  <c r="N33" i="76"/>
  <c r="T32" i="76"/>
  <c r="S32" i="76"/>
  <c r="R32" i="76"/>
  <c r="O32" i="76"/>
  <c r="N32" i="76"/>
  <c r="T31" i="76"/>
  <c r="S31" i="76"/>
  <c r="R31" i="76"/>
  <c r="O31" i="76"/>
  <c r="N31" i="76"/>
  <c r="T30" i="76"/>
  <c r="S30" i="76"/>
  <c r="R30" i="76"/>
  <c r="O30" i="76"/>
  <c r="N30" i="76"/>
  <c r="T29" i="76"/>
  <c r="S29" i="76"/>
  <c r="R29" i="76"/>
  <c r="O29" i="76"/>
  <c r="N29" i="76"/>
  <c r="A28" i="76"/>
  <c r="T28" i="76"/>
  <c r="S28" i="76"/>
  <c r="R28" i="76"/>
  <c r="O28" i="76"/>
  <c r="N28" i="76"/>
  <c r="A27" i="76"/>
  <c r="T27" i="76"/>
  <c r="S27" i="76"/>
  <c r="R27" i="76"/>
  <c r="O27" i="76"/>
  <c r="N27" i="76"/>
  <c r="A26" i="76"/>
  <c r="T26" i="76"/>
  <c r="S26" i="76"/>
  <c r="R26" i="76"/>
  <c r="O26" i="76"/>
  <c r="N26" i="76"/>
  <c r="A25" i="76"/>
  <c r="T25" i="76"/>
  <c r="S25" i="76"/>
  <c r="R25" i="76"/>
  <c r="O25" i="76"/>
  <c r="N25" i="76"/>
  <c r="A24" i="76"/>
  <c r="T24" i="76"/>
  <c r="S24" i="76"/>
  <c r="R24" i="76"/>
  <c r="O24" i="76"/>
  <c r="N24" i="76"/>
  <c r="A23" i="76"/>
  <c r="T23" i="76"/>
  <c r="S23" i="76"/>
  <c r="R23" i="76"/>
  <c r="O23" i="76"/>
  <c r="N23" i="76"/>
  <c r="A22" i="76"/>
  <c r="T22" i="76"/>
  <c r="S22" i="76"/>
  <c r="R22" i="76"/>
  <c r="O22" i="76"/>
  <c r="N22" i="76"/>
  <c r="A21" i="76"/>
  <c r="T21" i="76"/>
  <c r="S21" i="76"/>
  <c r="R21" i="76"/>
  <c r="O21" i="76"/>
  <c r="N21" i="76"/>
  <c r="A20" i="76"/>
  <c r="T20" i="76"/>
  <c r="S20" i="76"/>
  <c r="R20" i="76"/>
  <c r="O20" i="76"/>
  <c r="N20" i="76"/>
  <c r="A19" i="76"/>
  <c r="T19" i="76"/>
  <c r="S19" i="76"/>
  <c r="R19" i="76"/>
  <c r="O19" i="76"/>
  <c r="N19" i="76"/>
  <c r="A18" i="76"/>
  <c r="T18" i="76"/>
  <c r="S18" i="76"/>
  <c r="R18" i="76"/>
  <c r="O18" i="76"/>
  <c r="N18" i="76"/>
  <c r="A17" i="76"/>
  <c r="T17" i="76"/>
  <c r="S17" i="76"/>
  <c r="R17" i="76"/>
  <c r="O17" i="76"/>
  <c r="N17" i="76"/>
  <c r="A16" i="76"/>
  <c r="T16" i="76"/>
  <c r="S16" i="76"/>
  <c r="R16" i="76"/>
  <c r="O16" i="76"/>
  <c r="N16" i="76"/>
  <c r="A15" i="76"/>
  <c r="T15" i="76"/>
  <c r="S15" i="76"/>
  <c r="R15" i="76"/>
  <c r="O15" i="76"/>
  <c r="N15" i="76"/>
  <c r="T14" i="76"/>
  <c r="S14" i="76"/>
  <c r="R14" i="76"/>
  <c r="O14" i="76"/>
  <c r="N14" i="76"/>
  <c r="T13" i="76"/>
  <c r="S13" i="76"/>
  <c r="R13" i="76"/>
  <c r="O13" i="76"/>
  <c r="N13" i="76"/>
  <c r="T12" i="76"/>
  <c r="S12" i="76"/>
  <c r="R12" i="76"/>
  <c r="O12" i="76"/>
  <c r="N12" i="76"/>
  <c r="T11" i="76"/>
  <c r="S11" i="76"/>
  <c r="R11" i="76"/>
  <c r="O11" i="76"/>
  <c r="N11" i="76"/>
  <c r="T10" i="76"/>
  <c r="S10" i="76"/>
  <c r="R10" i="76"/>
  <c r="O10" i="76"/>
  <c r="N10" i="76"/>
  <c r="T9" i="76"/>
  <c r="S9" i="76"/>
  <c r="R9" i="76"/>
  <c r="O9" i="76"/>
  <c r="N9" i="76"/>
  <c r="T8" i="76"/>
  <c r="S8" i="76"/>
  <c r="R8" i="76"/>
  <c r="O8" i="76"/>
  <c r="N8" i="76"/>
  <c r="T7" i="76"/>
  <c r="S7" i="76"/>
  <c r="R7" i="76"/>
  <c r="O7" i="76"/>
  <c r="N7" i="76"/>
  <c r="T6" i="76"/>
  <c r="S6" i="76"/>
  <c r="R6" i="76"/>
  <c r="O6" i="76"/>
  <c r="N6" i="76"/>
  <c r="T5" i="76"/>
  <c r="S5" i="76"/>
  <c r="R5" i="76"/>
  <c r="O5" i="76"/>
  <c r="N5" i="76"/>
  <c r="T4" i="76"/>
  <c r="S4" i="76"/>
  <c r="R4" i="76"/>
  <c r="O4" i="76"/>
  <c r="N4" i="76"/>
  <c r="B3" i="76"/>
  <c r="P68" i="76" s="1"/>
  <c r="B1" i="75"/>
  <c r="A34" i="75"/>
  <c r="R38" i="55"/>
  <c r="S38" i="55"/>
  <c r="T38" i="55"/>
  <c r="R39" i="55"/>
  <c r="S39" i="55"/>
  <c r="T39" i="55"/>
  <c r="R40" i="55"/>
  <c r="S40" i="55"/>
  <c r="T40" i="55"/>
  <c r="R41" i="55"/>
  <c r="S41" i="55"/>
  <c r="T41" i="55"/>
  <c r="R42" i="55"/>
  <c r="S42" i="55"/>
  <c r="T42" i="55"/>
  <c r="R43" i="55"/>
  <c r="S43" i="55"/>
  <c r="T43" i="55"/>
  <c r="R44" i="55"/>
  <c r="S44" i="55"/>
  <c r="T44" i="55"/>
  <c r="R45" i="55"/>
  <c r="S45" i="55"/>
  <c r="T45" i="55"/>
  <c r="R46" i="55"/>
  <c r="S46" i="55"/>
  <c r="T46" i="55"/>
  <c r="R47" i="55"/>
  <c r="S47" i="55"/>
  <c r="T47" i="55"/>
  <c r="R48" i="55"/>
  <c r="S48" i="55"/>
  <c r="T48" i="55"/>
  <c r="R49" i="55"/>
  <c r="S49" i="55"/>
  <c r="T49" i="55"/>
  <c r="R50" i="55"/>
  <c r="S50" i="55"/>
  <c r="T50" i="55"/>
  <c r="R51" i="55"/>
  <c r="S51" i="55"/>
  <c r="T51" i="55"/>
  <c r="R52" i="55"/>
  <c r="S52" i="55"/>
  <c r="T52" i="55"/>
  <c r="R53" i="55"/>
  <c r="S53" i="55"/>
  <c r="T53" i="55"/>
  <c r="R54" i="55"/>
  <c r="S54" i="55"/>
  <c r="T54" i="55"/>
  <c r="R55" i="55"/>
  <c r="S55" i="55"/>
  <c r="T55" i="55"/>
  <c r="R56" i="55"/>
  <c r="S56" i="55"/>
  <c r="T56" i="55"/>
  <c r="R57" i="55"/>
  <c r="S57" i="55"/>
  <c r="T57" i="55"/>
  <c r="R58" i="55"/>
  <c r="S58" i="55"/>
  <c r="T58" i="55"/>
  <c r="R59" i="55"/>
  <c r="S59" i="55"/>
  <c r="T59" i="55"/>
  <c r="R60" i="55"/>
  <c r="S60" i="55"/>
  <c r="T60" i="55"/>
  <c r="R61" i="55"/>
  <c r="S61" i="55"/>
  <c r="T61" i="55"/>
  <c r="R62" i="55"/>
  <c r="S62" i="55"/>
  <c r="T62" i="55"/>
  <c r="R63" i="55"/>
  <c r="S63" i="55"/>
  <c r="T63" i="55"/>
  <c r="R64" i="55"/>
  <c r="S64" i="55"/>
  <c r="T64" i="55"/>
  <c r="R65" i="55"/>
  <c r="S65" i="55"/>
  <c r="T65" i="55"/>
  <c r="R66" i="55"/>
  <c r="S66" i="55"/>
  <c r="T66" i="55"/>
  <c r="S37" i="55"/>
  <c r="T37" i="55"/>
  <c r="R37" i="55"/>
  <c r="O38" i="55"/>
  <c r="O39" i="55"/>
  <c r="O40" i="55"/>
  <c r="O41" i="55"/>
  <c r="O42" i="55"/>
  <c r="O43" i="55"/>
  <c r="O44" i="55"/>
  <c r="O45" i="55"/>
  <c r="O46" i="55"/>
  <c r="O47" i="55"/>
  <c r="O48" i="55"/>
  <c r="O49" i="55"/>
  <c r="O50" i="55"/>
  <c r="O51" i="55"/>
  <c r="O52" i="55"/>
  <c r="O53" i="55"/>
  <c r="O54" i="55"/>
  <c r="O55" i="55"/>
  <c r="O56" i="55"/>
  <c r="O57" i="55"/>
  <c r="O58" i="55"/>
  <c r="O59" i="55"/>
  <c r="O60" i="55"/>
  <c r="O61" i="55"/>
  <c r="O62" i="55"/>
  <c r="O63" i="55"/>
  <c r="O64" i="55"/>
  <c r="O65" i="55"/>
  <c r="O66" i="55"/>
  <c r="N37" i="55"/>
  <c r="O37" i="55"/>
  <c r="P5" i="55"/>
  <c r="P6" i="55"/>
  <c r="P7" i="55"/>
  <c r="P8" i="55"/>
  <c r="P9" i="55"/>
  <c r="P10" i="55"/>
  <c r="P11" i="55"/>
  <c r="P12" i="55"/>
  <c r="P13" i="55"/>
  <c r="P14" i="55"/>
  <c r="P15" i="55"/>
  <c r="P16" i="55"/>
  <c r="P17" i="55"/>
  <c r="P18" i="55"/>
  <c r="P19" i="55"/>
  <c r="P20" i="55"/>
  <c r="P21" i="55"/>
  <c r="P22" i="55"/>
  <c r="P23" i="55"/>
  <c r="P24" i="55"/>
  <c r="P25" i="55"/>
  <c r="P26" i="55"/>
  <c r="P27" i="55"/>
  <c r="P28" i="55"/>
  <c r="P29" i="55"/>
  <c r="P30" i="55"/>
  <c r="P31" i="55"/>
  <c r="P32" i="55"/>
  <c r="P33" i="55"/>
  <c r="P4" i="55"/>
  <c r="R5" i="55"/>
  <c r="S5" i="55"/>
  <c r="T5" i="55"/>
  <c r="R6" i="55"/>
  <c r="S6" i="55"/>
  <c r="T6" i="55"/>
  <c r="R7" i="55"/>
  <c r="S7" i="55"/>
  <c r="T7" i="55"/>
  <c r="R8" i="55"/>
  <c r="S8" i="55"/>
  <c r="T8" i="55"/>
  <c r="R9" i="55"/>
  <c r="S9" i="55"/>
  <c r="T9" i="55"/>
  <c r="R10" i="55"/>
  <c r="S10" i="55"/>
  <c r="T10" i="55"/>
  <c r="R11" i="55"/>
  <c r="S11" i="55"/>
  <c r="T11" i="55"/>
  <c r="R12" i="55"/>
  <c r="S12" i="55"/>
  <c r="T12" i="55"/>
  <c r="R13" i="55"/>
  <c r="S13" i="55"/>
  <c r="T13" i="55"/>
  <c r="R14" i="55"/>
  <c r="S14" i="55"/>
  <c r="T14" i="55"/>
  <c r="R15" i="55"/>
  <c r="S15" i="55"/>
  <c r="T15" i="55"/>
  <c r="R16" i="55"/>
  <c r="S16" i="55"/>
  <c r="T16" i="55"/>
  <c r="R17" i="55"/>
  <c r="S17" i="55"/>
  <c r="T17" i="55"/>
  <c r="R18" i="55"/>
  <c r="S18" i="55"/>
  <c r="T18" i="55"/>
  <c r="R19" i="55"/>
  <c r="S19" i="55"/>
  <c r="T19" i="55"/>
  <c r="R20" i="55"/>
  <c r="S20" i="55"/>
  <c r="T20" i="55"/>
  <c r="R21" i="55"/>
  <c r="S21" i="55"/>
  <c r="T21" i="55"/>
  <c r="R22" i="55"/>
  <c r="S22" i="55"/>
  <c r="T22" i="55"/>
  <c r="R23" i="55"/>
  <c r="S23" i="55"/>
  <c r="T23" i="55"/>
  <c r="R24" i="55"/>
  <c r="S24" i="55"/>
  <c r="T24" i="55"/>
  <c r="R25" i="55"/>
  <c r="S25" i="55"/>
  <c r="T25" i="55"/>
  <c r="R26" i="55"/>
  <c r="S26" i="55"/>
  <c r="T26" i="55"/>
  <c r="R27" i="55"/>
  <c r="S27" i="55"/>
  <c r="T27" i="55"/>
  <c r="R28" i="55"/>
  <c r="S28" i="55"/>
  <c r="T28" i="55"/>
  <c r="R29" i="55"/>
  <c r="S29" i="55"/>
  <c r="T29" i="55"/>
  <c r="R30" i="55"/>
  <c r="S30" i="55"/>
  <c r="T30" i="55"/>
  <c r="R31" i="55"/>
  <c r="S31" i="55"/>
  <c r="T31" i="55"/>
  <c r="R32" i="55"/>
  <c r="S32" i="55"/>
  <c r="T32" i="55"/>
  <c r="R33" i="55"/>
  <c r="S33" i="55"/>
  <c r="T33" i="55"/>
  <c r="S4" i="55"/>
  <c r="T4" i="55"/>
  <c r="R4" i="55"/>
  <c r="N33" i="55"/>
  <c r="O4" i="55"/>
  <c r="O5" i="55"/>
  <c r="O6" i="55"/>
  <c r="O7" i="55"/>
  <c r="O8" i="55"/>
  <c r="O9" i="55"/>
  <c r="O10" i="55"/>
  <c r="O11" i="55"/>
  <c r="O12" i="55"/>
  <c r="O13" i="55"/>
  <c r="O14" i="55"/>
  <c r="O15" i="55"/>
  <c r="O16" i="55"/>
  <c r="O17" i="55"/>
  <c r="O18" i="55"/>
  <c r="O19" i="55"/>
  <c r="O20" i="55"/>
  <c r="O21" i="55"/>
  <c r="O22" i="55"/>
  <c r="O23" i="55"/>
  <c r="O24" i="55"/>
  <c r="O25" i="55"/>
  <c r="O26" i="55"/>
  <c r="O27" i="55"/>
  <c r="O28" i="55"/>
  <c r="O29" i="55"/>
  <c r="O30" i="55"/>
  <c r="O31" i="55"/>
  <c r="O32" i="55"/>
  <c r="O33" i="55"/>
  <c r="N4" i="55"/>
  <c r="N5" i="55"/>
  <c r="N6" i="55"/>
  <c r="N7" i="55"/>
  <c r="N8" i="55"/>
  <c r="N9" i="55"/>
  <c r="N10" i="55"/>
  <c r="N11" i="55"/>
  <c r="N12" i="55"/>
  <c r="N13" i="55"/>
  <c r="N14" i="55"/>
  <c r="N15" i="55"/>
  <c r="N16" i="55"/>
  <c r="N17" i="55"/>
  <c r="N18" i="55"/>
  <c r="N19" i="55"/>
  <c r="N20" i="55"/>
  <c r="N21" i="55"/>
  <c r="N22" i="55"/>
  <c r="N23" i="55"/>
  <c r="N24" i="55"/>
  <c r="N25" i="55"/>
  <c r="N26" i="55"/>
  <c r="N27" i="55"/>
  <c r="N28" i="55"/>
  <c r="N29" i="55"/>
  <c r="N30" i="55"/>
  <c r="N31" i="55"/>
  <c r="N32" i="55"/>
  <c r="B3" i="55"/>
  <c r="P34" i="55" s="1"/>
  <c r="T34" i="76"/>
  <c r="T1" i="76"/>
  <c r="A16" i="55"/>
  <c r="A17" i="55"/>
  <c r="A18" i="55"/>
  <c r="A19" i="55"/>
  <c r="A20" i="55"/>
  <c r="A21" i="55"/>
  <c r="A22" i="55"/>
  <c r="A23" i="55"/>
  <c r="A24" i="55"/>
  <c r="A25" i="55"/>
  <c r="A26" i="55"/>
  <c r="A27" i="55"/>
  <c r="A28" i="55"/>
  <c r="A15" i="55"/>
  <c r="A46" i="55"/>
  <c r="A47" i="55"/>
  <c r="A48" i="55"/>
  <c r="A49" i="55"/>
  <c r="A50" i="55"/>
  <c r="A51" i="55"/>
  <c r="A52" i="55"/>
  <c r="A53" i="55"/>
  <c r="A54" i="55"/>
  <c r="A55" i="55"/>
  <c r="A56" i="55"/>
  <c r="A45" i="55"/>
  <c r="AC155" i="8"/>
  <c r="AD155" i="8" s="1"/>
  <c r="AC156" i="8"/>
  <c r="AC157" i="8"/>
  <c r="AD157" i="8" s="1"/>
  <c r="AC158" i="8"/>
  <c r="AD158" i="8" s="1"/>
  <c r="AD156" i="8"/>
  <c r="AC159" i="8"/>
  <c r="AD159" i="8" s="1"/>
  <c r="AC160" i="8"/>
  <c r="AD160" i="8" s="1"/>
  <c r="A34" i="8"/>
  <c r="D3" i="6"/>
  <c r="B6" i="6"/>
  <c r="B37" i="7"/>
  <c r="AR37" i="7" s="1"/>
  <c r="L6" i="6" s="1"/>
  <c r="AH7" i="7"/>
  <c r="AI7" i="7"/>
  <c r="AJ7" i="7"/>
  <c r="AK7" i="7"/>
  <c r="AL7" i="7"/>
  <c r="AH8" i="7"/>
  <c r="AI8" i="7"/>
  <c r="AJ8" i="7"/>
  <c r="AK8" i="7"/>
  <c r="AL8" i="7"/>
  <c r="AH9" i="7"/>
  <c r="AI9" i="7"/>
  <c r="AJ9" i="7"/>
  <c r="AK9" i="7"/>
  <c r="AL9" i="7"/>
  <c r="AH10" i="7"/>
  <c r="AI10" i="7"/>
  <c r="AJ10" i="7"/>
  <c r="AK10" i="7"/>
  <c r="AL10" i="7"/>
  <c r="AH11" i="7"/>
  <c r="AQ11" i="7" s="1"/>
  <c r="C11" i="6" s="1"/>
  <c r="AI11" i="7"/>
  <c r="AJ11" i="7"/>
  <c r="AK11" i="7"/>
  <c r="AL11" i="7"/>
  <c r="AH12" i="7"/>
  <c r="AI12" i="7"/>
  <c r="AJ12" i="7"/>
  <c r="AK12" i="7"/>
  <c r="AL12" i="7"/>
  <c r="AH13" i="7"/>
  <c r="AI13" i="7"/>
  <c r="AJ13" i="7"/>
  <c r="AK13" i="7"/>
  <c r="AL13" i="7"/>
  <c r="AH14" i="7"/>
  <c r="AI14" i="7"/>
  <c r="AJ14" i="7"/>
  <c r="AK14" i="7"/>
  <c r="AL14" i="7"/>
  <c r="AH15" i="7"/>
  <c r="AI15" i="7"/>
  <c r="AJ15" i="7"/>
  <c r="AK15" i="7"/>
  <c r="AL15" i="7"/>
  <c r="AH16" i="7"/>
  <c r="AI16" i="7"/>
  <c r="AJ16" i="7"/>
  <c r="AK16" i="7"/>
  <c r="AL16" i="7"/>
  <c r="AH17" i="7"/>
  <c r="AI17" i="7"/>
  <c r="AJ17" i="7"/>
  <c r="AK17" i="7"/>
  <c r="AL17" i="7"/>
  <c r="AH18" i="7"/>
  <c r="AI18" i="7"/>
  <c r="AJ18" i="7"/>
  <c r="AK18" i="7"/>
  <c r="AL18" i="7"/>
  <c r="AH19" i="7"/>
  <c r="AI19" i="7"/>
  <c r="AJ19" i="7"/>
  <c r="AK19" i="7"/>
  <c r="AL19" i="7"/>
  <c r="AH20" i="7"/>
  <c r="AI20" i="7"/>
  <c r="AJ20" i="7"/>
  <c r="AK20" i="7"/>
  <c r="AL20" i="7"/>
  <c r="AH21" i="7"/>
  <c r="AI21" i="7"/>
  <c r="AJ21" i="7"/>
  <c r="AK21" i="7"/>
  <c r="AL21" i="7"/>
  <c r="AH22" i="7"/>
  <c r="AI22" i="7"/>
  <c r="AJ22" i="7"/>
  <c r="AK22" i="7"/>
  <c r="AL22" i="7"/>
  <c r="AH23" i="7"/>
  <c r="AI23" i="7"/>
  <c r="AJ23" i="7"/>
  <c r="AK23" i="7"/>
  <c r="AL23" i="7"/>
  <c r="AH24" i="7"/>
  <c r="AI24" i="7"/>
  <c r="AJ24" i="7"/>
  <c r="AK24" i="7"/>
  <c r="AL24" i="7"/>
  <c r="AH25" i="7"/>
  <c r="AI25" i="7"/>
  <c r="AJ25" i="7"/>
  <c r="AK25" i="7"/>
  <c r="AL25" i="7"/>
  <c r="AH26" i="7"/>
  <c r="AI26" i="7"/>
  <c r="AJ26" i="7"/>
  <c r="AK26" i="7"/>
  <c r="AL26" i="7"/>
  <c r="AH27" i="7"/>
  <c r="AI27" i="7"/>
  <c r="AJ27" i="7"/>
  <c r="AK27" i="7"/>
  <c r="AL27" i="7"/>
  <c r="AH28" i="7"/>
  <c r="AI28" i="7"/>
  <c r="AJ28" i="7"/>
  <c r="AK28" i="7"/>
  <c r="AL28" i="7"/>
  <c r="AH29" i="7"/>
  <c r="AI29" i="7"/>
  <c r="AJ29" i="7"/>
  <c r="AK29" i="7"/>
  <c r="AL29" i="7"/>
  <c r="AH30" i="7"/>
  <c r="AI30" i="7"/>
  <c r="AJ30" i="7"/>
  <c r="AK30" i="7"/>
  <c r="AL30" i="7"/>
  <c r="AH31" i="7"/>
  <c r="AI31" i="7"/>
  <c r="AJ31" i="7"/>
  <c r="AK31" i="7"/>
  <c r="AL31" i="7"/>
  <c r="AH32" i="7"/>
  <c r="AI32" i="7"/>
  <c r="AJ32" i="7"/>
  <c r="AK32" i="7"/>
  <c r="AL32" i="7"/>
  <c r="AH33" i="7"/>
  <c r="AI33" i="7"/>
  <c r="AJ33" i="7"/>
  <c r="AK33" i="7"/>
  <c r="AL33" i="7"/>
  <c r="AH34" i="7"/>
  <c r="AI34" i="7"/>
  <c r="AJ34" i="7"/>
  <c r="AK34" i="7"/>
  <c r="AL34" i="7"/>
  <c r="AH35" i="7"/>
  <c r="AI35" i="7"/>
  <c r="AJ35" i="7"/>
  <c r="AK35" i="7"/>
  <c r="AL35" i="7"/>
  <c r="AS103" i="8"/>
  <c r="AS102" i="8"/>
  <c r="AS5" i="8"/>
  <c r="AS9" i="8"/>
  <c r="AS13" i="8"/>
  <c r="AS25" i="8"/>
  <c r="AS36" i="8"/>
  <c r="AS38" i="8"/>
  <c r="AS42" i="8"/>
  <c r="AS44" i="8"/>
  <c r="AS46" i="8"/>
  <c r="AS50" i="8"/>
  <c r="AS56" i="8"/>
  <c r="AS60" i="8"/>
  <c r="AS64" i="8"/>
  <c r="AS68" i="8"/>
  <c r="AS77" i="8"/>
  <c r="AS79" i="8"/>
  <c r="AS81" i="8"/>
  <c r="AS83" i="8"/>
  <c r="AS85" i="8"/>
  <c r="AS88" i="8"/>
  <c r="AS92" i="8"/>
  <c r="AS96" i="8"/>
  <c r="AS100" i="8"/>
  <c r="AS14" i="8"/>
  <c r="AS22" i="8"/>
  <c r="AS34" i="8"/>
  <c r="AS101" i="8"/>
  <c r="AS11" i="8"/>
  <c r="AS15" i="8"/>
  <c r="AS23" i="8"/>
  <c r="AS27" i="8"/>
  <c r="AS31" i="8"/>
  <c r="AS37" i="8"/>
  <c r="AS41" i="8"/>
  <c r="AS43" i="8"/>
  <c r="AS45" i="8"/>
  <c r="AS49" i="8"/>
  <c r="AS53" i="8"/>
  <c r="AS59" i="8"/>
  <c r="AS67" i="8"/>
  <c r="AS8" i="8"/>
  <c r="AS12" i="8"/>
  <c r="AS16" i="8"/>
  <c r="AS20" i="8"/>
  <c r="AS32" i="8"/>
  <c r="AS87" i="8"/>
  <c r="AS99" i="8"/>
  <c r="AS80" i="8"/>
  <c r="AS82" i="8"/>
  <c r="AS90" i="8"/>
  <c r="AS6" i="8"/>
  <c r="AX35" i="7"/>
  <c r="AW35" i="7"/>
  <c r="AV35" i="7"/>
  <c r="AX34" i="7"/>
  <c r="AW34" i="7"/>
  <c r="AV34" i="7"/>
  <c r="AX33" i="7"/>
  <c r="AW33" i="7"/>
  <c r="AV33" i="7"/>
  <c r="AX32" i="7"/>
  <c r="AW32" i="7"/>
  <c r="AV32" i="7"/>
  <c r="AX31" i="7"/>
  <c r="AW31" i="7"/>
  <c r="AV31" i="7"/>
  <c r="AX30" i="7"/>
  <c r="AW30" i="7"/>
  <c r="AV30" i="7"/>
  <c r="AX29" i="7"/>
  <c r="AW29" i="7"/>
  <c r="AV29" i="7"/>
  <c r="AX28" i="7"/>
  <c r="AW28" i="7"/>
  <c r="AV28" i="7"/>
  <c r="AX27" i="7"/>
  <c r="AW27" i="7"/>
  <c r="AV27" i="7"/>
  <c r="AX26" i="7"/>
  <c r="AW26" i="7"/>
  <c r="AV26" i="7"/>
  <c r="AX25" i="7"/>
  <c r="AW25" i="7"/>
  <c r="AV25" i="7"/>
  <c r="AX24" i="7"/>
  <c r="AW24" i="7"/>
  <c r="AV24" i="7"/>
  <c r="AX23" i="7"/>
  <c r="AW23" i="7"/>
  <c r="AV23" i="7"/>
  <c r="AX22" i="7"/>
  <c r="AW22" i="7"/>
  <c r="AV22" i="7"/>
  <c r="AX21" i="7"/>
  <c r="AW21" i="7"/>
  <c r="AV21" i="7"/>
  <c r="AX20" i="7"/>
  <c r="AW20" i="7"/>
  <c r="AV20" i="7"/>
  <c r="AX19" i="7"/>
  <c r="AW19" i="7"/>
  <c r="AV19" i="7"/>
  <c r="AX18" i="7"/>
  <c r="AW18" i="7"/>
  <c r="AV18" i="7"/>
  <c r="AX17" i="7"/>
  <c r="AW17" i="7"/>
  <c r="AV17" i="7"/>
  <c r="AX16" i="7"/>
  <c r="AW16" i="7"/>
  <c r="AV16" i="7"/>
  <c r="AX15" i="7"/>
  <c r="AW15" i="7"/>
  <c r="AV15" i="7"/>
  <c r="AX14" i="7"/>
  <c r="AW14" i="7"/>
  <c r="AV14" i="7"/>
  <c r="AX13" i="7"/>
  <c r="AW13" i="7"/>
  <c r="AV13" i="7"/>
  <c r="AX12" i="7"/>
  <c r="AW12" i="7"/>
  <c r="AV12" i="7"/>
  <c r="AX11" i="7"/>
  <c r="AW11" i="7"/>
  <c r="AV11" i="7"/>
  <c r="AX10" i="7"/>
  <c r="AW10" i="7"/>
  <c r="AV10" i="7"/>
  <c r="AX9" i="7"/>
  <c r="AW9" i="7"/>
  <c r="AV9" i="7"/>
  <c r="AX8" i="7"/>
  <c r="AW8" i="7"/>
  <c r="AV8" i="7"/>
  <c r="AX7" i="7"/>
  <c r="AW7" i="7"/>
  <c r="AV7" i="7"/>
  <c r="AX6" i="7"/>
  <c r="AW6" i="7"/>
  <c r="AV6" i="7"/>
  <c r="AP6" i="7"/>
  <c r="AK6" i="7"/>
  <c r="AT6" i="7" s="1"/>
  <c r="F6" i="6" s="1"/>
  <c r="AI6" i="7"/>
  <c r="AJ6" i="7"/>
  <c r="AH6" i="7"/>
  <c r="H6" i="6"/>
  <c r="H7" i="6"/>
  <c r="I7" i="6"/>
  <c r="J7" i="6"/>
  <c r="H8" i="6"/>
  <c r="I8" i="6"/>
  <c r="J8" i="6"/>
  <c r="H9" i="6"/>
  <c r="I9" i="6"/>
  <c r="J9" i="6"/>
  <c r="H10" i="6"/>
  <c r="I10" i="6"/>
  <c r="J10" i="6"/>
  <c r="H11" i="6"/>
  <c r="I11" i="6"/>
  <c r="J11" i="6"/>
  <c r="H12" i="6"/>
  <c r="I12" i="6"/>
  <c r="J12" i="6"/>
  <c r="H13" i="6"/>
  <c r="I13" i="6"/>
  <c r="J13" i="6"/>
  <c r="H14" i="6"/>
  <c r="I14" i="6"/>
  <c r="J14" i="6"/>
  <c r="H15" i="6"/>
  <c r="I15" i="6"/>
  <c r="J15" i="6"/>
  <c r="H16" i="6"/>
  <c r="I16" i="6"/>
  <c r="J16" i="6"/>
  <c r="H17" i="6"/>
  <c r="I17" i="6"/>
  <c r="J17" i="6"/>
  <c r="H18" i="6"/>
  <c r="I18" i="6"/>
  <c r="J18" i="6"/>
  <c r="H19" i="6"/>
  <c r="I19" i="6"/>
  <c r="J19" i="6"/>
  <c r="H20" i="6"/>
  <c r="I20" i="6"/>
  <c r="J20" i="6"/>
  <c r="H21" i="6"/>
  <c r="I21" i="6"/>
  <c r="J21" i="6"/>
  <c r="H22" i="6"/>
  <c r="I22" i="6"/>
  <c r="J22" i="6"/>
  <c r="H23" i="6"/>
  <c r="I23" i="6"/>
  <c r="J23" i="6"/>
  <c r="H24" i="6"/>
  <c r="I24" i="6"/>
  <c r="J24" i="6"/>
  <c r="H25" i="6"/>
  <c r="I25" i="6"/>
  <c r="J25" i="6"/>
  <c r="H26" i="6"/>
  <c r="I26" i="6"/>
  <c r="J26" i="6"/>
  <c r="H27" i="6"/>
  <c r="I27" i="6"/>
  <c r="J27" i="6"/>
  <c r="H28" i="6"/>
  <c r="I28" i="6"/>
  <c r="J28" i="6"/>
  <c r="H29" i="6"/>
  <c r="I29" i="6"/>
  <c r="J29" i="6"/>
  <c r="H30" i="6"/>
  <c r="I30" i="6"/>
  <c r="J30" i="6"/>
  <c r="H31" i="6"/>
  <c r="I31" i="6"/>
  <c r="J31" i="6"/>
  <c r="H32" i="6"/>
  <c r="I32" i="6"/>
  <c r="J32" i="6"/>
  <c r="H33" i="6"/>
  <c r="I33" i="6"/>
  <c r="J33" i="6"/>
  <c r="H34" i="6"/>
  <c r="I34" i="6"/>
  <c r="J34" i="6"/>
  <c r="H35" i="6"/>
  <c r="I35" i="6"/>
  <c r="J35" i="6"/>
  <c r="I6" i="6"/>
  <c r="J6" i="6"/>
  <c r="Y83" i="75" l="1"/>
  <c r="W76" i="105"/>
  <c r="V76" i="96"/>
  <c r="W76" i="90"/>
  <c r="W76" i="83"/>
  <c r="O106" i="76"/>
  <c r="O106" i="91"/>
  <c r="Z38" i="75"/>
  <c r="AL39" i="101"/>
  <c r="O106" i="82"/>
  <c r="O106" i="86"/>
  <c r="O106" i="80"/>
  <c r="O106" i="84"/>
  <c r="O106" i="93"/>
  <c r="O106" i="95"/>
  <c r="AK39" i="114"/>
  <c r="AK39" i="112"/>
  <c r="H5" i="111" s="1"/>
  <c r="AK39" i="110"/>
  <c r="H5" i="109" s="1"/>
  <c r="AK39" i="108"/>
  <c r="H5" i="107" s="1"/>
  <c r="AK39" i="105"/>
  <c r="AK39" i="103"/>
  <c r="H5" i="104" s="1"/>
  <c r="AK39" i="101"/>
  <c r="H5" i="102" s="1"/>
  <c r="AK39" i="98"/>
  <c r="H5" i="100" s="1"/>
  <c r="AK39" i="96"/>
  <c r="H5" i="97" s="1"/>
  <c r="AK39" i="94"/>
  <c r="H5" i="95" s="1"/>
  <c r="AK39" i="92"/>
  <c r="H5" i="93" s="1"/>
  <c r="AK39" i="90"/>
  <c r="H5" i="91" s="1"/>
  <c r="AK39" i="87"/>
  <c r="H5" i="89" s="1"/>
  <c r="AK39" i="85"/>
  <c r="H5" i="86" s="1"/>
  <c r="AK39" i="83"/>
  <c r="AK39" i="81"/>
  <c r="H5" i="82" s="1"/>
  <c r="AK39" i="79"/>
  <c r="H5" i="80" s="1"/>
  <c r="AK39" i="77"/>
  <c r="H5" i="78" s="1"/>
  <c r="AK39" i="75"/>
  <c r="H5" i="76" s="1"/>
  <c r="O106" i="100"/>
  <c r="O106" i="104"/>
  <c r="O106" i="106"/>
  <c r="AK39" i="8"/>
  <c r="O106" i="109"/>
  <c r="O106" i="111"/>
  <c r="O106" i="113"/>
  <c r="O106" i="89"/>
  <c r="O106" i="97"/>
  <c r="O106" i="102"/>
  <c r="O106" i="107"/>
  <c r="AL38" i="114"/>
  <c r="AL38" i="105"/>
  <c r="AL38" i="96"/>
  <c r="AL38" i="87"/>
  <c r="AL38" i="79"/>
  <c r="AL38" i="90"/>
  <c r="AK38" i="112"/>
  <c r="AK38" i="110"/>
  <c r="H4" i="109" s="1"/>
  <c r="AK38" i="108"/>
  <c r="AK38" i="105"/>
  <c r="AK38" i="103"/>
  <c r="H4" i="104" s="1"/>
  <c r="AK38" i="94"/>
  <c r="H4" i="95" s="1"/>
  <c r="AK38" i="92"/>
  <c r="AK38" i="90"/>
  <c r="H4" i="91" s="1"/>
  <c r="AK38" i="83"/>
  <c r="AK38" i="79"/>
  <c r="H4" i="80" s="1"/>
  <c r="AK38" i="77"/>
  <c r="AK38" i="75"/>
  <c r="H4" i="76" s="1"/>
  <c r="AL38" i="112"/>
  <c r="AL38" i="103"/>
  <c r="AL38" i="94"/>
  <c r="AL38" i="85"/>
  <c r="AL38" i="77"/>
  <c r="AL38" i="108"/>
  <c r="AL38" i="98"/>
  <c r="AL38" i="81"/>
  <c r="AK38" i="114"/>
  <c r="H4" i="113" s="1"/>
  <c r="AK38" i="101"/>
  <c r="AK38" i="98"/>
  <c r="AM38" i="98" s="1"/>
  <c r="AK38" i="96"/>
  <c r="AK38" i="87"/>
  <c r="AK38" i="85"/>
  <c r="H4" i="86" s="1"/>
  <c r="AK38" i="81"/>
  <c r="AL38" i="110"/>
  <c r="AL38" i="101"/>
  <c r="AL38" i="92"/>
  <c r="AL38" i="83"/>
  <c r="AL38" i="75"/>
  <c r="O105" i="55"/>
  <c r="AL39" i="110"/>
  <c r="AL39" i="92"/>
  <c r="AM39" i="92" s="1"/>
  <c r="AL39" i="112"/>
  <c r="AL39" i="103"/>
  <c r="AL39" i="94"/>
  <c r="AL39" i="85"/>
  <c r="AL39" i="77"/>
  <c r="AL39" i="108"/>
  <c r="AL39" i="98"/>
  <c r="AL39" i="90"/>
  <c r="AL39" i="81"/>
  <c r="AL39" i="83"/>
  <c r="AL39" i="75"/>
  <c r="AL39" i="114"/>
  <c r="AL39" i="105"/>
  <c r="AL39" i="96"/>
  <c r="AM39" i="96" s="1"/>
  <c r="AL39" i="87"/>
  <c r="AL39" i="79"/>
  <c r="P37" i="55"/>
  <c r="Q37" i="55" s="1"/>
  <c r="AL39" i="8"/>
  <c r="V34" i="77"/>
  <c r="Z34" i="114"/>
  <c r="AA76" i="108"/>
  <c r="AA76" i="103"/>
  <c r="S34" i="103"/>
  <c r="W34" i="105"/>
  <c r="Z34" i="101"/>
  <c r="AA34" i="94"/>
  <c r="V34" i="90"/>
  <c r="V88" i="110"/>
  <c r="V34" i="110"/>
  <c r="U3" i="105"/>
  <c r="U3" i="96"/>
  <c r="Q3" i="85"/>
  <c r="R3" i="98"/>
  <c r="H4" i="100"/>
  <c r="U3" i="75"/>
  <c r="P37" i="95"/>
  <c r="Q37" i="95" s="1"/>
  <c r="P37" i="78"/>
  <c r="P37" i="80"/>
  <c r="P37" i="102"/>
  <c r="Q37" i="102" s="1"/>
  <c r="P37" i="93"/>
  <c r="Q37" i="93" s="1"/>
  <c r="P37" i="76"/>
  <c r="P37" i="89"/>
  <c r="Q37" i="89" s="1"/>
  <c r="P37" i="82"/>
  <c r="Q37" i="82" s="1"/>
  <c r="AL38" i="8"/>
  <c r="I4" i="55" s="1"/>
  <c r="Y46" i="8"/>
  <c r="T68" i="91"/>
  <c r="AR31" i="7"/>
  <c r="D31" i="6" s="1"/>
  <c r="AQ16" i="7"/>
  <c r="C16" i="6" s="1"/>
  <c r="AM6" i="7"/>
  <c r="U55" i="85"/>
  <c r="V56" i="112"/>
  <c r="W51" i="112"/>
  <c r="W51" i="77"/>
  <c r="Z56" i="114"/>
  <c r="U46" i="114"/>
  <c r="R77" i="108"/>
  <c r="Y42" i="108"/>
  <c r="Y80" i="103"/>
  <c r="V42" i="98"/>
  <c r="Y81" i="110"/>
  <c r="Q49" i="110"/>
  <c r="Z55" i="75"/>
  <c r="Y84" i="94"/>
  <c r="U78" i="8"/>
  <c r="U77" i="112"/>
  <c r="V77" i="103"/>
  <c r="V77" i="77"/>
  <c r="Z73" i="75"/>
  <c r="AA70" i="85"/>
  <c r="W70" i="81"/>
  <c r="W70" i="79"/>
  <c r="W70" i="75"/>
  <c r="W67" i="112"/>
  <c r="Y60" i="105"/>
  <c r="Y60" i="101"/>
  <c r="Y60" i="103"/>
  <c r="Y46" i="81"/>
  <c r="AA39" i="94"/>
  <c r="W39" i="77"/>
  <c r="T1" i="89"/>
  <c r="T68" i="89"/>
  <c r="T34" i="80"/>
  <c r="T68" i="80"/>
  <c r="B37" i="76"/>
  <c r="T34" i="111"/>
  <c r="T1" i="111"/>
  <c r="T34" i="113"/>
  <c r="B37" i="113"/>
  <c r="T68" i="113"/>
  <c r="AQ6" i="7"/>
  <c r="C6" i="6" s="1"/>
  <c r="AT35" i="7"/>
  <c r="F35" i="6" s="1"/>
  <c r="AS32" i="7"/>
  <c r="E32" i="6" s="1"/>
  <c r="AR29" i="7"/>
  <c r="D29" i="6" s="1"/>
  <c r="AS24" i="7"/>
  <c r="E24" i="6" s="1"/>
  <c r="T68" i="107"/>
  <c r="AR20" i="7"/>
  <c r="D20" i="6" s="1"/>
  <c r="AS15" i="7"/>
  <c r="E15" i="6" s="1"/>
  <c r="AM25" i="7"/>
  <c r="Q17" i="82"/>
  <c r="T34" i="89"/>
  <c r="B37" i="89"/>
  <c r="P34" i="78"/>
  <c r="P68" i="78"/>
  <c r="T68" i="78"/>
  <c r="T34" i="78"/>
  <c r="AN8" i="7"/>
  <c r="AU8" i="7" s="1"/>
  <c r="G8" i="6" s="1"/>
  <c r="T1" i="86"/>
  <c r="T68" i="86"/>
  <c r="B37" i="86"/>
  <c r="T34" i="86"/>
  <c r="B37" i="104"/>
  <c r="T34" i="104"/>
  <c r="T1" i="104"/>
  <c r="AM10" i="7"/>
  <c r="AN10" i="7" s="1"/>
  <c r="AU10" i="7" s="1"/>
  <c r="G10" i="6" s="1"/>
  <c r="AM28" i="7"/>
  <c r="AN28" i="7" s="1"/>
  <c r="AU28" i="7" s="1"/>
  <c r="G28" i="6" s="1"/>
  <c r="AM31" i="7"/>
  <c r="AN31" i="7" s="1"/>
  <c r="AU31" i="7" s="1"/>
  <c r="G31" i="6" s="1"/>
  <c r="AM24" i="7"/>
  <c r="AN24" i="7" s="1"/>
  <c r="AU24" i="7" s="1"/>
  <c r="G24" i="6" s="1"/>
  <c r="AM26" i="7"/>
  <c r="AN26" i="7" s="1"/>
  <c r="AU26" i="7" s="1"/>
  <c r="G26" i="6" s="1"/>
  <c r="AM33" i="7"/>
  <c r="AN33" i="7" s="1"/>
  <c r="AU33" i="7" s="1"/>
  <c r="G33" i="6" s="1"/>
  <c r="AM17" i="7"/>
  <c r="AN17" i="7" s="1"/>
  <c r="AU17" i="7" s="1"/>
  <c r="G17" i="6" s="1"/>
  <c r="AR8" i="7"/>
  <c r="D8" i="6" s="1"/>
  <c r="AT8" i="7"/>
  <c r="F8" i="6" s="1"/>
  <c r="AQ12" i="7"/>
  <c r="C12" i="6" s="1"/>
  <c r="AS12" i="7"/>
  <c r="E12" i="6" s="1"/>
  <c r="AR16" i="7"/>
  <c r="D16" i="6" s="1"/>
  <c r="AT16" i="7"/>
  <c r="F16" i="6" s="1"/>
  <c r="AQ20" i="7"/>
  <c r="C20" i="6" s="1"/>
  <c r="AS20" i="7"/>
  <c r="E20" i="6" s="1"/>
  <c r="AR24" i="7"/>
  <c r="D24" i="6" s="1"/>
  <c r="AT24" i="7"/>
  <c r="F24" i="6" s="1"/>
  <c r="AQ28" i="7"/>
  <c r="C28" i="6" s="1"/>
  <c r="AS28" i="7"/>
  <c r="E28" i="6" s="1"/>
  <c r="AR32" i="7"/>
  <c r="D32" i="6" s="1"/>
  <c r="AT32" i="7"/>
  <c r="F32" i="6" s="1"/>
  <c r="AM29" i="7"/>
  <c r="AN29" i="7" s="1"/>
  <c r="AU29" i="7" s="1"/>
  <c r="G29" i="6" s="1"/>
  <c r="AS10" i="7"/>
  <c r="E10" i="6" s="1"/>
  <c r="AT14" i="7"/>
  <c r="F14" i="6" s="1"/>
  <c r="AS18" i="7"/>
  <c r="E18" i="6" s="1"/>
  <c r="AT22" i="7"/>
  <c r="F22" i="6" s="1"/>
  <c r="AS26" i="7"/>
  <c r="E26" i="6" s="1"/>
  <c r="AM22" i="7"/>
  <c r="AN22" i="7" s="1"/>
  <c r="AU22" i="7" s="1"/>
  <c r="G22" i="6" s="1"/>
  <c r="AM23" i="7"/>
  <c r="AM20" i="7"/>
  <c r="AN20" i="7" s="1"/>
  <c r="AU20" i="7" s="1"/>
  <c r="G20" i="6" s="1"/>
  <c r="AM19" i="7"/>
  <c r="AN19" i="7" s="1"/>
  <c r="AU19" i="7" s="1"/>
  <c r="G19" i="6" s="1"/>
  <c r="AM15" i="7"/>
  <c r="AN15" i="7" s="1"/>
  <c r="AU15" i="7" s="1"/>
  <c r="G15" i="6" s="1"/>
  <c r="AM27" i="7"/>
  <c r="AM21" i="7"/>
  <c r="AR10" i="7"/>
  <c r="D10" i="6" s="1"/>
  <c r="AT10" i="7"/>
  <c r="F10" i="6" s="1"/>
  <c r="AQ14" i="7"/>
  <c r="C14" i="6" s="1"/>
  <c r="AS14" i="7"/>
  <c r="E14" i="6" s="1"/>
  <c r="AR18" i="7"/>
  <c r="D18" i="6" s="1"/>
  <c r="AT18" i="7"/>
  <c r="F18" i="6" s="1"/>
  <c r="AQ22" i="7"/>
  <c r="C22" i="6" s="1"/>
  <c r="AS22" i="7"/>
  <c r="E22" i="6" s="1"/>
  <c r="AR26" i="7"/>
  <c r="D26" i="6" s="1"/>
  <c r="AT26" i="7"/>
  <c r="F26" i="6" s="1"/>
  <c r="AQ30" i="7"/>
  <c r="C30" i="6" s="1"/>
  <c r="AS30" i="7"/>
  <c r="E30" i="6" s="1"/>
  <c r="AR34" i="7"/>
  <c r="D34" i="6" s="1"/>
  <c r="AT34" i="7"/>
  <c r="F34" i="6" s="1"/>
  <c r="AR6" i="7"/>
  <c r="D6" i="6" s="1"/>
  <c r="AM32" i="7"/>
  <c r="AN32" i="7" s="1"/>
  <c r="AU32" i="7" s="1"/>
  <c r="G32" i="6" s="1"/>
  <c r="AM12" i="7"/>
  <c r="AN12" i="7" s="1"/>
  <c r="AU12" i="7" s="1"/>
  <c r="G12" i="6" s="1"/>
  <c r="AM34" i="7"/>
  <c r="AN34" i="7" s="1"/>
  <c r="AU34" i="7" s="1"/>
  <c r="G34" i="6" s="1"/>
  <c r="AM7" i="7"/>
  <c r="AN7" i="7" s="1"/>
  <c r="AU7" i="7" s="1"/>
  <c r="G7" i="6" s="1"/>
  <c r="AM30" i="7"/>
  <c r="AN30" i="7" s="1"/>
  <c r="AU30" i="7" s="1"/>
  <c r="G30" i="6" s="1"/>
  <c r="AM13" i="7"/>
  <c r="AQ10" i="7"/>
  <c r="C10" i="6" s="1"/>
  <c r="AR14" i="7"/>
  <c r="D14" i="6" s="1"/>
  <c r="AQ18" i="7"/>
  <c r="C18" i="6" s="1"/>
  <c r="AR22" i="7"/>
  <c r="D22" i="6" s="1"/>
  <c r="AQ26" i="7"/>
  <c r="C26" i="6" s="1"/>
  <c r="AQ29" i="7"/>
  <c r="C29" i="6" s="1"/>
  <c r="AQ27" i="7"/>
  <c r="C27" i="6" s="1"/>
  <c r="AR12" i="7"/>
  <c r="D12" i="6" s="1"/>
  <c r="T34" i="82"/>
  <c r="T68" i="82"/>
  <c r="AM16" i="7"/>
  <c r="AN16" i="7" s="1"/>
  <c r="AU16" i="7" s="1"/>
  <c r="G16" i="6" s="1"/>
  <c r="AQ35" i="7"/>
  <c r="C35" i="6" s="1"/>
  <c r="AS34" i="7"/>
  <c r="E34" i="6" s="1"/>
  <c r="AQ32" i="7"/>
  <c r="C32" i="6" s="1"/>
  <c r="AS31" i="7"/>
  <c r="E31" i="6" s="1"/>
  <c r="AT30" i="7"/>
  <c r="F30" i="6" s="1"/>
  <c r="AT28" i="7"/>
  <c r="F28" i="6" s="1"/>
  <c r="AQ24" i="7"/>
  <c r="C24" i="6" s="1"/>
  <c r="AS23" i="7"/>
  <c r="E23" i="6" s="1"/>
  <c r="AQ19" i="7"/>
  <c r="C19" i="6" s="1"/>
  <c r="AR13" i="7"/>
  <c r="D13" i="6" s="1"/>
  <c r="AT9" i="7"/>
  <c r="F9" i="6" s="1"/>
  <c r="AM9" i="7"/>
  <c r="AN9" i="7" s="1"/>
  <c r="AU9" i="7" s="1"/>
  <c r="G9" i="6" s="1"/>
  <c r="AM14" i="7"/>
  <c r="AN14" i="7" s="1"/>
  <c r="AU14" i="7" s="1"/>
  <c r="G14" i="6" s="1"/>
  <c r="AT33" i="7"/>
  <c r="F33" i="6" s="1"/>
  <c r="AN27" i="7"/>
  <c r="AU27" i="7" s="1"/>
  <c r="G27" i="6" s="1"/>
  <c r="AT25" i="7"/>
  <c r="F25" i="6" s="1"/>
  <c r="AT20" i="7"/>
  <c r="F20" i="6" s="1"/>
  <c r="AS16" i="7"/>
  <c r="E16" i="6" s="1"/>
  <c r="AQ8" i="7"/>
  <c r="C8" i="6" s="1"/>
  <c r="AS7" i="7"/>
  <c r="E7" i="6" s="1"/>
  <c r="T1" i="78"/>
  <c r="B37" i="78"/>
  <c r="AM18" i="7"/>
  <c r="AN18" i="7" s="1"/>
  <c r="AU18" i="7" s="1"/>
  <c r="G18" i="6" s="1"/>
  <c r="AQ34" i="7"/>
  <c r="C34" i="6" s="1"/>
  <c r="AS33" i="7"/>
  <c r="E33" i="6" s="1"/>
  <c r="AR30" i="7"/>
  <c r="D30" i="6" s="1"/>
  <c r="AR28" i="7"/>
  <c r="D28" i="6" s="1"/>
  <c r="AT27" i="7"/>
  <c r="F27" i="6" s="1"/>
  <c r="AR21" i="7"/>
  <c r="D21" i="6" s="1"/>
  <c r="AT17" i="7"/>
  <c r="F17" i="6" s="1"/>
  <c r="AT12" i="7"/>
  <c r="F12" i="6" s="1"/>
  <c r="AS8" i="7"/>
  <c r="E8" i="6" s="1"/>
  <c r="AM35" i="7"/>
  <c r="AN35" i="7" s="1"/>
  <c r="AU35" i="7" s="1"/>
  <c r="G35" i="6" s="1"/>
  <c r="AM11" i="7"/>
  <c r="AN11" i="7" s="1"/>
  <c r="AU11" i="7" s="1"/>
  <c r="G11" i="6" s="1"/>
  <c r="AR23" i="7"/>
  <c r="D23" i="6" s="1"/>
  <c r="AQ21" i="7"/>
  <c r="C21" i="6" s="1"/>
  <c r="AR15" i="7"/>
  <c r="D15" i="6" s="1"/>
  <c r="AQ13" i="7"/>
  <c r="C13" i="6" s="1"/>
  <c r="AR7" i="7"/>
  <c r="D7" i="6" s="1"/>
  <c r="AR35" i="7"/>
  <c r="D35" i="6" s="1"/>
  <c r="AQ33" i="7"/>
  <c r="C33" i="6" s="1"/>
  <c r="AT31" i="7"/>
  <c r="F31" i="6" s="1"/>
  <c r="AS29" i="7"/>
  <c r="E29" i="6" s="1"/>
  <c r="AR27" i="7"/>
  <c r="D27" i="6" s="1"/>
  <c r="AN25" i="7"/>
  <c r="AU25" i="7" s="1"/>
  <c r="G25" i="6" s="1"/>
  <c r="AQ25" i="7"/>
  <c r="C25" i="6" s="1"/>
  <c r="AT23" i="7"/>
  <c r="F23" i="6" s="1"/>
  <c r="AS21" i="7"/>
  <c r="E21" i="6" s="1"/>
  <c r="AR19" i="7"/>
  <c r="D19" i="6" s="1"/>
  <c r="AQ17" i="7"/>
  <c r="C17" i="6" s="1"/>
  <c r="AT15" i="7"/>
  <c r="F15" i="6" s="1"/>
  <c r="AS13" i="7"/>
  <c r="E13" i="6" s="1"/>
  <c r="AR11" i="7"/>
  <c r="D11" i="6" s="1"/>
  <c r="AQ9" i="7"/>
  <c r="C9" i="6" s="1"/>
  <c r="AT7" i="7"/>
  <c r="F7" i="6" s="1"/>
  <c r="AS25" i="7"/>
  <c r="E25" i="6" s="1"/>
  <c r="AN21" i="7"/>
  <c r="AU21" i="7" s="1"/>
  <c r="G21" i="6" s="1"/>
  <c r="AT19" i="7"/>
  <c r="F19" i="6" s="1"/>
  <c r="AS17" i="7"/>
  <c r="E17" i="6" s="1"/>
  <c r="AN13" i="7"/>
  <c r="AU13" i="7" s="1"/>
  <c r="G13" i="6" s="1"/>
  <c r="AT11" i="7"/>
  <c r="F11" i="6" s="1"/>
  <c r="AS9" i="7"/>
  <c r="E9" i="6" s="1"/>
  <c r="AS6" i="7"/>
  <c r="E6" i="6" s="1"/>
  <c r="AS35" i="7"/>
  <c r="E35" i="6" s="1"/>
  <c r="AR33" i="7"/>
  <c r="D33" i="6" s="1"/>
  <c r="AQ31" i="7"/>
  <c r="C31" i="6" s="1"/>
  <c r="AT29" i="7"/>
  <c r="F29" i="6" s="1"/>
  <c r="AS27" i="7"/>
  <c r="E27" i="6" s="1"/>
  <c r="AR25" i="7"/>
  <c r="D25" i="6" s="1"/>
  <c r="AN23" i="7"/>
  <c r="AU23" i="7" s="1"/>
  <c r="G23" i="6" s="1"/>
  <c r="AQ23" i="7"/>
  <c r="C23" i="6" s="1"/>
  <c r="AT21" i="7"/>
  <c r="F21" i="6" s="1"/>
  <c r="AS19" i="7"/>
  <c r="E19" i="6" s="1"/>
  <c r="AR17" i="7"/>
  <c r="D17" i="6" s="1"/>
  <c r="AQ15" i="7"/>
  <c r="C15" i="6" s="1"/>
  <c r="AT13" i="7"/>
  <c r="F13" i="6" s="1"/>
  <c r="AS11" i="7"/>
  <c r="E11" i="6" s="1"/>
  <c r="AR9" i="7"/>
  <c r="D9" i="6" s="1"/>
  <c r="AQ7" i="7"/>
  <c r="C7" i="6" s="1"/>
  <c r="T1" i="106"/>
  <c r="V62" i="85"/>
  <c r="Y60" i="75"/>
  <c r="Z57" i="90"/>
  <c r="V60" i="96"/>
  <c r="V60" i="77"/>
  <c r="W60" i="83"/>
  <c r="U55" i="110"/>
  <c r="U52" i="101"/>
  <c r="W52" i="108"/>
  <c r="U52" i="90"/>
  <c r="U52" i="92"/>
  <c r="U82" i="85"/>
  <c r="U80" i="83"/>
  <c r="Y80" i="8"/>
  <c r="V38" i="108"/>
  <c r="W38" i="105"/>
  <c r="U88" i="92"/>
  <c r="U80" i="92"/>
  <c r="U68" i="92"/>
  <c r="U64" i="92"/>
  <c r="U60" i="92"/>
  <c r="Y80" i="90"/>
  <c r="Y64" i="90"/>
  <c r="U79" i="87"/>
  <c r="Y42" i="85"/>
  <c r="Z51" i="83"/>
  <c r="W38" i="83"/>
  <c r="U79" i="81"/>
  <c r="V51" i="79"/>
  <c r="Z68" i="77"/>
  <c r="S38" i="8"/>
  <c r="U83" i="114"/>
  <c r="U45" i="110"/>
  <c r="Y80" i="96"/>
  <c r="Z51" i="96"/>
  <c r="U88" i="101"/>
  <c r="Q88" i="105"/>
  <c r="Q82" i="112"/>
  <c r="U79" i="101"/>
  <c r="U79" i="75"/>
  <c r="Z68" i="96"/>
  <c r="V65" i="103"/>
  <c r="Y64" i="103"/>
  <c r="U64" i="96"/>
  <c r="Q60" i="8"/>
  <c r="V51" i="75"/>
  <c r="R51" i="81"/>
  <c r="V38" i="79"/>
  <c r="Y22" i="81"/>
  <c r="M31" i="79"/>
  <c r="O85" i="77"/>
  <c r="N79" i="79"/>
  <c r="O68" i="77"/>
  <c r="H79" i="77"/>
  <c r="K18" i="77"/>
  <c r="G6" i="77"/>
  <c r="Z22" i="81"/>
  <c r="R22" i="81"/>
  <c r="I82" i="112"/>
  <c r="E78" i="112"/>
  <c r="Z82" i="112"/>
  <c r="S75" i="92"/>
  <c r="Y82" i="112"/>
  <c r="V25" i="81"/>
  <c r="Z25" i="81"/>
  <c r="U25" i="81"/>
  <c r="R82" i="112"/>
  <c r="Y25" i="81"/>
  <c r="R25" i="81"/>
  <c r="Q25" i="81"/>
  <c r="K76" i="112"/>
  <c r="K72" i="112"/>
  <c r="K64" i="112"/>
  <c r="N82" i="98"/>
  <c r="I78" i="98"/>
  <c r="Y10" i="94"/>
  <c r="R20" i="103"/>
  <c r="K81" i="98"/>
  <c r="I17" i="103"/>
  <c r="K13" i="103"/>
  <c r="O9" i="103"/>
  <c r="Q4" i="55"/>
  <c r="P85" i="100"/>
  <c r="Q85" i="100" s="1"/>
  <c r="O85" i="112"/>
  <c r="G20" i="103"/>
  <c r="G12" i="103"/>
  <c r="W20" i="103"/>
  <c r="K56" i="103"/>
  <c r="K83" i="112"/>
  <c r="Q74" i="112"/>
  <c r="F15" i="94"/>
  <c r="I81" i="96"/>
  <c r="G73" i="96"/>
  <c r="O13" i="94"/>
  <c r="O59" i="92"/>
  <c r="N55" i="92"/>
  <c r="M51" i="92"/>
  <c r="O47" i="92"/>
  <c r="E10" i="92"/>
  <c r="N6" i="92"/>
  <c r="N72" i="90"/>
  <c r="N68" i="90"/>
  <c r="K60" i="90"/>
  <c r="K11" i="90"/>
  <c r="O53" i="87"/>
  <c r="K49" i="87"/>
  <c r="E32" i="87"/>
  <c r="Q41" i="55"/>
  <c r="J75" i="112"/>
  <c r="G74" i="105"/>
  <c r="Y18" i="105"/>
  <c r="Y32" i="110"/>
  <c r="K74" i="108"/>
  <c r="I34" i="108"/>
  <c r="O17" i="105"/>
  <c r="K86" i="96"/>
  <c r="L82" i="96"/>
  <c r="G83" i="94"/>
  <c r="U67" i="105"/>
  <c r="Z18" i="105"/>
  <c r="O82" i="108"/>
  <c r="I17" i="108"/>
  <c r="N15" i="105"/>
  <c r="K5" i="114"/>
  <c r="D84" i="110"/>
  <c r="N76" i="110"/>
  <c r="N68" i="110"/>
  <c r="G12" i="108"/>
  <c r="L82" i="105"/>
  <c r="L78" i="105"/>
  <c r="G18" i="105"/>
  <c r="N60" i="94"/>
  <c r="O48" i="94"/>
  <c r="N23" i="94"/>
  <c r="G19" i="94"/>
  <c r="N15" i="94"/>
  <c r="Z20" i="105"/>
  <c r="U18" i="105"/>
  <c r="G27" i="112"/>
  <c r="O4" i="110"/>
  <c r="N7" i="101"/>
  <c r="Q43" i="95"/>
  <c r="I63" i="92"/>
  <c r="P71" i="111"/>
  <c r="Q71" i="111" s="1"/>
  <c r="O29" i="112"/>
  <c r="Q32" i="110"/>
  <c r="O53" i="8"/>
  <c r="Q16" i="89"/>
  <c r="N8" i="110"/>
  <c r="K10" i="101"/>
  <c r="E3" i="101"/>
  <c r="AA57" i="112"/>
  <c r="AA88" i="103"/>
  <c r="Y86" i="101"/>
  <c r="Z62" i="96"/>
  <c r="Q18" i="76"/>
  <c r="Q18" i="107"/>
  <c r="Q22" i="107"/>
  <c r="Q26" i="107"/>
  <c r="N54" i="112"/>
  <c r="K86" i="101"/>
  <c r="O70" i="101"/>
  <c r="G10" i="101"/>
  <c r="D88" i="98"/>
  <c r="O76" i="98"/>
  <c r="M66" i="94"/>
  <c r="K26" i="94"/>
  <c r="I12" i="94"/>
  <c r="V20" i="105"/>
  <c r="Z34" i="103"/>
  <c r="AA85" i="98"/>
  <c r="M81" i="114"/>
  <c r="G88" i="103"/>
  <c r="J13" i="75"/>
  <c r="AA76" i="90"/>
  <c r="I65" i="90"/>
  <c r="E45" i="90"/>
  <c r="J41" i="90"/>
  <c r="G29" i="87"/>
  <c r="W46" i="90"/>
  <c r="G21" i="75"/>
  <c r="V39" i="90"/>
  <c r="Q21" i="106"/>
  <c r="G72" i="96"/>
  <c r="N22" i="87"/>
  <c r="O82" i="81"/>
  <c r="K70" i="81"/>
  <c r="AA77" i="103"/>
  <c r="V20" i="103"/>
  <c r="I72" i="110"/>
  <c r="G14" i="90"/>
  <c r="O32" i="81"/>
  <c r="P75" i="91"/>
  <c r="Q75" i="91" s="1"/>
  <c r="Q30" i="80"/>
  <c r="P58" i="93"/>
  <c r="Q58" i="93" s="1"/>
  <c r="Q41" i="104"/>
  <c r="E23" i="114"/>
  <c r="F11" i="114"/>
  <c r="K75" i="110"/>
  <c r="G71" i="110"/>
  <c r="K63" i="110"/>
  <c r="K35" i="110"/>
  <c r="O60" i="108"/>
  <c r="K11" i="108"/>
  <c r="E3" i="108"/>
  <c r="M85" i="105"/>
  <c r="D81" i="105"/>
  <c r="O77" i="105"/>
  <c r="O74" i="105"/>
  <c r="K87" i="103"/>
  <c r="K79" i="103"/>
  <c r="K19" i="103"/>
  <c r="K15" i="103"/>
  <c r="K39" i="98"/>
  <c r="K35" i="98"/>
  <c r="G54" i="94"/>
  <c r="G13" i="90"/>
  <c r="F9" i="90"/>
  <c r="O68" i="75"/>
  <c r="G64" i="75"/>
  <c r="L52" i="75"/>
  <c r="R18" i="105"/>
  <c r="AA20" i="103"/>
  <c r="F66" i="94"/>
  <c r="AA13" i="90"/>
  <c r="N32" i="114"/>
  <c r="H39" i="94"/>
  <c r="U54" i="108"/>
  <c r="AA16" i="90"/>
  <c r="V13" i="90"/>
  <c r="K47" i="8"/>
  <c r="K70" i="110"/>
  <c r="E9" i="110"/>
  <c r="O79" i="108"/>
  <c r="O35" i="108"/>
  <c r="O22" i="108"/>
  <c r="N18" i="108"/>
  <c r="H32" i="105"/>
  <c r="H28" i="105"/>
  <c r="I18" i="103"/>
  <c r="G14" i="103"/>
  <c r="N42" i="98"/>
  <c r="D84" i="94"/>
  <c r="F57" i="94"/>
  <c r="I73" i="90"/>
  <c r="Q52" i="91"/>
  <c r="K86" i="87"/>
  <c r="K82" i="87"/>
  <c r="F22" i="87"/>
  <c r="N85" i="85"/>
  <c r="O65" i="85"/>
  <c r="H51" i="81"/>
  <c r="J55" i="75"/>
  <c r="O48" i="8"/>
  <c r="S12" i="110"/>
  <c r="W77" i="108"/>
  <c r="S20" i="103"/>
  <c r="N66" i="94"/>
  <c r="Z13" i="90"/>
  <c r="S13" i="90"/>
  <c r="K42" i="79"/>
  <c r="M85" i="77"/>
  <c r="Z37" i="75"/>
  <c r="Q81" i="89"/>
  <c r="Q7" i="86"/>
  <c r="Q30" i="86"/>
  <c r="N26" i="112"/>
  <c r="H16" i="105"/>
  <c r="N77" i="101"/>
  <c r="L54" i="101"/>
  <c r="E30" i="92"/>
  <c r="E22" i="92"/>
  <c r="K60" i="85"/>
  <c r="L39" i="108"/>
  <c r="AA23" i="75"/>
  <c r="Q80" i="76"/>
  <c r="Q53" i="97"/>
  <c r="F20" i="112"/>
  <c r="K30" i="110"/>
  <c r="D36" i="108"/>
  <c r="N11" i="105"/>
  <c r="J34" i="103"/>
  <c r="J29" i="103"/>
  <c r="N62" i="85"/>
  <c r="O59" i="83"/>
  <c r="F55" i="83"/>
  <c r="N47" i="83"/>
  <c r="F88" i="81"/>
  <c r="I11" i="81"/>
  <c r="N46" i="75"/>
  <c r="E22" i="75"/>
  <c r="K6" i="75"/>
  <c r="O88" i="8"/>
  <c r="N84" i="8"/>
  <c r="Y35" i="114"/>
  <c r="R38" i="105"/>
  <c r="U36" i="105"/>
  <c r="U74" i="101"/>
  <c r="AA79" i="96"/>
  <c r="R13" i="81"/>
  <c r="L76" i="79"/>
  <c r="Q16" i="86"/>
  <c r="N4" i="114"/>
  <c r="E5" i="105"/>
  <c r="D85" i="101"/>
  <c r="O73" i="101"/>
  <c r="N26" i="92"/>
  <c r="F31" i="90"/>
  <c r="H45" i="83"/>
  <c r="AA17" i="105"/>
  <c r="P51" i="55"/>
  <c r="Q51" i="55" s="1"/>
  <c r="Q28" i="80"/>
  <c r="Q17" i="97"/>
  <c r="E88" i="114"/>
  <c r="E7" i="114"/>
  <c r="E25" i="112"/>
  <c r="M21" i="112"/>
  <c r="N5" i="112"/>
  <c r="G35" i="105"/>
  <c r="O30" i="105"/>
  <c r="K26" i="105"/>
  <c r="O18" i="105"/>
  <c r="G8" i="105"/>
  <c r="M4" i="105"/>
  <c r="O72" i="101"/>
  <c r="O60" i="101"/>
  <c r="N24" i="101"/>
  <c r="G88" i="96"/>
  <c r="I31" i="96"/>
  <c r="G25" i="92"/>
  <c r="E30" i="85"/>
  <c r="J84" i="83"/>
  <c r="J76" i="83"/>
  <c r="O44" i="83"/>
  <c r="M11" i="83"/>
  <c r="M3" i="83"/>
  <c r="O77" i="81"/>
  <c r="G57" i="81"/>
  <c r="K53" i="81"/>
  <c r="O10" i="79"/>
  <c r="E6" i="79"/>
  <c r="K62" i="77"/>
  <c r="O19" i="75"/>
  <c r="E15" i="75"/>
  <c r="K85" i="8"/>
  <c r="H82" i="8"/>
  <c r="R77" i="110"/>
  <c r="U86" i="101"/>
  <c r="Y46" i="101"/>
  <c r="Z46" i="96"/>
  <c r="Z24" i="90"/>
  <c r="AA32" i="85"/>
  <c r="K37" i="105"/>
  <c r="O37" i="105"/>
  <c r="G37" i="105"/>
  <c r="V87" i="90"/>
  <c r="U87" i="90"/>
  <c r="W82" i="90"/>
  <c r="E82" i="90"/>
  <c r="P92" i="86"/>
  <c r="Q92" i="86" s="1"/>
  <c r="I54" i="112"/>
  <c r="H19" i="79"/>
  <c r="Q48" i="76"/>
  <c r="Q65" i="110"/>
  <c r="U65" i="110"/>
  <c r="V52" i="110"/>
  <c r="AA52" i="110"/>
  <c r="N69" i="101"/>
  <c r="Y3" i="98"/>
  <c r="P71" i="76"/>
  <c r="Q71" i="76" s="1"/>
  <c r="P63" i="86"/>
  <c r="Q63" i="86" s="1"/>
  <c r="F37" i="112"/>
  <c r="K37" i="112"/>
  <c r="G32" i="112"/>
  <c r="O50" i="110"/>
  <c r="Q55" i="97"/>
  <c r="O19" i="96"/>
  <c r="N3" i="96"/>
  <c r="L83" i="90"/>
  <c r="K8" i="81"/>
  <c r="J8" i="81"/>
  <c r="K29" i="77"/>
  <c r="O21" i="77"/>
  <c r="D13" i="77"/>
  <c r="K9" i="77"/>
  <c r="K70" i="8"/>
  <c r="Y25" i="105"/>
  <c r="AA3" i="105"/>
  <c r="AA65" i="103"/>
  <c r="E63" i="103"/>
  <c r="R29" i="94"/>
  <c r="W29" i="94"/>
  <c r="U39" i="87"/>
  <c r="V85" i="81"/>
  <c r="W85" i="81"/>
  <c r="V26" i="79"/>
  <c r="AA31" i="77"/>
  <c r="AA74" i="8"/>
  <c r="G47" i="8"/>
  <c r="O12" i="110"/>
  <c r="D12" i="110"/>
  <c r="U29" i="110"/>
  <c r="Y29" i="110"/>
  <c r="F57" i="112"/>
  <c r="K77" i="96"/>
  <c r="N77" i="96"/>
  <c r="N24" i="96"/>
  <c r="F12" i="96"/>
  <c r="H80" i="90"/>
  <c r="L86" i="81"/>
  <c r="E86" i="81"/>
  <c r="Z29" i="110"/>
  <c r="Z10" i="101"/>
  <c r="U10" i="101"/>
  <c r="AA26" i="96"/>
  <c r="P72" i="91"/>
  <c r="Q72" i="91" s="1"/>
  <c r="P80" i="97"/>
  <c r="Q80" i="97" s="1"/>
  <c r="D52" i="112"/>
  <c r="H52" i="112"/>
  <c r="O48" i="112"/>
  <c r="V32" i="114"/>
  <c r="Y32" i="114"/>
  <c r="V37" i="112"/>
  <c r="AA7" i="112"/>
  <c r="Y43" i="94"/>
  <c r="U25" i="90"/>
  <c r="Y25" i="90"/>
  <c r="V32" i="87"/>
  <c r="AA32" i="87"/>
  <c r="AA28" i="83"/>
  <c r="I78" i="114"/>
  <c r="K66" i="114"/>
  <c r="K17" i="114"/>
  <c r="K13" i="114"/>
  <c r="G9" i="114"/>
  <c r="K55" i="112"/>
  <c r="J49" i="112"/>
  <c r="K6" i="112"/>
  <c r="E64" i="110"/>
  <c r="F13" i="108"/>
  <c r="F5" i="108"/>
  <c r="N46" i="103"/>
  <c r="M42" i="103"/>
  <c r="E44" i="101"/>
  <c r="G86" i="98"/>
  <c r="G50" i="96"/>
  <c r="H34" i="96"/>
  <c r="O13" i="96"/>
  <c r="N28" i="94"/>
  <c r="J64" i="92"/>
  <c r="K60" i="92"/>
  <c r="G52" i="92"/>
  <c r="H54" i="90"/>
  <c r="L50" i="90"/>
  <c r="O75" i="87"/>
  <c r="E71" i="87"/>
  <c r="M27" i="87"/>
  <c r="K23" i="87"/>
  <c r="O82" i="85"/>
  <c r="K58" i="85"/>
  <c r="F8" i="83"/>
  <c r="O71" i="81"/>
  <c r="H67" i="81"/>
  <c r="O31" i="77"/>
  <c r="Y29" i="112"/>
  <c r="H65" i="96"/>
  <c r="D67" i="94"/>
  <c r="E66" i="94"/>
  <c r="L40" i="92"/>
  <c r="Q76" i="90"/>
  <c r="S58" i="83"/>
  <c r="G44" i="83"/>
  <c r="Z10" i="79"/>
  <c r="Q16" i="91"/>
  <c r="D87" i="114"/>
  <c r="J22" i="114"/>
  <c r="J10" i="114"/>
  <c r="K88" i="112"/>
  <c r="K56" i="112"/>
  <c r="G53" i="112"/>
  <c r="F30" i="112"/>
  <c r="E69" i="110"/>
  <c r="F65" i="110"/>
  <c r="D29" i="110"/>
  <c r="D39" i="108"/>
  <c r="O10" i="108"/>
  <c r="O6" i="108"/>
  <c r="I84" i="105"/>
  <c r="G80" i="105"/>
  <c r="G73" i="105"/>
  <c r="O22" i="105"/>
  <c r="N87" i="98"/>
  <c r="E34" i="94"/>
  <c r="N29" i="94"/>
  <c r="O21" i="94"/>
  <c r="K17" i="94"/>
  <c r="G15" i="94"/>
  <c r="H86" i="90"/>
  <c r="G79" i="90"/>
  <c r="N52" i="87"/>
  <c r="N48" i="87"/>
  <c r="O31" i="87"/>
  <c r="K24" i="87"/>
  <c r="K21" i="87"/>
  <c r="D14" i="85"/>
  <c r="E48" i="83"/>
  <c r="I21" i="83"/>
  <c r="F13" i="83"/>
  <c r="O9" i="83"/>
  <c r="J84" i="81"/>
  <c r="F68" i="81"/>
  <c r="I52" i="81"/>
  <c r="O49" i="81"/>
  <c r="H13" i="81"/>
  <c r="E13" i="79"/>
  <c r="J61" i="77"/>
  <c r="K69" i="8"/>
  <c r="M65" i="8"/>
  <c r="O57" i="8"/>
  <c r="N43" i="114"/>
  <c r="U72" i="96"/>
  <c r="Z47" i="94"/>
  <c r="U47" i="77"/>
  <c r="E44" i="77"/>
  <c r="J40" i="77"/>
  <c r="I28" i="96"/>
  <c r="O28" i="96"/>
  <c r="S56" i="114"/>
  <c r="R56" i="114"/>
  <c r="W56" i="114"/>
  <c r="U55" i="114"/>
  <c r="AA55" i="114"/>
  <c r="U87" i="110"/>
  <c r="AA87" i="110"/>
  <c r="W65" i="105"/>
  <c r="V65" i="105"/>
  <c r="U23" i="98"/>
  <c r="Z23" i="98"/>
  <c r="S9" i="92"/>
  <c r="AA9" i="92"/>
  <c r="W42" i="87"/>
  <c r="S42" i="87"/>
  <c r="AA16" i="87"/>
  <c r="V16" i="87"/>
  <c r="P91" i="109"/>
  <c r="Q91" i="109" s="1"/>
  <c r="F83" i="110"/>
  <c r="I60" i="105"/>
  <c r="R34" i="103"/>
  <c r="V34" i="103"/>
  <c r="AA34" i="103"/>
  <c r="R38" i="92"/>
  <c r="W38" i="92"/>
  <c r="W27" i="90"/>
  <c r="U27" i="90"/>
  <c r="AA42" i="87"/>
  <c r="Y42" i="79"/>
  <c r="G42" i="79"/>
  <c r="Q55" i="77"/>
  <c r="W55" i="77"/>
  <c r="P58" i="76"/>
  <c r="Q58" i="76" s="1"/>
  <c r="Q59" i="76"/>
  <c r="P34" i="89"/>
  <c r="P89" i="89"/>
  <c r="Q89" i="89" s="1"/>
  <c r="Q42" i="86"/>
  <c r="P84" i="82"/>
  <c r="Q84" i="82" s="1"/>
  <c r="Q4" i="80"/>
  <c r="Q9" i="80"/>
  <c r="Q26" i="86"/>
  <c r="P50" i="93"/>
  <c r="Q50" i="93" s="1"/>
  <c r="H55" i="114"/>
  <c r="F47" i="114"/>
  <c r="G12" i="112"/>
  <c r="K63" i="105"/>
  <c r="K51" i="105"/>
  <c r="N52" i="101"/>
  <c r="O52" i="101"/>
  <c r="O30" i="98"/>
  <c r="K18" i="98"/>
  <c r="L40" i="87"/>
  <c r="E36" i="87"/>
  <c r="G5" i="87"/>
  <c r="Q75" i="84"/>
  <c r="V56" i="114"/>
  <c r="J35" i="108"/>
  <c r="S23" i="108"/>
  <c r="AA23" i="108"/>
  <c r="Y34" i="103"/>
  <c r="U87" i="98"/>
  <c r="Y87" i="98"/>
  <c r="O57" i="94"/>
  <c r="Q87" i="87"/>
  <c r="U87" i="87"/>
  <c r="Z42" i="79"/>
  <c r="Z79" i="75"/>
  <c r="AA38" i="8"/>
  <c r="G56" i="114"/>
  <c r="G87" i="110"/>
  <c r="M56" i="105"/>
  <c r="H19" i="98"/>
  <c r="D15" i="96"/>
  <c r="J15" i="96"/>
  <c r="G15" i="96"/>
  <c r="N42" i="92"/>
  <c r="L42" i="92"/>
  <c r="W15" i="112"/>
  <c r="R15" i="112"/>
  <c r="AA29" i="96"/>
  <c r="V29" i="96"/>
  <c r="Z16" i="87"/>
  <c r="I16" i="8"/>
  <c r="P48" i="91"/>
  <c r="Q48" i="91" s="1"/>
  <c r="P93" i="89"/>
  <c r="Q93" i="89" s="1"/>
  <c r="P56" i="82"/>
  <c r="Q56" i="82" s="1"/>
  <c r="P60" i="82"/>
  <c r="Q60" i="82" s="1"/>
  <c r="Q23" i="86"/>
  <c r="P57" i="102"/>
  <c r="Q57" i="102" s="1"/>
  <c r="P57" i="95"/>
  <c r="Q57" i="95" s="1"/>
  <c r="P89" i="97"/>
  <c r="Q89" i="97" s="1"/>
  <c r="Q31" i="104"/>
  <c r="Q28" i="113"/>
  <c r="I81" i="114"/>
  <c r="H50" i="114"/>
  <c r="O15" i="112"/>
  <c r="O46" i="105"/>
  <c r="H54" i="101"/>
  <c r="D28" i="96"/>
  <c r="K25" i="96"/>
  <c r="M51" i="94"/>
  <c r="K12" i="87"/>
  <c r="E8" i="87"/>
  <c r="H4" i="87"/>
  <c r="G86" i="85"/>
  <c r="I70" i="85"/>
  <c r="H66" i="85"/>
  <c r="Q49" i="86"/>
  <c r="L34" i="85"/>
  <c r="G77" i="75"/>
  <c r="K29" i="8"/>
  <c r="AA56" i="114"/>
  <c r="N63" i="108"/>
  <c r="O63" i="103"/>
  <c r="G56" i="103"/>
  <c r="W42" i="103"/>
  <c r="AA42" i="103"/>
  <c r="Z87" i="98"/>
  <c r="S26" i="96"/>
  <c r="U54" i="90"/>
  <c r="U23" i="90"/>
  <c r="AA23" i="90"/>
  <c r="Y87" i="87"/>
  <c r="S28" i="85"/>
  <c r="Z28" i="85"/>
  <c r="U26" i="79"/>
  <c r="Z26" i="79"/>
  <c r="R37" i="75"/>
  <c r="G20" i="108"/>
  <c r="K65" i="105"/>
  <c r="I57" i="105"/>
  <c r="I49" i="105"/>
  <c r="K42" i="105"/>
  <c r="I76" i="101"/>
  <c r="K37" i="101"/>
  <c r="G16" i="98"/>
  <c r="F65" i="96"/>
  <c r="K10" i="94"/>
  <c r="K76" i="92"/>
  <c r="N36" i="92"/>
  <c r="H74" i="90"/>
  <c r="Q77" i="91"/>
  <c r="K66" i="90"/>
  <c r="E62" i="90"/>
  <c r="K26" i="90"/>
  <c r="K22" i="90"/>
  <c r="N14" i="87"/>
  <c r="O10" i="87"/>
  <c r="N6" i="87"/>
  <c r="K88" i="85"/>
  <c r="K7" i="85"/>
  <c r="H69" i="83"/>
  <c r="O15" i="81"/>
  <c r="E42" i="79"/>
  <c r="N34" i="79"/>
  <c r="K29" i="79"/>
  <c r="L58" i="77"/>
  <c r="G54" i="77"/>
  <c r="D50" i="77"/>
  <c r="K46" i="77"/>
  <c r="D42" i="77"/>
  <c r="H79" i="75"/>
  <c r="J67" i="75"/>
  <c r="N25" i="75"/>
  <c r="U34" i="103"/>
  <c r="W41" i="87"/>
  <c r="N83" i="79"/>
  <c r="K76" i="79"/>
  <c r="I63" i="79"/>
  <c r="H60" i="79"/>
  <c r="E85" i="77"/>
  <c r="AA73" i="75"/>
  <c r="N21" i="108"/>
  <c r="D10" i="108"/>
  <c r="D62" i="105"/>
  <c r="D37" i="105"/>
  <c r="I3" i="105"/>
  <c r="K55" i="103"/>
  <c r="K44" i="103"/>
  <c r="G3" i="103"/>
  <c r="E25" i="101"/>
  <c r="O22" i="101"/>
  <c r="O29" i="98"/>
  <c r="N13" i="98"/>
  <c r="M88" i="96"/>
  <c r="I23" i="96"/>
  <c r="M63" i="94"/>
  <c r="D8" i="92"/>
  <c r="G67" i="90"/>
  <c r="M55" i="90"/>
  <c r="O48" i="90"/>
  <c r="K27" i="90"/>
  <c r="K85" i="87"/>
  <c r="J15" i="87"/>
  <c r="K7" i="87"/>
  <c r="M73" i="85"/>
  <c r="Q60" i="86"/>
  <c r="N32" i="85"/>
  <c r="E28" i="85"/>
  <c r="I8" i="85"/>
  <c r="O82" i="83"/>
  <c r="F41" i="83"/>
  <c r="N75" i="81"/>
  <c r="J48" i="81"/>
  <c r="I44" i="81"/>
  <c r="Q48" i="80"/>
  <c r="O35" i="79"/>
  <c r="N26" i="79"/>
  <c r="H14" i="79"/>
  <c r="G80" i="114"/>
  <c r="Y57" i="114"/>
  <c r="Q34" i="103"/>
  <c r="H72" i="98"/>
  <c r="I70" i="98"/>
  <c r="S79" i="96"/>
  <c r="S88" i="79"/>
  <c r="V69" i="77"/>
  <c r="F67" i="112"/>
  <c r="K67" i="112"/>
  <c r="I88" i="105"/>
  <c r="O88" i="105"/>
  <c r="N60" i="96"/>
  <c r="G60" i="96"/>
  <c r="S44" i="114"/>
  <c r="Z44" i="114"/>
  <c r="Q27" i="110"/>
  <c r="W27" i="110"/>
  <c r="Q86" i="108"/>
  <c r="V86" i="108"/>
  <c r="Z59" i="79"/>
  <c r="N59" i="79"/>
  <c r="P91" i="84"/>
  <c r="Q91" i="84" s="1"/>
  <c r="K36" i="110"/>
  <c r="P39" i="109"/>
  <c r="Q39" i="109" s="1"/>
  <c r="O36" i="110"/>
  <c r="G24" i="110"/>
  <c r="O84" i="108"/>
  <c r="M58" i="108"/>
  <c r="E88" i="103"/>
  <c r="K88" i="103"/>
  <c r="L68" i="103"/>
  <c r="H70" i="96"/>
  <c r="K70" i="96"/>
  <c r="Q54" i="91"/>
  <c r="K67" i="83"/>
  <c r="L67" i="83"/>
  <c r="M64" i="79"/>
  <c r="H64" i="79"/>
  <c r="W61" i="98"/>
  <c r="AA61" i="98"/>
  <c r="Q45" i="55"/>
  <c r="P74" i="84"/>
  <c r="Q74" i="84" s="1"/>
  <c r="P93" i="86"/>
  <c r="Q93" i="86" s="1"/>
  <c r="Q40" i="91"/>
  <c r="P77" i="82"/>
  <c r="Q77" i="82" s="1"/>
  <c r="P34" i="76"/>
  <c r="Q12" i="55"/>
  <c r="Q57" i="76"/>
  <c r="P74" i="91"/>
  <c r="Q74" i="91" s="1"/>
  <c r="Q41" i="89"/>
  <c r="P58" i="84"/>
  <c r="Q58" i="84" s="1"/>
  <c r="P61" i="86"/>
  <c r="Q61" i="86" s="1"/>
  <c r="P81" i="91"/>
  <c r="Q81" i="91" s="1"/>
  <c r="P56" i="89"/>
  <c r="Q56" i="89" s="1"/>
  <c r="Q92" i="80"/>
  <c r="Q17" i="84"/>
  <c r="Q14" i="86"/>
  <c r="P77" i="86"/>
  <c r="Q77" i="86" s="1"/>
  <c r="Q15" i="89"/>
  <c r="Q71" i="91"/>
  <c r="Q90" i="97"/>
  <c r="P62" i="93"/>
  <c r="Q62" i="93" s="1"/>
  <c r="P51" i="95"/>
  <c r="Q51" i="95" s="1"/>
  <c r="Q27" i="95"/>
  <c r="Q77" i="97"/>
  <c r="H75" i="114"/>
  <c r="K63" i="114"/>
  <c r="N67" i="112"/>
  <c r="E73" i="110"/>
  <c r="I73" i="110"/>
  <c r="L73" i="110"/>
  <c r="N69" i="110"/>
  <c r="D63" i="103"/>
  <c r="K76" i="98"/>
  <c r="O32" i="96"/>
  <c r="L32" i="96"/>
  <c r="J64" i="94"/>
  <c r="F64" i="94"/>
  <c r="L64" i="94"/>
  <c r="J60" i="94"/>
  <c r="E55" i="94"/>
  <c r="N52" i="94"/>
  <c r="E32" i="92"/>
  <c r="H28" i="92"/>
  <c r="J49" i="90"/>
  <c r="K49" i="90"/>
  <c r="M39" i="87"/>
  <c r="K43" i="85"/>
  <c r="H43" i="85"/>
  <c r="K84" i="83"/>
  <c r="I44" i="83"/>
  <c r="K44" i="83"/>
  <c r="V41" i="114"/>
  <c r="Z42" i="108"/>
  <c r="U42" i="108"/>
  <c r="S46" i="103"/>
  <c r="W46" i="103"/>
  <c r="I47" i="92"/>
  <c r="Q43" i="90"/>
  <c r="Y43" i="90"/>
  <c r="V73" i="85"/>
  <c r="W73" i="85"/>
  <c r="V17" i="81"/>
  <c r="AA17" i="81"/>
  <c r="R17" i="81"/>
  <c r="J80" i="83"/>
  <c r="N80" i="83"/>
  <c r="Q45" i="114"/>
  <c r="Y45" i="114"/>
  <c r="W63" i="96"/>
  <c r="S63" i="96"/>
  <c r="R86" i="79"/>
  <c r="V86" i="79"/>
  <c r="G81" i="79"/>
  <c r="N81" i="79"/>
  <c r="P92" i="89"/>
  <c r="Q92" i="89" s="1"/>
  <c r="Q56" i="84"/>
  <c r="P83" i="100"/>
  <c r="Q83" i="100" s="1"/>
  <c r="O88" i="108"/>
  <c r="L13" i="105"/>
  <c r="F82" i="90"/>
  <c r="K82" i="90"/>
  <c r="L82" i="90"/>
  <c r="D86" i="81"/>
  <c r="G86" i="81"/>
  <c r="K86" i="81"/>
  <c r="N82" i="79"/>
  <c r="M60" i="79"/>
  <c r="K60" i="79"/>
  <c r="S3" i="112"/>
  <c r="Z3" i="112"/>
  <c r="Q82" i="98"/>
  <c r="U82" i="98"/>
  <c r="S67" i="98"/>
  <c r="M67" i="98"/>
  <c r="W34" i="92"/>
  <c r="R34" i="92"/>
  <c r="V4" i="92"/>
  <c r="W4" i="92"/>
  <c r="P93" i="82"/>
  <c r="Q93" i="82" s="1"/>
  <c r="P73" i="86"/>
  <c r="Q73" i="86" s="1"/>
  <c r="P51" i="84"/>
  <c r="Q51" i="84" s="1"/>
  <c r="P89" i="80"/>
  <c r="Q89" i="80" s="1"/>
  <c r="P63" i="95"/>
  <c r="Q63" i="95" s="1"/>
  <c r="Q5" i="97"/>
  <c r="Q26" i="102"/>
  <c r="Q12" i="109"/>
  <c r="D68" i="112"/>
  <c r="K68" i="112"/>
  <c r="P75" i="111"/>
  <c r="Q75" i="111" s="1"/>
  <c r="D36" i="112"/>
  <c r="K36" i="112"/>
  <c r="E27" i="110"/>
  <c r="K23" i="110"/>
  <c r="O20" i="110"/>
  <c r="L16" i="110"/>
  <c r="G87" i="108"/>
  <c r="K55" i="105"/>
  <c r="P58" i="106"/>
  <c r="Q58" i="106" s="1"/>
  <c r="G44" i="105"/>
  <c r="P47" i="106"/>
  <c r="Q47" i="106" s="1"/>
  <c r="G74" i="98"/>
  <c r="N70" i="98"/>
  <c r="M59" i="98"/>
  <c r="H59" i="98"/>
  <c r="H86" i="96"/>
  <c r="N72" i="96"/>
  <c r="O87" i="94"/>
  <c r="O64" i="94"/>
  <c r="P45" i="95"/>
  <c r="Q45" i="95" s="1"/>
  <c r="K42" i="94"/>
  <c r="H41" i="92"/>
  <c r="D41" i="92"/>
  <c r="J88" i="90"/>
  <c r="O29" i="87"/>
  <c r="K29" i="87"/>
  <c r="M86" i="81"/>
  <c r="N75" i="79"/>
  <c r="J75" i="79"/>
  <c r="K71" i="79"/>
  <c r="O59" i="79"/>
  <c r="V23" i="112"/>
  <c r="AA23" i="112"/>
  <c r="Q5" i="101"/>
  <c r="Y5" i="101"/>
  <c r="Q63" i="98"/>
  <c r="R85" i="87"/>
  <c r="W85" i="87"/>
  <c r="V85" i="87"/>
  <c r="W53" i="83"/>
  <c r="V53" i="83"/>
  <c r="O53" i="83"/>
  <c r="S66" i="75"/>
  <c r="W66" i="75"/>
  <c r="Q57" i="106"/>
  <c r="Q15" i="106"/>
  <c r="Q19" i="106"/>
  <c r="Q27" i="106"/>
  <c r="O73" i="114"/>
  <c r="L65" i="114"/>
  <c r="K43" i="114"/>
  <c r="G39" i="114"/>
  <c r="K23" i="112"/>
  <c r="K19" i="112"/>
  <c r="K81" i="110"/>
  <c r="N52" i="110"/>
  <c r="O48" i="110"/>
  <c r="K44" i="110"/>
  <c r="F35" i="110"/>
  <c r="F26" i="110"/>
  <c r="G19" i="110"/>
  <c r="J86" i="108"/>
  <c r="Q60" i="107"/>
  <c r="E31" i="108"/>
  <c r="K25" i="105"/>
  <c r="M67" i="103"/>
  <c r="I63" i="103"/>
  <c r="F59" i="103"/>
  <c r="M46" i="103"/>
  <c r="E5" i="103"/>
  <c r="G87" i="101"/>
  <c r="H80" i="98"/>
  <c r="K75" i="98"/>
  <c r="K60" i="98"/>
  <c r="M61" i="96"/>
  <c r="L20" i="96"/>
  <c r="L16" i="96"/>
  <c r="K59" i="94"/>
  <c r="G57" i="94"/>
  <c r="K58" i="92"/>
  <c r="N44" i="92"/>
  <c r="G42" i="92"/>
  <c r="D4" i="92"/>
  <c r="N35" i="87"/>
  <c r="F57" i="83"/>
  <c r="K47" i="83"/>
  <c r="J43" i="83"/>
  <c r="L14" i="81"/>
  <c r="K85" i="79"/>
  <c r="D61" i="77"/>
  <c r="K61" i="77"/>
  <c r="H25" i="8"/>
  <c r="W39" i="112"/>
  <c r="AA39" i="112"/>
  <c r="H69" i="105"/>
  <c r="Q88" i="103"/>
  <c r="U88" i="103"/>
  <c r="S9" i="103"/>
  <c r="W9" i="103"/>
  <c r="R25" i="101"/>
  <c r="W25" i="101"/>
  <c r="V25" i="101"/>
  <c r="Q81" i="96"/>
  <c r="W81" i="96"/>
  <c r="R62" i="96"/>
  <c r="V62" i="96"/>
  <c r="AA62" i="96"/>
  <c r="Q10" i="96"/>
  <c r="U10" i="96"/>
  <c r="S4" i="96"/>
  <c r="Y4" i="96"/>
  <c r="K84" i="92"/>
  <c r="G76" i="92"/>
  <c r="W48" i="90"/>
  <c r="AA48" i="90"/>
  <c r="V45" i="87"/>
  <c r="Z45" i="87"/>
  <c r="R34" i="85"/>
  <c r="W34" i="85"/>
  <c r="AA46" i="75"/>
  <c r="V46" i="75"/>
  <c r="M82" i="114"/>
  <c r="I80" i="114"/>
  <c r="I29" i="114"/>
  <c r="K22" i="112"/>
  <c r="J51" i="110"/>
  <c r="K25" i="110"/>
  <c r="F22" i="110"/>
  <c r="D40" i="108"/>
  <c r="N70" i="103"/>
  <c r="K63" i="103"/>
  <c r="G62" i="103"/>
  <c r="J70" i="98"/>
  <c r="L67" i="98"/>
  <c r="Q74" i="97"/>
  <c r="O15" i="96"/>
  <c r="M61" i="94"/>
  <c r="N53" i="94"/>
  <c r="O15" i="94"/>
  <c r="I61" i="92"/>
  <c r="N47" i="92"/>
  <c r="E3" i="92"/>
  <c r="K34" i="90"/>
  <c r="M83" i="87"/>
  <c r="H37" i="87"/>
  <c r="G3" i="85"/>
  <c r="O49" i="83"/>
  <c r="I38" i="83"/>
  <c r="H17" i="81"/>
  <c r="N46" i="79"/>
  <c r="F37" i="8"/>
  <c r="H13" i="8"/>
  <c r="W65" i="112"/>
  <c r="AA65" i="112"/>
  <c r="AA56" i="112"/>
  <c r="D74" i="105"/>
  <c r="L57" i="105"/>
  <c r="S5" i="105"/>
  <c r="W5" i="105"/>
  <c r="S39" i="96"/>
  <c r="W39" i="96"/>
  <c r="R10" i="92"/>
  <c r="Y10" i="92"/>
  <c r="Z87" i="90"/>
  <c r="Q87" i="90"/>
  <c r="S86" i="90"/>
  <c r="AA86" i="90"/>
  <c r="Z55" i="90"/>
  <c r="AA45" i="87"/>
  <c r="AA46" i="85"/>
  <c r="Z24" i="81"/>
  <c r="Z21" i="81"/>
  <c r="S26" i="79"/>
  <c r="Y26" i="79"/>
  <c r="R26" i="79"/>
  <c r="Z4" i="79"/>
  <c r="V66" i="75"/>
  <c r="U56" i="75"/>
  <c r="Z46" i="75"/>
  <c r="S37" i="75"/>
  <c r="AA37" i="75"/>
  <c r="S36" i="75"/>
  <c r="AA36" i="75"/>
  <c r="AA13" i="75"/>
  <c r="S71" i="8"/>
  <c r="W71" i="8"/>
  <c r="D53" i="8"/>
  <c r="Q49" i="8"/>
  <c r="V49" i="8"/>
  <c r="G43" i="81"/>
  <c r="G83" i="79"/>
  <c r="G76" i="79"/>
  <c r="H4" i="79"/>
  <c r="O77" i="77"/>
  <c r="K69" i="77"/>
  <c r="E54" i="75"/>
  <c r="O40" i="75"/>
  <c r="G63" i="8"/>
  <c r="G26" i="8"/>
  <c r="H68" i="112"/>
  <c r="Y37" i="112"/>
  <c r="Q61" i="110"/>
  <c r="H60" i="108"/>
  <c r="AA78" i="96"/>
  <c r="AA47" i="92"/>
  <c r="U36" i="90"/>
  <c r="Z79" i="87"/>
  <c r="N64" i="81"/>
  <c r="D58" i="77"/>
  <c r="Y86" i="8"/>
  <c r="U61" i="8"/>
  <c r="Q48" i="8"/>
  <c r="F40" i="81"/>
  <c r="E32" i="81"/>
  <c r="H56" i="79"/>
  <c r="L78" i="77"/>
  <c r="G74" i="77"/>
  <c r="L66" i="77"/>
  <c r="D41" i="77"/>
  <c r="J66" i="75"/>
  <c r="M55" i="75"/>
  <c r="H48" i="75"/>
  <c r="G37" i="75"/>
  <c r="G12" i="75"/>
  <c r="K60" i="8"/>
  <c r="Q53" i="55"/>
  <c r="D23" i="8"/>
  <c r="J19" i="8"/>
  <c r="Z74" i="112"/>
  <c r="Y71" i="112"/>
  <c r="M70" i="112"/>
  <c r="D11" i="112"/>
  <c r="I66" i="103"/>
  <c r="O34" i="98"/>
  <c r="O70" i="87"/>
  <c r="D69" i="87"/>
  <c r="H48" i="87"/>
  <c r="Q50" i="83"/>
  <c r="Q50" i="79"/>
  <c r="V37" i="75"/>
  <c r="I83" i="108"/>
  <c r="P90" i="107"/>
  <c r="Q90" i="107" s="1"/>
  <c r="I84" i="96"/>
  <c r="N84" i="96"/>
  <c r="H50" i="94"/>
  <c r="P53" i="95"/>
  <c r="Q53" i="95" s="1"/>
  <c r="L50" i="94"/>
  <c r="L80" i="92"/>
  <c r="P87" i="93"/>
  <c r="Q87" i="93" s="1"/>
  <c r="J38" i="90"/>
  <c r="M38" i="90"/>
  <c r="E38" i="90"/>
  <c r="D42" i="75"/>
  <c r="F42" i="75"/>
  <c r="O42" i="75"/>
  <c r="I42" i="75"/>
  <c r="M42" i="75"/>
  <c r="N42" i="75"/>
  <c r="V62" i="112"/>
  <c r="Z62" i="112"/>
  <c r="P60" i="55"/>
  <c r="Q60" i="55" s="1"/>
  <c r="B35" i="80"/>
  <c r="P34" i="80"/>
  <c r="P68" i="80"/>
  <c r="Q24" i="80"/>
  <c r="J85" i="114"/>
  <c r="P92" i="113"/>
  <c r="Q92" i="113" s="1"/>
  <c r="D47" i="108"/>
  <c r="I47" i="108"/>
  <c r="O25" i="108"/>
  <c r="K75" i="103"/>
  <c r="P82" i="104"/>
  <c r="Q82" i="104" s="1"/>
  <c r="M71" i="103"/>
  <c r="P78" i="104"/>
  <c r="Q78" i="104" s="1"/>
  <c r="I16" i="101"/>
  <c r="K16" i="101"/>
  <c r="O50" i="92"/>
  <c r="P53" i="93"/>
  <c r="Q53" i="93" s="1"/>
  <c r="Q75" i="80"/>
  <c r="I84" i="77"/>
  <c r="H80" i="75"/>
  <c r="P87" i="76"/>
  <c r="Q87" i="76" s="1"/>
  <c r="H76" i="75"/>
  <c r="P83" i="76"/>
  <c r="Q83" i="76" s="1"/>
  <c r="G72" i="75"/>
  <c r="P79" i="76"/>
  <c r="Q79" i="76" s="1"/>
  <c r="N50" i="75"/>
  <c r="P53" i="76"/>
  <c r="Q53" i="76" s="1"/>
  <c r="W65" i="81"/>
  <c r="V65" i="81"/>
  <c r="AA65" i="81"/>
  <c r="Z57" i="81"/>
  <c r="N57" i="81"/>
  <c r="O57" i="81"/>
  <c r="R54" i="81"/>
  <c r="W54" i="81"/>
  <c r="I41" i="96"/>
  <c r="P44" i="97"/>
  <c r="Q44" i="97" s="1"/>
  <c r="N38" i="75"/>
  <c r="P41" i="76"/>
  <c r="Q41" i="76" s="1"/>
  <c r="F73" i="8"/>
  <c r="P45" i="76"/>
  <c r="Q45" i="76" s="1"/>
  <c r="I60" i="110"/>
  <c r="P63" i="109"/>
  <c r="Q63" i="109" s="1"/>
  <c r="D79" i="108"/>
  <c r="G79" i="108"/>
  <c r="K79" i="108"/>
  <c r="H79" i="108"/>
  <c r="P86" i="107"/>
  <c r="Q86" i="107" s="1"/>
  <c r="M52" i="105"/>
  <c r="P55" i="106"/>
  <c r="Q55" i="106" s="1"/>
  <c r="J62" i="98"/>
  <c r="P65" i="100"/>
  <c r="Q65" i="100" s="1"/>
  <c r="G43" i="98"/>
  <c r="M43" i="98"/>
  <c r="I43" i="98"/>
  <c r="K56" i="96"/>
  <c r="P59" i="97"/>
  <c r="Q59" i="97" s="1"/>
  <c r="E48" i="92"/>
  <c r="I48" i="92"/>
  <c r="L48" i="92"/>
  <c r="P51" i="93"/>
  <c r="Q51" i="93" s="1"/>
  <c r="U12" i="112"/>
  <c r="Y12" i="112"/>
  <c r="R8" i="112"/>
  <c r="W8" i="112"/>
  <c r="Q22" i="101"/>
  <c r="U22" i="101"/>
  <c r="Y22" i="101"/>
  <c r="Q12" i="98"/>
  <c r="U12" i="98"/>
  <c r="AA12" i="98"/>
  <c r="W62" i="75"/>
  <c r="R62" i="75"/>
  <c r="Z57" i="75"/>
  <c r="AA57" i="75"/>
  <c r="P1" i="80"/>
  <c r="Q71" i="80"/>
  <c r="Q43" i="80"/>
  <c r="Q39" i="80"/>
  <c r="Q25" i="82"/>
  <c r="B35" i="84"/>
  <c r="P1" i="84"/>
  <c r="P34" i="84"/>
  <c r="Q72" i="84"/>
  <c r="P41" i="91"/>
  <c r="Q41" i="91" s="1"/>
  <c r="P64" i="95"/>
  <c r="Q64" i="95" s="1"/>
  <c r="P46" i="100"/>
  <c r="Q46" i="100" s="1"/>
  <c r="G72" i="114"/>
  <c r="M72" i="114"/>
  <c r="D80" i="112"/>
  <c r="P87" i="111"/>
  <c r="Q87" i="111" s="1"/>
  <c r="E88" i="110"/>
  <c r="J88" i="110"/>
  <c r="I4" i="94"/>
  <c r="I54" i="83"/>
  <c r="P57" i="84"/>
  <c r="Q57" i="84" s="1"/>
  <c r="O44" i="75"/>
  <c r="L44" i="75"/>
  <c r="G44" i="75"/>
  <c r="S69" i="108"/>
  <c r="W69" i="108"/>
  <c r="R62" i="108"/>
  <c r="Z62" i="108"/>
  <c r="AA28" i="108"/>
  <c r="V28" i="103"/>
  <c r="AA28" i="103"/>
  <c r="U26" i="103"/>
  <c r="Z26" i="103"/>
  <c r="Q4" i="76"/>
  <c r="Q30" i="76"/>
  <c r="Q64" i="84"/>
  <c r="Q61" i="82"/>
  <c r="Q59" i="80"/>
  <c r="Q29" i="86"/>
  <c r="Q80" i="93"/>
  <c r="Q78" i="106"/>
  <c r="I44" i="114"/>
  <c r="E46" i="108"/>
  <c r="N15" i="101"/>
  <c r="K11" i="98"/>
  <c r="D82" i="92"/>
  <c r="I16" i="85"/>
  <c r="O16" i="85"/>
  <c r="V40" i="112"/>
  <c r="AA40" i="112"/>
  <c r="Q7" i="105"/>
  <c r="U7" i="105"/>
  <c r="AA7" i="105"/>
  <c r="W7" i="105"/>
  <c r="V50" i="98"/>
  <c r="W50" i="98"/>
  <c r="P40" i="76"/>
  <c r="Q40" i="76" s="1"/>
  <c r="Q5" i="76"/>
  <c r="Q9" i="76"/>
  <c r="Q13" i="76"/>
  <c r="Q88" i="84"/>
  <c r="Q50" i="84"/>
  <c r="Q83" i="80"/>
  <c r="Q84" i="80"/>
  <c r="Q59" i="89"/>
  <c r="Q73" i="82"/>
  <c r="Q14" i="80"/>
  <c r="B35" i="82"/>
  <c r="Q59" i="82"/>
  <c r="Q63" i="82"/>
  <c r="Q32" i="84"/>
  <c r="Q20" i="84"/>
  <c r="Q25" i="86"/>
  <c r="Q47" i="86"/>
  <c r="P84" i="97"/>
  <c r="Q84" i="97" s="1"/>
  <c r="P89" i="93"/>
  <c r="Q89" i="93" s="1"/>
  <c r="P62" i="100"/>
  <c r="Q62" i="100" s="1"/>
  <c r="Q11" i="93"/>
  <c r="Q18" i="100"/>
  <c r="Q31" i="100"/>
  <c r="Q7" i="107"/>
  <c r="Q11" i="107"/>
  <c r="Q63" i="107"/>
  <c r="Q21" i="109"/>
  <c r="Q25" i="109"/>
  <c r="Q86" i="111"/>
  <c r="Q84" i="113"/>
  <c r="M4" i="114"/>
  <c r="G47" i="112"/>
  <c r="G43" i="112"/>
  <c r="L38" i="110"/>
  <c r="J36" i="110"/>
  <c r="K62" i="108"/>
  <c r="E60" i="108"/>
  <c r="N25" i="103"/>
  <c r="N21" i="103"/>
  <c r="J31" i="101"/>
  <c r="M27" i="101"/>
  <c r="O46" i="98"/>
  <c r="N38" i="98"/>
  <c r="N88" i="96"/>
  <c r="K28" i="96"/>
  <c r="E86" i="94"/>
  <c r="G82" i="94"/>
  <c r="K66" i="94"/>
  <c r="D66" i="94"/>
  <c r="K64" i="94"/>
  <c r="N57" i="94"/>
  <c r="K15" i="94"/>
  <c r="K6" i="94"/>
  <c r="K88" i="92"/>
  <c r="L72" i="92"/>
  <c r="H82" i="90"/>
  <c r="I69" i="90"/>
  <c r="K69" i="90"/>
  <c r="N54" i="90"/>
  <c r="O54" i="90"/>
  <c r="K69" i="87"/>
  <c r="K67" i="87"/>
  <c r="J55" i="87"/>
  <c r="D48" i="87"/>
  <c r="J48" i="87"/>
  <c r="L48" i="87"/>
  <c r="D79" i="85"/>
  <c r="K75" i="85"/>
  <c r="H53" i="83"/>
  <c r="J53" i="83"/>
  <c r="N53" i="83"/>
  <c r="M61" i="81"/>
  <c r="N70" i="75"/>
  <c r="O70" i="75"/>
  <c r="N58" i="75"/>
  <c r="V15" i="114"/>
  <c r="AA15" i="114"/>
  <c r="AA6" i="114"/>
  <c r="Y77" i="112"/>
  <c r="Z52" i="112"/>
  <c r="W63" i="110"/>
  <c r="AA63" i="110"/>
  <c r="H53" i="110"/>
  <c r="Y49" i="110"/>
  <c r="Q34" i="110"/>
  <c r="Z69" i="108"/>
  <c r="Q11" i="108"/>
  <c r="W11" i="108"/>
  <c r="U3" i="108"/>
  <c r="AA3" i="108"/>
  <c r="AA76" i="105"/>
  <c r="Q30" i="105"/>
  <c r="R30" i="105"/>
  <c r="Z30" i="105"/>
  <c r="U30" i="105"/>
  <c r="Q27" i="105"/>
  <c r="AA27" i="105"/>
  <c r="S27" i="105"/>
  <c r="Y27" i="105"/>
  <c r="U27" i="105"/>
  <c r="U26" i="105"/>
  <c r="Z26" i="105"/>
  <c r="Z24" i="105"/>
  <c r="O54" i="101"/>
  <c r="D50" i="101"/>
  <c r="U78" i="90"/>
  <c r="Y78" i="90"/>
  <c r="R24" i="90"/>
  <c r="V24" i="90"/>
  <c r="AA24" i="90"/>
  <c r="AA9" i="90"/>
  <c r="Y78" i="87"/>
  <c r="V9" i="83"/>
  <c r="U9" i="83"/>
  <c r="Z9" i="83"/>
  <c r="R73" i="79"/>
  <c r="V73" i="79"/>
  <c r="U83" i="77"/>
  <c r="AA83" i="77"/>
  <c r="W45" i="77"/>
  <c r="R45" i="77"/>
  <c r="U42" i="77"/>
  <c r="Z42" i="77"/>
  <c r="U76" i="8"/>
  <c r="Y60" i="8"/>
  <c r="Q80" i="84"/>
  <c r="Q63" i="80"/>
  <c r="Q57" i="82"/>
  <c r="Q12" i="86"/>
  <c r="Q39" i="89"/>
  <c r="Q27" i="89"/>
  <c r="N8" i="112"/>
  <c r="G28" i="108"/>
  <c r="E7" i="98"/>
  <c r="Q91" i="80"/>
  <c r="R60" i="112"/>
  <c r="AA60" i="112"/>
  <c r="V60" i="112"/>
  <c r="S19" i="112"/>
  <c r="Z19" i="112"/>
  <c r="Q19" i="110"/>
  <c r="W19" i="110"/>
  <c r="S74" i="105"/>
  <c r="AA74" i="105"/>
  <c r="R22" i="105"/>
  <c r="Y22" i="105"/>
  <c r="S65" i="87"/>
  <c r="Z65" i="87"/>
  <c r="AA81" i="85"/>
  <c r="V81" i="85"/>
  <c r="Z81" i="85"/>
  <c r="Q63" i="81"/>
  <c r="S23" i="8"/>
  <c r="U23" i="8"/>
  <c r="Z23" i="8"/>
  <c r="P63" i="55"/>
  <c r="Q63" i="55" s="1"/>
  <c r="Q72" i="76"/>
  <c r="P51" i="91"/>
  <c r="Q51" i="91" s="1"/>
  <c r="Q40" i="84"/>
  <c r="Q41" i="82"/>
  <c r="Q87" i="80"/>
  <c r="Q88" i="80"/>
  <c r="Q81" i="82"/>
  <c r="Q72" i="80"/>
  <c r="P82" i="80"/>
  <c r="Q82" i="80" s="1"/>
  <c r="Q33" i="80"/>
  <c r="Q21" i="80"/>
  <c r="Q8" i="80"/>
  <c r="Q16" i="82"/>
  <c r="Q13" i="82"/>
  <c r="Q71" i="86"/>
  <c r="Q78" i="91"/>
  <c r="P60" i="95"/>
  <c r="Q60" i="95" s="1"/>
  <c r="Q85" i="102"/>
  <c r="P71" i="95"/>
  <c r="Q71" i="95" s="1"/>
  <c r="Q27" i="102"/>
  <c r="Q24" i="102"/>
  <c r="Q11" i="102"/>
  <c r="Q8" i="102"/>
  <c r="Q10" i="104"/>
  <c r="Q33" i="104"/>
  <c r="P40" i="111"/>
  <c r="Q40" i="111" s="1"/>
  <c r="I3" i="114"/>
  <c r="D64" i="112"/>
  <c r="F42" i="112"/>
  <c r="K10" i="112"/>
  <c r="G49" i="110"/>
  <c r="G37" i="110"/>
  <c r="F36" i="110"/>
  <c r="L28" i="110"/>
  <c r="D76" i="108"/>
  <c r="D72" i="108"/>
  <c r="K64" i="108"/>
  <c r="F55" i="108"/>
  <c r="L30" i="108"/>
  <c r="E74" i="105"/>
  <c r="L88" i="103"/>
  <c r="G28" i="103"/>
  <c r="N19" i="101"/>
  <c r="O70" i="98"/>
  <c r="I9" i="98"/>
  <c r="I88" i="96"/>
  <c r="L65" i="96"/>
  <c r="K15" i="96"/>
  <c r="O66" i="94"/>
  <c r="G66" i="94"/>
  <c r="J57" i="94"/>
  <c r="J15" i="94"/>
  <c r="J5" i="94"/>
  <c r="O84" i="92"/>
  <c r="M82" i="90"/>
  <c r="G82" i="90"/>
  <c r="H88" i="87"/>
  <c r="K76" i="87"/>
  <c r="K58" i="87"/>
  <c r="L12" i="87"/>
  <c r="K78" i="85"/>
  <c r="E64" i="81"/>
  <c r="G63" i="79"/>
  <c r="M63" i="79"/>
  <c r="N63" i="79"/>
  <c r="M3" i="77"/>
  <c r="W60" i="112"/>
  <c r="R27" i="112"/>
  <c r="V27" i="112"/>
  <c r="W27" i="112"/>
  <c r="AA64" i="110"/>
  <c r="Q3" i="110"/>
  <c r="W3" i="110"/>
  <c r="R46" i="105"/>
  <c r="W46" i="105"/>
  <c r="V45" i="105"/>
  <c r="AA45" i="105"/>
  <c r="Y87" i="101"/>
  <c r="Z87" i="101"/>
  <c r="Q79" i="98"/>
  <c r="V79" i="98"/>
  <c r="U79" i="98"/>
  <c r="Z79" i="98"/>
  <c r="S85" i="96"/>
  <c r="Y85" i="96"/>
  <c r="S34" i="96"/>
  <c r="Z34" i="96"/>
  <c r="S54" i="92"/>
  <c r="Z54" i="92"/>
  <c r="H48" i="92"/>
  <c r="V13" i="92"/>
  <c r="Z13" i="92"/>
  <c r="AA80" i="90"/>
  <c r="V5" i="85"/>
  <c r="AA5" i="85"/>
  <c r="Z5" i="85"/>
  <c r="S5" i="85"/>
  <c r="R71" i="83"/>
  <c r="V71" i="83"/>
  <c r="Z71" i="83"/>
  <c r="W69" i="83"/>
  <c r="AA69" i="83"/>
  <c r="AA20" i="83"/>
  <c r="R4" i="81"/>
  <c r="W4" i="81"/>
  <c r="Z73" i="79"/>
  <c r="R83" i="75"/>
  <c r="Q83" i="75"/>
  <c r="V83" i="75"/>
  <c r="Z83" i="75"/>
  <c r="U83" i="75"/>
  <c r="K78" i="90"/>
  <c r="L42" i="90"/>
  <c r="N24" i="90"/>
  <c r="E4" i="90"/>
  <c r="G74" i="87"/>
  <c r="L65" i="87"/>
  <c r="O77" i="85"/>
  <c r="N73" i="85"/>
  <c r="O63" i="83"/>
  <c r="E15" i="83"/>
  <c r="M7" i="83"/>
  <c r="H63" i="81"/>
  <c r="E59" i="79"/>
  <c r="E38" i="79"/>
  <c r="G82" i="77"/>
  <c r="O44" i="77"/>
  <c r="I32" i="77"/>
  <c r="D28" i="77"/>
  <c r="G79" i="8"/>
  <c r="O55" i="8"/>
  <c r="O47" i="8"/>
  <c r="N15" i="8"/>
  <c r="Y76" i="105"/>
  <c r="D47" i="103"/>
  <c r="Y6" i="103"/>
  <c r="Z6" i="103"/>
  <c r="Q63" i="101"/>
  <c r="S61" i="98"/>
  <c r="U52" i="96"/>
  <c r="Z52" i="96"/>
  <c r="W54" i="94"/>
  <c r="R54" i="94"/>
  <c r="Z14" i="94"/>
  <c r="V14" i="94"/>
  <c r="U14" i="94"/>
  <c r="R27" i="92"/>
  <c r="U27" i="92"/>
  <c r="Q25" i="90"/>
  <c r="Q71" i="83"/>
  <c r="Y43" i="83"/>
  <c r="Z43" i="83"/>
  <c r="AA21" i="81"/>
  <c r="S21" i="81"/>
  <c r="Q20" i="79"/>
  <c r="S20" i="79"/>
  <c r="R13" i="79"/>
  <c r="Y13" i="79"/>
  <c r="N77" i="90"/>
  <c r="K77" i="87"/>
  <c r="K73" i="87"/>
  <c r="F70" i="87"/>
  <c r="K68" i="87"/>
  <c r="J71" i="83"/>
  <c r="M62" i="83"/>
  <c r="F59" i="83"/>
  <c r="G14" i="83"/>
  <c r="G6" i="83"/>
  <c r="L69" i="81"/>
  <c r="K57" i="81"/>
  <c r="Q80" i="80"/>
  <c r="N65" i="79"/>
  <c r="G60" i="79"/>
  <c r="O54" i="79"/>
  <c r="M42" i="79"/>
  <c r="L20" i="79"/>
  <c r="N36" i="77"/>
  <c r="H39" i="75"/>
  <c r="D26" i="75"/>
  <c r="H78" i="8"/>
  <c r="I52" i="8"/>
  <c r="L46" i="8"/>
  <c r="E17" i="8"/>
  <c r="Q9" i="105"/>
  <c r="Y9" i="105"/>
  <c r="V12" i="103"/>
  <c r="AA12" i="103"/>
  <c r="S18" i="98"/>
  <c r="W18" i="98"/>
  <c r="V71" i="96"/>
  <c r="Z71" i="96"/>
  <c r="M65" i="96"/>
  <c r="AA73" i="85"/>
  <c r="R73" i="85"/>
  <c r="Q46" i="85"/>
  <c r="S46" i="85"/>
  <c r="R46" i="85"/>
  <c r="W46" i="85"/>
  <c r="Y71" i="83"/>
  <c r="W58" i="79"/>
  <c r="AA53" i="75"/>
  <c r="V53" i="75"/>
  <c r="R25" i="75"/>
  <c r="W25" i="75"/>
  <c r="S27" i="8"/>
  <c r="W27" i="8"/>
  <c r="H34" i="101"/>
  <c r="Q71" i="98"/>
  <c r="Y59" i="98"/>
  <c r="Y69" i="96"/>
  <c r="S41" i="90"/>
  <c r="Y3" i="85"/>
  <c r="Y5" i="83"/>
  <c r="AA69" i="81"/>
  <c r="U63" i="81"/>
  <c r="U71" i="79"/>
  <c r="V61" i="75"/>
  <c r="H46" i="105"/>
  <c r="S41" i="105"/>
  <c r="Z58" i="98"/>
  <c r="H56" i="98"/>
  <c r="N54" i="98"/>
  <c r="I51" i="98"/>
  <c r="L43" i="98"/>
  <c r="E74" i="94"/>
  <c r="I57" i="94"/>
  <c r="H54" i="94"/>
  <c r="Q48" i="94"/>
  <c r="H15" i="94"/>
  <c r="Z43" i="90"/>
  <c r="R43" i="90"/>
  <c r="Y63" i="81"/>
  <c r="Z75" i="79"/>
  <c r="Z69" i="75"/>
  <c r="R69" i="75"/>
  <c r="Q71" i="82"/>
  <c r="G81" i="112"/>
  <c r="O81" i="112"/>
  <c r="P88" i="111"/>
  <c r="Q88" i="111" s="1"/>
  <c r="D71" i="108"/>
  <c r="G71" i="108"/>
  <c r="H71" i="108"/>
  <c r="F54" i="108"/>
  <c r="E54" i="108"/>
  <c r="O54" i="108"/>
  <c r="P57" i="107"/>
  <c r="Q57" i="107" s="1"/>
  <c r="J54" i="108"/>
  <c r="G77" i="83"/>
  <c r="L77" i="83"/>
  <c r="O77" i="83"/>
  <c r="J68" i="8"/>
  <c r="I68" i="8"/>
  <c r="N68" i="8"/>
  <c r="O68" i="8"/>
  <c r="E68" i="8"/>
  <c r="N56" i="110"/>
  <c r="I56" i="110"/>
  <c r="Q5" i="84"/>
  <c r="P84" i="84"/>
  <c r="Q84" i="84" s="1"/>
  <c r="D81" i="110"/>
  <c r="L81" i="110"/>
  <c r="G81" i="110"/>
  <c r="O81" i="110"/>
  <c r="H81" i="110"/>
  <c r="E77" i="110"/>
  <c r="P84" i="109"/>
  <c r="Q84" i="109" s="1"/>
  <c r="O39" i="110"/>
  <c r="P42" i="109"/>
  <c r="Q42" i="109" s="1"/>
  <c r="D84" i="101"/>
  <c r="G84" i="101"/>
  <c r="J84" i="101"/>
  <c r="K84" i="101"/>
  <c r="P91" i="102"/>
  <c r="Q91" i="102" s="1"/>
  <c r="O84" i="101"/>
  <c r="L61" i="101"/>
  <c r="O61" i="101"/>
  <c r="Q7" i="76"/>
  <c r="Q15" i="76"/>
  <c r="Q19" i="76"/>
  <c r="Q27" i="76"/>
  <c r="Q60" i="89"/>
  <c r="Q22" i="86"/>
  <c r="P78" i="107"/>
  <c r="Q78" i="107" s="1"/>
  <c r="D62" i="110"/>
  <c r="K62" i="110"/>
  <c r="K55" i="110"/>
  <c r="H59" i="108"/>
  <c r="K59" i="108"/>
  <c r="N51" i="108"/>
  <c r="I51" i="108"/>
  <c r="O51" i="108"/>
  <c r="J51" i="108"/>
  <c r="E35" i="108"/>
  <c r="F35" i="108"/>
  <c r="K35" i="108"/>
  <c r="P38" i="107"/>
  <c r="Q38" i="107" s="1"/>
  <c r="H35" i="108"/>
  <c r="N35" i="108"/>
  <c r="G35" i="108"/>
  <c r="L35" i="108"/>
  <c r="O86" i="105"/>
  <c r="P93" i="106"/>
  <c r="Q93" i="106" s="1"/>
  <c r="O52" i="103"/>
  <c r="G26" i="96"/>
  <c r="K26" i="96"/>
  <c r="K88" i="94"/>
  <c r="L88" i="94"/>
  <c r="L36" i="94"/>
  <c r="P39" i="95"/>
  <c r="Q39" i="95" s="1"/>
  <c r="L35" i="90"/>
  <c r="P38" i="91"/>
  <c r="Q38" i="91" s="1"/>
  <c r="D10" i="90"/>
  <c r="K10" i="90"/>
  <c r="I34" i="83"/>
  <c r="I40" i="79"/>
  <c r="M40" i="79"/>
  <c r="F41" i="8"/>
  <c r="K41" i="8"/>
  <c r="P44" i="55"/>
  <c r="Q44" i="55" s="1"/>
  <c r="V22" i="98"/>
  <c r="Z22" i="98"/>
  <c r="AA22" i="98"/>
  <c r="R24" i="83"/>
  <c r="W24" i="83"/>
  <c r="U5" i="81"/>
  <c r="Y5" i="81"/>
  <c r="AA5" i="81"/>
  <c r="P68" i="91"/>
  <c r="P1" i="91"/>
  <c r="G18" i="101"/>
  <c r="K18" i="101"/>
  <c r="H83" i="98"/>
  <c r="K83" i="98"/>
  <c r="L73" i="83"/>
  <c r="H73" i="83"/>
  <c r="O73" i="83"/>
  <c r="G60" i="83"/>
  <c r="O60" i="83"/>
  <c r="P63" i="84"/>
  <c r="Q63" i="84" s="1"/>
  <c r="I52" i="79"/>
  <c r="M52" i="79"/>
  <c r="O52" i="79"/>
  <c r="H52" i="79"/>
  <c r="P55" i="80"/>
  <c r="Q55" i="80" s="1"/>
  <c r="G22" i="79"/>
  <c r="F22" i="79"/>
  <c r="J22" i="79"/>
  <c r="K22" i="79"/>
  <c r="O22" i="79"/>
  <c r="AA57" i="110"/>
  <c r="V57" i="110"/>
  <c r="W57" i="110"/>
  <c r="G9" i="112"/>
  <c r="M9" i="112"/>
  <c r="K56" i="110"/>
  <c r="D34" i="92"/>
  <c r="O34" i="92"/>
  <c r="N84" i="90"/>
  <c r="P91" i="91"/>
  <c r="Q91" i="91" s="1"/>
  <c r="J88" i="83"/>
  <c r="I88" i="83"/>
  <c r="I78" i="81"/>
  <c r="P85" i="82"/>
  <c r="Q85" i="82" s="1"/>
  <c r="E60" i="75"/>
  <c r="L60" i="75"/>
  <c r="O60" i="75"/>
  <c r="K60" i="75"/>
  <c r="P63" i="76"/>
  <c r="Q63" i="76" s="1"/>
  <c r="K51" i="75"/>
  <c r="J51" i="75"/>
  <c r="P54" i="76"/>
  <c r="Q54" i="76" s="1"/>
  <c r="AA30" i="114"/>
  <c r="U30" i="114"/>
  <c r="Q30" i="114"/>
  <c r="W30" i="114"/>
  <c r="S28" i="114"/>
  <c r="AA28" i="114"/>
  <c r="W28" i="114"/>
  <c r="AA54" i="103"/>
  <c r="V54" i="103"/>
  <c r="J54" i="103"/>
  <c r="Z54" i="103"/>
  <c r="K54" i="103"/>
  <c r="U52" i="103"/>
  <c r="AA52" i="103"/>
  <c r="Q80" i="89"/>
  <c r="Q61" i="102"/>
  <c r="Q5" i="109"/>
  <c r="Q13" i="109"/>
  <c r="K41" i="114"/>
  <c r="P44" i="113"/>
  <c r="Q44" i="113" s="1"/>
  <c r="E87" i="112"/>
  <c r="H87" i="112"/>
  <c r="I87" i="112"/>
  <c r="F34" i="112"/>
  <c r="O34" i="112"/>
  <c r="P37" i="111"/>
  <c r="Q37" i="111" s="1"/>
  <c r="E52" i="108"/>
  <c r="K52" i="108"/>
  <c r="P55" i="107"/>
  <c r="Q55" i="107" s="1"/>
  <c r="O52" i="108"/>
  <c r="E40" i="101"/>
  <c r="I40" i="101"/>
  <c r="J40" i="101"/>
  <c r="N40" i="101"/>
  <c r="H54" i="96"/>
  <c r="P57" i="97"/>
  <c r="Q57" i="97" s="1"/>
  <c r="Q62" i="86"/>
  <c r="I81" i="81"/>
  <c r="O81" i="81"/>
  <c r="J81" i="81"/>
  <c r="P88" i="82"/>
  <c r="Q88" i="82" s="1"/>
  <c r="D62" i="81"/>
  <c r="O62" i="81"/>
  <c r="P65" i="82"/>
  <c r="Q65" i="82" s="1"/>
  <c r="M78" i="75"/>
  <c r="P85" i="76"/>
  <c r="Q85" i="76" s="1"/>
  <c r="Z24" i="101"/>
  <c r="O24" i="101"/>
  <c r="G24" i="101"/>
  <c r="U45" i="96"/>
  <c r="N45" i="96"/>
  <c r="AA45" i="96"/>
  <c r="J45" i="96"/>
  <c r="I45" i="96"/>
  <c r="M41" i="96"/>
  <c r="N41" i="96"/>
  <c r="J41" i="96"/>
  <c r="S8" i="96"/>
  <c r="Y8" i="96"/>
  <c r="Q11" i="113"/>
  <c r="I53" i="110"/>
  <c r="K53" i="105"/>
  <c r="D53" i="105"/>
  <c r="Q44" i="100"/>
  <c r="K22" i="98"/>
  <c r="N22" i="98"/>
  <c r="H81" i="96"/>
  <c r="M81" i="96"/>
  <c r="N81" i="96"/>
  <c r="I52" i="87"/>
  <c r="J52" i="87"/>
  <c r="E49" i="87"/>
  <c r="L49" i="87"/>
  <c r="K46" i="85"/>
  <c r="J46" i="85"/>
  <c r="O46" i="85"/>
  <c r="N28" i="83"/>
  <c r="D20" i="83"/>
  <c r="K20" i="83"/>
  <c r="O20" i="83"/>
  <c r="H25" i="81"/>
  <c r="M25" i="81"/>
  <c r="F85" i="8"/>
  <c r="G85" i="8"/>
  <c r="J85" i="8"/>
  <c r="O85" i="8"/>
  <c r="R68" i="114"/>
  <c r="W68" i="114"/>
  <c r="S68" i="114"/>
  <c r="V68" i="114"/>
  <c r="Q54" i="103"/>
  <c r="W44" i="101"/>
  <c r="S44" i="101"/>
  <c r="Q86" i="98"/>
  <c r="S86" i="98"/>
  <c r="AA86" i="98"/>
  <c r="V86" i="98"/>
  <c r="AA62" i="98"/>
  <c r="V62" i="98"/>
  <c r="O62" i="98"/>
  <c r="Z62" i="98"/>
  <c r="AA34" i="98"/>
  <c r="V34" i="98"/>
  <c r="Z34" i="98"/>
  <c r="U35" i="83"/>
  <c r="Z35" i="83"/>
  <c r="R8" i="77"/>
  <c r="V8" i="77"/>
  <c r="Z8" i="77"/>
  <c r="S8" i="77"/>
  <c r="W8" i="77"/>
  <c r="AA8" i="77"/>
  <c r="U8" i="77"/>
  <c r="Q8" i="77"/>
  <c r="R10" i="8"/>
  <c r="V10" i="8"/>
  <c r="W10" i="8"/>
  <c r="Q57" i="55"/>
  <c r="Q61" i="55"/>
  <c r="Q65" i="55"/>
  <c r="Q44" i="76"/>
  <c r="Q22" i="55"/>
  <c r="Q18" i="55"/>
  <c r="Q8" i="55"/>
  <c r="Q16" i="76"/>
  <c r="Q20" i="76"/>
  <c r="Q24" i="76"/>
  <c r="Q28" i="76"/>
  <c r="Q84" i="76"/>
  <c r="Q76" i="91"/>
  <c r="P48" i="84"/>
  <c r="Q48" i="84" s="1"/>
  <c r="Q81" i="86"/>
  <c r="P90" i="89"/>
  <c r="Q90" i="89" s="1"/>
  <c r="Q32" i="86"/>
  <c r="Q79" i="86"/>
  <c r="Q20" i="86"/>
  <c r="Q5" i="86"/>
  <c r="Q64" i="89"/>
  <c r="Q23" i="89"/>
  <c r="Q14" i="91"/>
  <c r="Q33" i="91"/>
  <c r="Q13" i="91"/>
  <c r="P88" i="97"/>
  <c r="Q88" i="97" s="1"/>
  <c r="P63" i="93"/>
  <c r="Q63" i="93" s="1"/>
  <c r="Q18" i="97"/>
  <c r="Q19" i="104"/>
  <c r="Q56" i="107"/>
  <c r="P76" i="109"/>
  <c r="Q76" i="109" s="1"/>
  <c r="Q44" i="107"/>
  <c r="Q11" i="111"/>
  <c r="P55" i="111"/>
  <c r="Q55" i="111" s="1"/>
  <c r="P39" i="111"/>
  <c r="Q39" i="111" s="1"/>
  <c r="K85" i="114"/>
  <c r="M80" i="114"/>
  <c r="F72" i="114"/>
  <c r="I27" i="114"/>
  <c r="G4" i="114"/>
  <c r="K47" i="112"/>
  <c r="N84" i="110"/>
  <c r="H57" i="110"/>
  <c r="D56" i="110"/>
  <c r="E82" i="108"/>
  <c r="G39" i="108"/>
  <c r="K36" i="108"/>
  <c r="E5" i="108"/>
  <c r="M5" i="108"/>
  <c r="I77" i="105"/>
  <c r="J77" i="105"/>
  <c r="O44" i="105"/>
  <c r="G41" i="105"/>
  <c r="E23" i="105"/>
  <c r="K23" i="105"/>
  <c r="F87" i="103"/>
  <c r="N87" i="103"/>
  <c r="L71" i="103"/>
  <c r="J60" i="101"/>
  <c r="K60" i="101"/>
  <c r="G54" i="101"/>
  <c r="E24" i="101"/>
  <c r="J24" i="101"/>
  <c r="K24" i="101"/>
  <c r="Q48" i="100"/>
  <c r="K34" i="98"/>
  <c r="E34" i="98"/>
  <c r="J34" i="98"/>
  <c r="K17" i="98"/>
  <c r="M17" i="98"/>
  <c r="O80" i="96"/>
  <c r="E80" i="96"/>
  <c r="N80" i="96"/>
  <c r="Q78" i="97"/>
  <c r="M52" i="96"/>
  <c r="N52" i="96"/>
  <c r="L42" i="96"/>
  <c r="P43" i="97"/>
  <c r="Q43" i="97" s="1"/>
  <c r="G40" i="96"/>
  <c r="F28" i="96"/>
  <c r="E28" i="96"/>
  <c r="M28" i="96"/>
  <c r="H28" i="96"/>
  <c r="N28" i="96"/>
  <c r="J4" i="96"/>
  <c r="O4" i="96"/>
  <c r="F87" i="94"/>
  <c r="J87" i="94"/>
  <c r="K87" i="94"/>
  <c r="L42" i="94"/>
  <c r="D77" i="92"/>
  <c r="M77" i="92"/>
  <c r="I43" i="92"/>
  <c r="J43" i="92"/>
  <c r="O43" i="92"/>
  <c r="F40" i="92"/>
  <c r="M40" i="92"/>
  <c r="G16" i="90"/>
  <c r="N16" i="90"/>
  <c r="K40" i="87"/>
  <c r="O40" i="87"/>
  <c r="J75" i="83"/>
  <c r="K75" i="83"/>
  <c r="H40" i="83"/>
  <c r="M40" i="83"/>
  <c r="O40" i="83"/>
  <c r="D5" i="81"/>
  <c r="I34" i="79"/>
  <c r="F85" i="77"/>
  <c r="H85" i="77"/>
  <c r="I85" i="77"/>
  <c r="D74" i="77"/>
  <c r="L74" i="77"/>
  <c r="M74" i="77"/>
  <c r="G61" i="77"/>
  <c r="F61" i="77"/>
  <c r="N61" i="77"/>
  <c r="H61" i="77"/>
  <c r="O61" i="77"/>
  <c r="I40" i="77"/>
  <c r="N40" i="77"/>
  <c r="O40" i="77"/>
  <c r="G50" i="75"/>
  <c r="I50" i="75"/>
  <c r="M50" i="75"/>
  <c r="F53" i="8"/>
  <c r="E53" i="8"/>
  <c r="M53" i="8"/>
  <c r="I53" i="8"/>
  <c r="N53" i="8"/>
  <c r="J53" i="8"/>
  <c r="K53" i="8"/>
  <c r="N7" i="8"/>
  <c r="AA68" i="114"/>
  <c r="S49" i="112"/>
  <c r="W49" i="112"/>
  <c r="Q12" i="112"/>
  <c r="L62" i="110"/>
  <c r="Z4" i="108"/>
  <c r="R8" i="103"/>
  <c r="V8" i="103"/>
  <c r="Z8" i="103"/>
  <c r="S74" i="101"/>
  <c r="W74" i="101"/>
  <c r="AA44" i="101"/>
  <c r="S67" i="96"/>
  <c r="AA67" i="96"/>
  <c r="R35" i="92"/>
  <c r="V35" i="92"/>
  <c r="Z35" i="92"/>
  <c r="S35" i="92"/>
  <c r="Q35" i="92"/>
  <c r="Y35" i="92"/>
  <c r="U35" i="92"/>
  <c r="W35" i="92"/>
  <c r="Z24" i="92"/>
  <c r="V24" i="92"/>
  <c r="Y24" i="92"/>
  <c r="Z14" i="92"/>
  <c r="Z21" i="90"/>
  <c r="AA21" i="90"/>
  <c r="W17" i="90"/>
  <c r="AA17" i="90"/>
  <c r="AA4" i="79"/>
  <c r="Y8" i="77"/>
  <c r="Q44" i="93"/>
  <c r="F55" i="110"/>
  <c r="N57" i="101"/>
  <c r="F57" i="101"/>
  <c r="E9" i="96"/>
  <c r="D54" i="94"/>
  <c r="K54" i="94"/>
  <c r="L54" i="94"/>
  <c r="F54" i="90"/>
  <c r="J54" i="90"/>
  <c r="G54" i="90"/>
  <c r="K54" i="90"/>
  <c r="F5" i="90"/>
  <c r="N5" i="90"/>
  <c r="O5" i="90"/>
  <c r="K72" i="85"/>
  <c r="G72" i="85"/>
  <c r="F24" i="83"/>
  <c r="G3" i="77"/>
  <c r="I3" i="77"/>
  <c r="F59" i="75"/>
  <c r="K59" i="75"/>
  <c r="O59" i="75"/>
  <c r="Q57" i="110"/>
  <c r="Q6" i="103"/>
  <c r="U6" i="103"/>
  <c r="U43" i="101"/>
  <c r="Z43" i="101"/>
  <c r="Q35" i="98"/>
  <c r="S35" i="98"/>
  <c r="Z35" i="98"/>
  <c r="R35" i="98"/>
  <c r="AA35" i="98"/>
  <c r="V56" i="96"/>
  <c r="Z56" i="96"/>
  <c r="D45" i="96"/>
  <c r="E41" i="96"/>
  <c r="R12" i="92"/>
  <c r="V12" i="92"/>
  <c r="R77" i="90"/>
  <c r="V77" i="90"/>
  <c r="Z77" i="90"/>
  <c r="S57" i="87"/>
  <c r="Z57" i="87"/>
  <c r="H49" i="87"/>
  <c r="U43" i="85"/>
  <c r="O43" i="85"/>
  <c r="Z34" i="83"/>
  <c r="AA34" i="83"/>
  <c r="Q29" i="75"/>
  <c r="U29" i="75"/>
  <c r="AA29" i="75"/>
  <c r="V53" i="8"/>
  <c r="Q53" i="8"/>
  <c r="S9" i="8"/>
  <c r="AA9" i="8"/>
  <c r="P42" i="76"/>
  <c r="Q42" i="76" s="1"/>
  <c r="Q43" i="76"/>
  <c r="Q73" i="76"/>
  <c r="Q91" i="76"/>
  <c r="P80" i="91"/>
  <c r="Q80" i="91" s="1"/>
  <c r="P52" i="89"/>
  <c r="Q52" i="89" s="1"/>
  <c r="P61" i="89"/>
  <c r="Q61" i="89" s="1"/>
  <c r="Q45" i="86"/>
  <c r="P52" i="82"/>
  <c r="Q52" i="82" s="1"/>
  <c r="P44" i="84"/>
  <c r="Q44" i="84" s="1"/>
  <c r="P55" i="89"/>
  <c r="Q55" i="89" s="1"/>
  <c r="P57" i="91"/>
  <c r="Q57" i="91" s="1"/>
  <c r="Q90" i="80"/>
  <c r="Q8" i="84"/>
  <c r="Q15" i="84"/>
  <c r="Q6" i="84"/>
  <c r="Q46" i="86"/>
  <c r="Q31" i="91"/>
  <c r="Q15" i="91"/>
  <c r="P47" i="93"/>
  <c r="Q47" i="93" s="1"/>
  <c r="P63" i="97"/>
  <c r="Q63" i="97" s="1"/>
  <c r="P71" i="93"/>
  <c r="Q71" i="93" s="1"/>
  <c r="P55" i="93"/>
  <c r="Q55" i="93" s="1"/>
  <c r="Q4" i="97"/>
  <c r="Q13" i="97"/>
  <c r="Q60" i="106"/>
  <c r="P66" i="109"/>
  <c r="Q66" i="109" s="1"/>
  <c r="Q7" i="111"/>
  <c r="P87" i="113"/>
  <c r="Q87" i="113" s="1"/>
  <c r="J80" i="114"/>
  <c r="F68" i="114"/>
  <c r="K52" i="112"/>
  <c r="L36" i="112"/>
  <c r="N88" i="110"/>
  <c r="O69" i="110"/>
  <c r="O55" i="110"/>
  <c r="M53" i="110"/>
  <c r="M40" i="110"/>
  <c r="N35" i="110"/>
  <c r="D64" i="105"/>
  <c r="I64" i="105"/>
  <c r="N64" i="105"/>
  <c r="D52" i="105"/>
  <c r="G52" i="105"/>
  <c r="K52" i="105"/>
  <c r="M49" i="105"/>
  <c r="I78" i="103"/>
  <c r="J78" i="103"/>
  <c r="O78" i="103"/>
  <c r="K48" i="103"/>
  <c r="G46" i="103"/>
  <c r="I46" i="103"/>
  <c r="F53" i="101"/>
  <c r="K62" i="98"/>
  <c r="N58" i="98"/>
  <c r="G32" i="98"/>
  <c r="F77" i="96"/>
  <c r="G77" i="96"/>
  <c r="O77" i="96"/>
  <c r="J77" i="96"/>
  <c r="E7" i="96"/>
  <c r="G61" i="94"/>
  <c r="K61" i="94"/>
  <c r="K34" i="94"/>
  <c r="I34" i="94"/>
  <c r="O34" i="94"/>
  <c r="I54" i="90"/>
  <c r="N7" i="90"/>
  <c r="K7" i="90"/>
  <c r="F56" i="87"/>
  <c r="N56" i="87"/>
  <c r="O52" i="87"/>
  <c r="O81" i="85"/>
  <c r="E81" i="85"/>
  <c r="G56" i="85"/>
  <c r="K56" i="85"/>
  <c r="J59" i="83"/>
  <c r="G59" i="83"/>
  <c r="N59" i="83"/>
  <c r="G35" i="83"/>
  <c r="N22" i="83"/>
  <c r="G69" i="81"/>
  <c r="O69" i="81"/>
  <c r="K65" i="81"/>
  <c r="N65" i="81"/>
  <c r="D63" i="79"/>
  <c r="E63" i="79"/>
  <c r="J63" i="79"/>
  <c r="O63" i="79"/>
  <c r="F63" i="79"/>
  <c r="K63" i="79"/>
  <c r="E31" i="77"/>
  <c r="J31" i="77"/>
  <c r="N31" i="77"/>
  <c r="D7" i="77"/>
  <c r="N3" i="77"/>
  <c r="H83" i="75"/>
  <c r="K83" i="75"/>
  <c r="G38" i="8"/>
  <c r="K38" i="8"/>
  <c r="G10" i="8"/>
  <c r="U13" i="114"/>
  <c r="Z13" i="114"/>
  <c r="W20" i="110"/>
  <c r="S20" i="110"/>
  <c r="Q77" i="108"/>
  <c r="S77" i="108"/>
  <c r="AA77" i="108"/>
  <c r="V77" i="108"/>
  <c r="S32" i="108"/>
  <c r="W32" i="108"/>
  <c r="Z37" i="105"/>
  <c r="L37" i="105"/>
  <c r="Z18" i="101"/>
  <c r="U18" i="101"/>
  <c r="W16" i="101"/>
  <c r="N16" i="101"/>
  <c r="G16" i="101"/>
  <c r="O16" i="101"/>
  <c r="V35" i="98"/>
  <c r="R51" i="94"/>
  <c r="V51" i="94"/>
  <c r="R50" i="94"/>
  <c r="M50" i="94"/>
  <c r="R34" i="94"/>
  <c r="V34" i="94"/>
  <c r="S81" i="79"/>
  <c r="V81" i="79"/>
  <c r="U22" i="79"/>
  <c r="V22" i="79"/>
  <c r="Z22" i="79"/>
  <c r="Q13" i="79"/>
  <c r="Z13" i="79"/>
  <c r="U13" i="79"/>
  <c r="V49" i="77"/>
  <c r="W49" i="77"/>
  <c r="E19" i="108"/>
  <c r="N17" i="108"/>
  <c r="G62" i="105"/>
  <c r="D54" i="105"/>
  <c r="O50" i="105"/>
  <c r="G40" i="105"/>
  <c r="I86" i="103"/>
  <c r="F54" i="103"/>
  <c r="G71" i="101"/>
  <c r="O58" i="101"/>
  <c r="N23" i="101"/>
  <c r="I54" i="98"/>
  <c r="H15" i="98"/>
  <c r="Q82" i="97"/>
  <c r="M72" i="96"/>
  <c r="M56" i="96"/>
  <c r="D46" i="96"/>
  <c r="D41" i="96"/>
  <c r="K8" i="96"/>
  <c r="E5" i="96"/>
  <c r="O51" i="94"/>
  <c r="G50" i="94"/>
  <c r="N32" i="94"/>
  <c r="D11" i="94"/>
  <c r="I73" i="92"/>
  <c r="K12" i="92"/>
  <c r="O82" i="90"/>
  <c r="I82" i="90"/>
  <c r="D82" i="90"/>
  <c r="J42" i="90"/>
  <c r="N21" i="90"/>
  <c r="K70" i="87"/>
  <c r="O48" i="87"/>
  <c r="G48" i="87"/>
  <c r="N71" i="83"/>
  <c r="E44" i="83"/>
  <c r="N38" i="83"/>
  <c r="L31" i="83"/>
  <c r="M27" i="83"/>
  <c r="F57" i="81"/>
  <c r="H43" i="81"/>
  <c r="M78" i="79"/>
  <c r="I75" i="79"/>
  <c r="H8" i="79"/>
  <c r="K73" i="77"/>
  <c r="K67" i="75"/>
  <c r="K48" i="75"/>
  <c r="K77" i="8"/>
  <c r="L77" i="8"/>
  <c r="Q32" i="114"/>
  <c r="R32" i="114"/>
  <c r="W32" i="114"/>
  <c r="AA32" i="114"/>
  <c r="S32" i="114"/>
  <c r="Z85" i="112"/>
  <c r="U85" i="112"/>
  <c r="S65" i="112"/>
  <c r="V57" i="112"/>
  <c r="W57" i="112"/>
  <c r="S63" i="110"/>
  <c r="W70" i="105"/>
  <c r="AA70" i="105"/>
  <c r="R62" i="103"/>
  <c r="V62" i="103"/>
  <c r="S46" i="101"/>
  <c r="Z46" i="101"/>
  <c r="U46" i="101"/>
  <c r="Y44" i="101"/>
  <c r="Q62" i="98"/>
  <c r="Q31" i="98"/>
  <c r="R31" i="98"/>
  <c r="Y31" i="98"/>
  <c r="Z31" i="98"/>
  <c r="S30" i="98"/>
  <c r="AA30" i="98"/>
  <c r="Q59" i="96"/>
  <c r="Q15" i="96"/>
  <c r="U15" i="96"/>
  <c r="S85" i="94"/>
  <c r="W85" i="94"/>
  <c r="AA59" i="94"/>
  <c r="V59" i="94"/>
  <c r="Y51" i="94"/>
  <c r="Q26" i="94"/>
  <c r="U26" i="94"/>
  <c r="Q15" i="94"/>
  <c r="Y15" i="94"/>
  <c r="S36" i="90"/>
  <c r="AA36" i="90"/>
  <c r="K85" i="83"/>
  <c r="O84" i="83"/>
  <c r="Q9" i="83"/>
  <c r="S9" i="83"/>
  <c r="W9" i="83"/>
  <c r="AA9" i="83"/>
  <c r="R9" i="83"/>
  <c r="Y9" i="83"/>
  <c r="V8" i="83"/>
  <c r="R8" i="83"/>
  <c r="AA8" i="83"/>
  <c r="W8" i="83"/>
  <c r="S7" i="83"/>
  <c r="AA7" i="83"/>
  <c r="R35" i="81"/>
  <c r="U35" i="81"/>
  <c r="V34" i="81"/>
  <c r="AA34" i="81"/>
  <c r="S42" i="79"/>
  <c r="Q42" i="79"/>
  <c r="V42" i="79"/>
  <c r="AA42" i="79"/>
  <c r="R42" i="79"/>
  <c r="U42" i="79"/>
  <c r="S17" i="75"/>
  <c r="AA17" i="75"/>
  <c r="W17" i="75"/>
  <c r="S74" i="8"/>
  <c r="G6" i="105"/>
  <c r="E54" i="101"/>
  <c r="Q48" i="102"/>
  <c r="F16" i="101"/>
  <c r="Q58" i="97"/>
  <c r="Q52" i="95"/>
  <c r="L23" i="92"/>
  <c r="D28" i="87"/>
  <c r="D38" i="85"/>
  <c r="F47" i="83"/>
  <c r="K26" i="83"/>
  <c r="E76" i="79"/>
  <c r="N4" i="79"/>
  <c r="K80" i="77"/>
  <c r="L77" i="77"/>
  <c r="U71" i="110"/>
  <c r="AA71" i="110"/>
  <c r="S5" i="110"/>
  <c r="R5" i="110"/>
  <c r="Y5" i="110"/>
  <c r="Z5" i="110"/>
  <c r="Q83" i="105"/>
  <c r="U83" i="105"/>
  <c r="Z71" i="105"/>
  <c r="AA62" i="103"/>
  <c r="AA19" i="103"/>
  <c r="Q17" i="103"/>
  <c r="Y17" i="103"/>
  <c r="Z10" i="103"/>
  <c r="Z26" i="101"/>
  <c r="W66" i="98"/>
  <c r="AA66" i="98"/>
  <c r="U84" i="96"/>
  <c r="Z84" i="96"/>
  <c r="Z72" i="96"/>
  <c r="R82" i="94"/>
  <c r="AA82" i="94"/>
  <c r="V82" i="94"/>
  <c r="I78" i="94"/>
  <c r="K76" i="94"/>
  <c r="S73" i="94"/>
  <c r="W73" i="94"/>
  <c r="Z59" i="94"/>
  <c r="N19" i="87"/>
  <c r="V16" i="85"/>
  <c r="AA16" i="85"/>
  <c r="S54" i="81"/>
  <c r="Z54" i="81"/>
  <c r="AA54" i="81"/>
  <c r="V54" i="81"/>
  <c r="V77" i="75"/>
  <c r="AA77" i="75"/>
  <c r="S84" i="8"/>
  <c r="Y84" i="8"/>
  <c r="G84" i="8"/>
  <c r="F29" i="75"/>
  <c r="O17" i="75"/>
  <c r="H81" i="8"/>
  <c r="H9" i="8"/>
  <c r="Y74" i="114"/>
  <c r="Y73" i="110"/>
  <c r="Y63" i="110"/>
  <c r="Y54" i="110"/>
  <c r="AA5" i="105"/>
  <c r="U44" i="101"/>
  <c r="Q40" i="101"/>
  <c r="Q38" i="101"/>
  <c r="AA25" i="101"/>
  <c r="Y71" i="98"/>
  <c r="AA58" i="98"/>
  <c r="S41" i="98"/>
  <c r="R39" i="98"/>
  <c r="U36" i="98"/>
  <c r="Q72" i="96"/>
  <c r="U71" i="96"/>
  <c r="AA39" i="96"/>
  <c r="Q72" i="94"/>
  <c r="R66" i="94"/>
  <c r="AA34" i="92"/>
  <c r="V34" i="92"/>
  <c r="Z21" i="92"/>
  <c r="U21" i="92"/>
  <c r="S19" i="92"/>
  <c r="Y19" i="92"/>
  <c r="U83" i="90"/>
  <c r="V83" i="90"/>
  <c r="S48" i="90"/>
  <c r="U47" i="90"/>
  <c r="U35" i="90"/>
  <c r="Q35" i="90"/>
  <c r="Z35" i="90"/>
  <c r="V32" i="90"/>
  <c r="AA32" i="90"/>
  <c r="U72" i="87"/>
  <c r="Q62" i="87"/>
  <c r="U62" i="85"/>
  <c r="S69" i="81"/>
  <c r="R53" i="81"/>
  <c r="V53" i="81"/>
  <c r="AA53" i="81"/>
  <c r="W53" i="81"/>
  <c r="Q17" i="81"/>
  <c r="S17" i="81"/>
  <c r="Z17" i="81"/>
  <c r="W46" i="79"/>
  <c r="AA46" i="79"/>
  <c r="Q14" i="79"/>
  <c r="U57" i="77"/>
  <c r="S4" i="77"/>
  <c r="AA4" i="77"/>
  <c r="V82" i="75"/>
  <c r="Z82" i="75"/>
  <c r="R32" i="75"/>
  <c r="J42" i="75"/>
  <c r="L74" i="8"/>
  <c r="J8" i="8"/>
  <c r="Z70" i="105"/>
  <c r="Y76" i="103"/>
  <c r="Y71" i="101"/>
  <c r="U54" i="101"/>
  <c r="Y72" i="94"/>
  <c r="U51" i="94"/>
  <c r="N82" i="92"/>
  <c r="Z74" i="92"/>
  <c r="M73" i="92"/>
  <c r="Q30" i="92"/>
  <c r="Y30" i="92"/>
  <c r="S74" i="90"/>
  <c r="W74" i="90"/>
  <c r="Q71" i="90"/>
  <c r="M54" i="90"/>
  <c r="AA12" i="87"/>
  <c r="V12" i="87"/>
  <c r="L70" i="85"/>
  <c r="S62" i="85"/>
  <c r="Q62" i="85"/>
  <c r="R62" i="85"/>
  <c r="Z62" i="85"/>
  <c r="Q31" i="85"/>
  <c r="U31" i="85"/>
  <c r="W31" i="85"/>
  <c r="S68" i="83"/>
  <c r="Y68" i="83"/>
  <c r="AA50" i="83"/>
  <c r="V50" i="83"/>
  <c r="Q10" i="83"/>
  <c r="U10" i="83"/>
  <c r="U82" i="81"/>
  <c r="Y82" i="81"/>
  <c r="AA4" i="81"/>
  <c r="V4" i="81"/>
  <c r="U71" i="77"/>
  <c r="V57" i="77"/>
  <c r="Z57" i="77"/>
  <c r="R53" i="75"/>
  <c r="S53" i="75"/>
  <c r="Z53" i="75"/>
  <c r="S19" i="75"/>
  <c r="Y19" i="75"/>
  <c r="AA8" i="75"/>
  <c r="V8" i="75"/>
  <c r="R87" i="87"/>
  <c r="Z70" i="87"/>
  <c r="Y50" i="87"/>
  <c r="Y47" i="87"/>
  <c r="U75" i="85"/>
  <c r="U75" i="81"/>
  <c r="U54" i="81"/>
  <c r="Q54" i="81"/>
  <c r="Q51" i="81"/>
  <c r="Y66" i="79"/>
  <c r="Y73" i="77"/>
  <c r="Q73" i="77"/>
  <c r="Z66" i="75"/>
  <c r="U54" i="75"/>
  <c r="Y74" i="8"/>
  <c r="Y62" i="85"/>
  <c r="Y54" i="81"/>
  <c r="R67" i="79"/>
  <c r="U74" i="8"/>
  <c r="E48" i="114"/>
  <c r="I48" i="114"/>
  <c r="P51" i="113"/>
  <c r="Q51" i="113" s="1"/>
  <c r="J48" i="114"/>
  <c r="N48" i="114"/>
  <c r="G48" i="114"/>
  <c r="F59" i="112"/>
  <c r="D59" i="112"/>
  <c r="I59" i="112"/>
  <c r="O59" i="112"/>
  <c r="E59" i="112"/>
  <c r="K59" i="112"/>
  <c r="H59" i="112"/>
  <c r="G59" i="112"/>
  <c r="P62" i="111"/>
  <c r="Q62" i="111" s="1"/>
  <c r="E43" i="108"/>
  <c r="M43" i="108"/>
  <c r="H43" i="108"/>
  <c r="L43" i="108"/>
  <c r="F51" i="103"/>
  <c r="J51" i="103"/>
  <c r="N51" i="103"/>
  <c r="P54" i="104"/>
  <c r="Q54" i="104" s="1"/>
  <c r="G51" i="103"/>
  <c r="K51" i="103"/>
  <c r="O51" i="103"/>
  <c r="L51" i="103"/>
  <c r="I51" i="103"/>
  <c r="H36" i="103"/>
  <c r="P39" i="104"/>
  <c r="Q39" i="104" s="1"/>
  <c r="D80" i="101"/>
  <c r="E80" i="101"/>
  <c r="J80" i="101"/>
  <c r="O80" i="101"/>
  <c r="F80" i="101"/>
  <c r="K80" i="101"/>
  <c r="M80" i="101"/>
  <c r="P87" i="102"/>
  <c r="Q87" i="102" s="1"/>
  <c r="I80" i="101"/>
  <c r="I64" i="101"/>
  <c r="M64" i="101"/>
  <c r="N64" i="101"/>
  <c r="D42" i="101"/>
  <c r="L42" i="101"/>
  <c r="K42" i="101"/>
  <c r="G66" i="96"/>
  <c r="O66" i="96"/>
  <c r="D66" i="96"/>
  <c r="D58" i="90"/>
  <c r="G58" i="90"/>
  <c r="N58" i="90"/>
  <c r="P61" i="91"/>
  <c r="Q61" i="91" s="1"/>
  <c r="F58" i="90"/>
  <c r="K36" i="90"/>
  <c r="J36" i="90"/>
  <c r="P77" i="80"/>
  <c r="Q77" i="80" s="1"/>
  <c r="I70" i="79"/>
  <c r="I55" i="79"/>
  <c r="N55" i="79"/>
  <c r="E39" i="79"/>
  <c r="I39" i="79"/>
  <c r="J39" i="79"/>
  <c r="G39" i="79"/>
  <c r="N39" i="79"/>
  <c r="P42" i="80"/>
  <c r="Q42" i="80" s="1"/>
  <c r="K81" i="77"/>
  <c r="Q30" i="96"/>
  <c r="Y30" i="96"/>
  <c r="H4" i="97"/>
  <c r="Q80" i="94"/>
  <c r="U80" i="94"/>
  <c r="M79" i="94"/>
  <c r="H79" i="94"/>
  <c r="S75" i="94"/>
  <c r="AA75" i="94"/>
  <c r="O74" i="94"/>
  <c r="I74" i="94"/>
  <c r="J66" i="94"/>
  <c r="I66" i="94"/>
  <c r="Q11" i="92"/>
  <c r="U11" i="92"/>
  <c r="W11" i="92"/>
  <c r="AA11" i="92"/>
  <c r="R59" i="90"/>
  <c r="Z59" i="90"/>
  <c r="U31" i="90"/>
  <c r="W31" i="90"/>
  <c r="AA20" i="87"/>
  <c r="V20" i="87"/>
  <c r="Z20" i="87"/>
  <c r="U6" i="85"/>
  <c r="V6" i="85"/>
  <c r="AA6" i="8"/>
  <c r="V6" i="8"/>
  <c r="Z6" i="8"/>
  <c r="AK38" i="8"/>
  <c r="H4" i="55" s="1"/>
  <c r="Q46" i="55"/>
  <c r="Q65" i="76"/>
  <c r="Q62" i="84"/>
  <c r="Q86" i="89"/>
  <c r="P71" i="102"/>
  <c r="Q71" i="102" s="1"/>
  <c r="M64" i="114"/>
  <c r="E64" i="114"/>
  <c r="G45" i="108"/>
  <c r="P48" i="107"/>
  <c r="Q48" i="107" s="1"/>
  <c r="E52" i="103"/>
  <c r="H52" i="103"/>
  <c r="K52" i="103"/>
  <c r="P55" i="104"/>
  <c r="Q55" i="104" s="1"/>
  <c r="L52" i="103"/>
  <c r="G52" i="103"/>
  <c r="F26" i="103"/>
  <c r="O26" i="103"/>
  <c r="J26" i="103"/>
  <c r="N26" i="103"/>
  <c r="K26" i="103"/>
  <c r="O48" i="101"/>
  <c r="P51" i="102"/>
  <c r="Q51" i="102" s="1"/>
  <c r="N48" i="101"/>
  <c r="F4" i="101"/>
  <c r="O4" i="101"/>
  <c r="M78" i="94"/>
  <c r="O47" i="90"/>
  <c r="G47" i="90"/>
  <c r="L47" i="90"/>
  <c r="F40" i="90"/>
  <c r="P43" i="91"/>
  <c r="Q43" i="91" s="1"/>
  <c r="K30" i="90"/>
  <c r="H87" i="81"/>
  <c r="N87" i="81"/>
  <c r="W24" i="98"/>
  <c r="Q24" i="98"/>
  <c r="S82" i="96"/>
  <c r="Z82" i="96"/>
  <c r="Q64" i="76"/>
  <c r="P50" i="91"/>
  <c r="Q50" i="91" s="1"/>
  <c r="Q45" i="89"/>
  <c r="Q38" i="89"/>
  <c r="B35" i="89"/>
  <c r="P68" i="89"/>
  <c r="P54" i="93"/>
  <c r="Q54" i="93" s="1"/>
  <c r="P92" i="102"/>
  <c r="Q92" i="102" s="1"/>
  <c r="Q12" i="95"/>
  <c r="O48" i="114"/>
  <c r="K62" i="112"/>
  <c r="E62" i="112"/>
  <c r="J62" i="112"/>
  <c r="P65" i="111"/>
  <c r="Q65" i="111" s="1"/>
  <c r="L59" i="112"/>
  <c r="I43" i="108"/>
  <c r="O38" i="105"/>
  <c r="P41" i="106"/>
  <c r="Q41" i="106" s="1"/>
  <c r="I74" i="103"/>
  <c r="H51" i="103"/>
  <c r="G37" i="103"/>
  <c r="P40" i="104"/>
  <c r="Q40" i="104" s="1"/>
  <c r="G80" i="101"/>
  <c r="G64" i="101"/>
  <c r="K50" i="101"/>
  <c r="L50" i="101"/>
  <c r="P53" i="102"/>
  <c r="Q53" i="102" s="1"/>
  <c r="K38" i="101"/>
  <c r="P41" i="102"/>
  <c r="Q41" i="102" s="1"/>
  <c r="L38" i="101"/>
  <c r="H83" i="94"/>
  <c r="L83" i="94"/>
  <c r="P90" i="95"/>
  <c r="Q90" i="95" s="1"/>
  <c r="M83" i="94"/>
  <c r="I79" i="94"/>
  <c r="K58" i="94"/>
  <c r="I80" i="87"/>
  <c r="D80" i="87"/>
  <c r="L80" i="87"/>
  <c r="M80" i="87"/>
  <c r="H64" i="87"/>
  <c r="L64" i="87"/>
  <c r="G64" i="87"/>
  <c r="P71" i="89"/>
  <c r="Q71" i="89" s="1"/>
  <c r="M64" i="87"/>
  <c r="O79" i="85"/>
  <c r="L79" i="85"/>
  <c r="P86" i="86"/>
  <c r="Q86" i="86" s="1"/>
  <c r="I57" i="85"/>
  <c r="G57" i="85"/>
  <c r="K57" i="85"/>
  <c r="M57" i="85"/>
  <c r="F54" i="85"/>
  <c r="F50" i="85"/>
  <c r="K50" i="85"/>
  <c r="L50" i="85"/>
  <c r="P53" i="86"/>
  <c r="Q53" i="86" s="1"/>
  <c r="J51" i="79"/>
  <c r="E51" i="79"/>
  <c r="I51" i="79"/>
  <c r="O51" i="79"/>
  <c r="P54" i="80"/>
  <c r="Q54" i="80" s="1"/>
  <c r="N51" i="79"/>
  <c r="F47" i="79"/>
  <c r="O47" i="79"/>
  <c r="P50" i="80"/>
  <c r="Q50" i="80" s="1"/>
  <c r="O39" i="79"/>
  <c r="K5" i="79"/>
  <c r="N5" i="79"/>
  <c r="F74" i="75"/>
  <c r="K74" i="75"/>
  <c r="M74" i="75"/>
  <c r="P81" i="76"/>
  <c r="G11" i="8"/>
  <c r="N11" i="8"/>
  <c r="I11" i="8"/>
  <c r="K11" i="8"/>
  <c r="M11" i="8"/>
  <c r="W61" i="114"/>
  <c r="K61" i="114"/>
  <c r="W59" i="114"/>
  <c r="F59" i="114"/>
  <c r="S28" i="112"/>
  <c r="AA28" i="112"/>
  <c r="W28" i="112"/>
  <c r="AA61" i="110"/>
  <c r="Q43" i="110"/>
  <c r="U43" i="110"/>
  <c r="Q27" i="108"/>
  <c r="W27" i="108"/>
  <c r="Q88" i="76"/>
  <c r="Q62" i="89"/>
  <c r="Q9" i="84"/>
  <c r="Q21" i="84"/>
  <c r="N84" i="114"/>
  <c r="F84" i="114"/>
  <c r="D39" i="114"/>
  <c r="O39" i="114"/>
  <c r="P42" i="113"/>
  <c r="Q42" i="113" s="1"/>
  <c r="J38" i="112"/>
  <c r="K38" i="112"/>
  <c r="E68" i="108"/>
  <c r="G68" i="108"/>
  <c r="H68" i="108"/>
  <c r="O68" i="108"/>
  <c r="L48" i="108"/>
  <c r="K48" i="108"/>
  <c r="G55" i="98"/>
  <c r="K55" i="98"/>
  <c r="H35" i="98"/>
  <c r="D35" i="98"/>
  <c r="O35" i="98"/>
  <c r="G35" i="98"/>
  <c r="L35" i="98"/>
  <c r="K85" i="96"/>
  <c r="L85" i="96"/>
  <c r="G44" i="96"/>
  <c r="I44" i="96"/>
  <c r="M44" i="96"/>
  <c r="P47" i="97"/>
  <c r="Q47" i="97" s="1"/>
  <c r="K70" i="94"/>
  <c r="P77" i="95"/>
  <c r="Q77" i="95" s="1"/>
  <c r="G74" i="92"/>
  <c r="H74" i="92"/>
  <c r="K74" i="92"/>
  <c r="L74" i="92"/>
  <c r="H43" i="90"/>
  <c r="Q79" i="82"/>
  <c r="K21" i="81"/>
  <c r="L21" i="81"/>
  <c r="G21" i="81"/>
  <c r="D84" i="79"/>
  <c r="M84" i="79"/>
  <c r="E58" i="79"/>
  <c r="O58" i="79"/>
  <c r="I58" i="79"/>
  <c r="J58" i="79"/>
  <c r="N58" i="79"/>
  <c r="P61" i="80"/>
  <c r="Q61" i="80" s="1"/>
  <c r="W69" i="101"/>
  <c r="S69" i="101"/>
  <c r="AA69" i="101"/>
  <c r="U39" i="96"/>
  <c r="V39" i="96"/>
  <c r="P1" i="76"/>
  <c r="P46" i="91"/>
  <c r="Q46" i="91" s="1"/>
  <c r="P58" i="80"/>
  <c r="Q58" i="80" s="1"/>
  <c r="P73" i="97"/>
  <c r="Q73" i="97" s="1"/>
  <c r="P71" i="113"/>
  <c r="Q71" i="113" s="1"/>
  <c r="G86" i="114"/>
  <c r="K86" i="114"/>
  <c r="L86" i="114"/>
  <c r="F81" i="114"/>
  <c r="E81" i="114"/>
  <c r="K81" i="114"/>
  <c r="G81" i="114"/>
  <c r="L81" i="114"/>
  <c r="H81" i="114"/>
  <c r="P88" i="113"/>
  <c r="Q88" i="113" s="1"/>
  <c r="D81" i="114"/>
  <c r="O81" i="114"/>
  <c r="F65" i="112"/>
  <c r="G65" i="112"/>
  <c r="J65" i="112"/>
  <c r="P72" i="111"/>
  <c r="Q72" i="111" s="1"/>
  <c r="O65" i="112"/>
  <c r="N65" i="112"/>
  <c r="O62" i="112"/>
  <c r="M59" i="112"/>
  <c r="F29" i="112"/>
  <c r="I29" i="112"/>
  <c r="M29" i="112"/>
  <c r="N29" i="112"/>
  <c r="G29" i="112"/>
  <c r="G66" i="110"/>
  <c r="P73" i="109"/>
  <c r="Q73" i="109" s="1"/>
  <c r="D38" i="110"/>
  <c r="M51" i="103"/>
  <c r="K88" i="101"/>
  <c r="O88" i="101"/>
  <c r="N80" i="101"/>
  <c r="M69" i="101"/>
  <c r="G56" i="101"/>
  <c r="P59" i="102"/>
  <c r="Q59" i="102" s="1"/>
  <c r="J44" i="101"/>
  <c r="I44" i="101"/>
  <c r="O44" i="101"/>
  <c r="P47" i="102"/>
  <c r="Q47" i="102" s="1"/>
  <c r="K72" i="98"/>
  <c r="P79" i="100"/>
  <c r="Q79" i="100" s="1"/>
  <c r="G57" i="98"/>
  <c r="P60" i="100"/>
  <c r="Q60" i="100" s="1"/>
  <c r="D40" i="98"/>
  <c r="K40" i="98"/>
  <c r="G9" i="98"/>
  <c r="E9" i="98"/>
  <c r="K9" i="98"/>
  <c r="F9" i="98"/>
  <c r="N9" i="98"/>
  <c r="O9" i="98"/>
  <c r="J9" i="98"/>
  <c r="G82" i="96"/>
  <c r="D52" i="96"/>
  <c r="E52" i="96"/>
  <c r="J52" i="96"/>
  <c r="O52" i="96"/>
  <c r="F52" i="96"/>
  <c r="K52" i="96"/>
  <c r="I52" i="96"/>
  <c r="G52" i="96"/>
  <c r="I48" i="96"/>
  <c r="P51" i="97"/>
  <c r="Q51" i="97" s="1"/>
  <c r="H76" i="94"/>
  <c r="I65" i="94"/>
  <c r="P72" i="95"/>
  <c r="Q72" i="95" s="1"/>
  <c r="K65" i="92"/>
  <c r="E65" i="92"/>
  <c r="P72" i="93"/>
  <c r="Q72" i="93" s="1"/>
  <c r="H62" i="92"/>
  <c r="P65" i="93"/>
  <c r="Q65" i="93" s="1"/>
  <c r="N45" i="85"/>
  <c r="K45" i="85"/>
  <c r="E45" i="85"/>
  <c r="J32" i="83"/>
  <c r="N32" i="83"/>
  <c r="H78" i="81"/>
  <c r="M78" i="81"/>
  <c r="O78" i="81"/>
  <c r="L75" i="81"/>
  <c r="G75" i="81"/>
  <c r="H75" i="81"/>
  <c r="P82" i="82"/>
  <c r="Q82" i="82" s="1"/>
  <c r="D55" i="81"/>
  <c r="O55" i="81"/>
  <c r="P58" i="82"/>
  <c r="Q58" i="82" s="1"/>
  <c r="Q44" i="82"/>
  <c r="F20" i="81"/>
  <c r="K20" i="81"/>
  <c r="N20" i="81"/>
  <c r="H87" i="79"/>
  <c r="K87" i="79"/>
  <c r="M79" i="79"/>
  <c r="G79" i="79"/>
  <c r="I79" i="79"/>
  <c r="P86" i="80"/>
  <c r="Q86" i="80" s="1"/>
  <c r="D86" i="8"/>
  <c r="L86" i="8"/>
  <c r="V50" i="114"/>
  <c r="M50" i="114"/>
  <c r="E50" i="114"/>
  <c r="S60" i="110"/>
  <c r="Z60" i="110"/>
  <c r="Q54" i="86"/>
  <c r="Q32" i="89"/>
  <c r="Q29" i="89"/>
  <c r="Q13" i="89"/>
  <c r="Q8" i="89"/>
  <c r="Q75" i="107"/>
  <c r="Q22" i="113"/>
  <c r="Q29" i="113"/>
  <c r="I74" i="112"/>
  <c r="E74" i="112"/>
  <c r="I51" i="112"/>
  <c r="O51" i="112"/>
  <c r="J64" i="110"/>
  <c r="N64" i="110"/>
  <c r="O64" i="110"/>
  <c r="P71" i="109"/>
  <c r="Q71" i="109" s="1"/>
  <c r="F59" i="110"/>
  <c r="H29" i="110"/>
  <c r="O29" i="110"/>
  <c r="E7" i="110"/>
  <c r="I7" i="110"/>
  <c r="N7" i="110"/>
  <c r="E18" i="108"/>
  <c r="J18" i="108"/>
  <c r="K18" i="108"/>
  <c r="D77" i="105"/>
  <c r="E77" i="105"/>
  <c r="K77" i="105"/>
  <c r="F77" i="105"/>
  <c r="N77" i="105"/>
  <c r="P84" i="106"/>
  <c r="Q84" i="106" s="1"/>
  <c r="M73" i="105"/>
  <c r="N73" i="105"/>
  <c r="J61" i="105"/>
  <c r="F61" i="105"/>
  <c r="G45" i="105"/>
  <c r="K45" i="105"/>
  <c r="N45" i="105"/>
  <c r="N31" i="105"/>
  <c r="I31" i="105"/>
  <c r="L78" i="101"/>
  <c r="O78" i="101"/>
  <c r="E70" i="101"/>
  <c r="G70" i="101"/>
  <c r="P77" i="102"/>
  <c r="Q77" i="102" s="1"/>
  <c r="K70" i="101"/>
  <c r="O68" i="101"/>
  <c r="D60" i="101"/>
  <c r="G60" i="101"/>
  <c r="M60" i="101"/>
  <c r="I60" i="101"/>
  <c r="N60" i="101"/>
  <c r="Q38" i="102"/>
  <c r="D76" i="98"/>
  <c r="G76" i="98"/>
  <c r="H76" i="98"/>
  <c r="E59" i="98"/>
  <c r="I59" i="98"/>
  <c r="L59" i="98"/>
  <c r="F45" i="96"/>
  <c r="E45" i="96"/>
  <c r="L45" i="96"/>
  <c r="G45" i="96"/>
  <c r="M45" i="96"/>
  <c r="G81" i="94"/>
  <c r="K81" i="94"/>
  <c r="P88" i="95"/>
  <c r="Q88" i="95" s="1"/>
  <c r="E79" i="94"/>
  <c r="H68" i="94"/>
  <c r="K68" i="94"/>
  <c r="P75" i="95"/>
  <c r="Q75" i="95" s="1"/>
  <c r="F56" i="92"/>
  <c r="J56" i="92"/>
  <c r="K56" i="92"/>
  <c r="G56" i="92"/>
  <c r="O56" i="92"/>
  <c r="N28" i="90"/>
  <c r="F84" i="87"/>
  <c r="J84" i="87"/>
  <c r="K84" i="87"/>
  <c r="G84" i="87"/>
  <c r="P91" i="89"/>
  <c r="Q91" i="89" s="1"/>
  <c r="O84" i="87"/>
  <c r="K57" i="87"/>
  <c r="L57" i="87"/>
  <c r="K41" i="85"/>
  <c r="J41" i="85"/>
  <c r="P44" i="86"/>
  <c r="Q44" i="86" s="1"/>
  <c r="E37" i="85"/>
  <c r="G37" i="85"/>
  <c r="O37" i="85"/>
  <c r="K86" i="83"/>
  <c r="P93" i="84"/>
  <c r="Q93" i="84" s="1"/>
  <c r="E68" i="81"/>
  <c r="G68" i="81"/>
  <c r="K68" i="81"/>
  <c r="M68" i="81"/>
  <c r="N68" i="81"/>
  <c r="K44" i="79"/>
  <c r="H44" i="79"/>
  <c r="D70" i="75"/>
  <c r="F70" i="75"/>
  <c r="K70" i="75"/>
  <c r="G70" i="75"/>
  <c r="M70" i="75"/>
  <c r="I70" i="75"/>
  <c r="J70" i="75"/>
  <c r="Q87" i="112"/>
  <c r="U87" i="112"/>
  <c r="W87" i="112"/>
  <c r="L87" i="112"/>
  <c r="R50" i="105"/>
  <c r="W50" i="105"/>
  <c r="S50" i="105"/>
  <c r="AA50" i="105"/>
  <c r="V50" i="105"/>
  <c r="Q86" i="103"/>
  <c r="S86" i="103"/>
  <c r="Z86" i="103"/>
  <c r="AA86" i="103"/>
  <c r="V86" i="103"/>
  <c r="W86" i="103"/>
  <c r="AA64" i="103"/>
  <c r="Q40" i="103"/>
  <c r="Z38" i="94"/>
  <c r="AA38" i="94"/>
  <c r="R36" i="94"/>
  <c r="K36" i="94"/>
  <c r="Q86" i="92"/>
  <c r="S86" i="92"/>
  <c r="Z86" i="92"/>
  <c r="AA86" i="92"/>
  <c r="V86" i="92"/>
  <c r="L84" i="92"/>
  <c r="D84" i="92"/>
  <c r="M84" i="92"/>
  <c r="G84" i="92"/>
  <c r="N76" i="92"/>
  <c r="G38" i="90"/>
  <c r="K38" i="90"/>
  <c r="O38" i="90"/>
  <c r="H38" i="90"/>
  <c r="L38" i="90"/>
  <c r="F38" i="90"/>
  <c r="N38" i="90"/>
  <c r="I38" i="90"/>
  <c r="R20" i="90"/>
  <c r="AA20" i="90"/>
  <c r="V20" i="90"/>
  <c r="W20" i="90"/>
  <c r="R62" i="87"/>
  <c r="W62" i="87"/>
  <c r="S62" i="87"/>
  <c r="AA62" i="87"/>
  <c r="V62" i="87"/>
  <c r="S61" i="87"/>
  <c r="Z61" i="87"/>
  <c r="AA61" i="87"/>
  <c r="W61" i="87"/>
  <c r="W60" i="87"/>
  <c r="AA60" i="87"/>
  <c r="AA85" i="85"/>
  <c r="V85" i="85"/>
  <c r="W69" i="85"/>
  <c r="S69" i="85"/>
  <c r="AA66" i="85"/>
  <c r="J66" i="85"/>
  <c r="N66" i="85"/>
  <c r="W86" i="83"/>
  <c r="S86" i="83"/>
  <c r="R54" i="83"/>
  <c r="W54" i="83"/>
  <c r="S54" i="83"/>
  <c r="V54" i="83"/>
  <c r="Z54" i="83"/>
  <c r="Q25" i="83"/>
  <c r="Y25" i="83"/>
  <c r="N25" i="83"/>
  <c r="Q90" i="76"/>
  <c r="Q74" i="76"/>
  <c r="Q82" i="76"/>
  <c r="Q50" i="86"/>
  <c r="Q80" i="86"/>
  <c r="Q81" i="95"/>
  <c r="Q10" i="102"/>
  <c r="Q16" i="109"/>
  <c r="B35" i="113"/>
  <c r="P68" i="113"/>
  <c r="Q15" i="113"/>
  <c r="K65" i="114"/>
  <c r="M62" i="114"/>
  <c r="P65" i="113"/>
  <c r="Q65" i="113" s="1"/>
  <c r="G53" i="114"/>
  <c r="D47" i="114"/>
  <c r="N47" i="114"/>
  <c r="P50" i="113"/>
  <c r="Q50" i="113" s="1"/>
  <c r="O47" i="114"/>
  <c r="F81" i="112"/>
  <c r="J81" i="112"/>
  <c r="K81" i="112"/>
  <c r="H71" i="112"/>
  <c r="D71" i="112"/>
  <c r="E68" i="110"/>
  <c r="P75" i="109"/>
  <c r="Q75" i="109" s="1"/>
  <c r="I44" i="110"/>
  <c r="P47" i="109"/>
  <c r="Q47" i="109" s="1"/>
  <c r="E23" i="110"/>
  <c r="O23" i="110"/>
  <c r="D66" i="108"/>
  <c r="I66" i="108"/>
  <c r="O66" i="108"/>
  <c r="P73" i="107"/>
  <c r="Q73" i="107" s="1"/>
  <c r="G51" i="108"/>
  <c r="E51" i="108"/>
  <c r="K51" i="108"/>
  <c r="F51" i="108"/>
  <c r="M51" i="108"/>
  <c r="K70" i="105"/>
  <c r="P77" i="106"/>
  <c r="Q77" i="106" s="1"/>
  <c r="E46" i="105"/>
  <c r="K46" i="105"/>
  <c r="L46" i="105"/>
  <c r="O43" i="105"/>
  <c r="P46" i="106"/>
  <c r="Q46" i="106" s="1"/>
  <c r="F71" i="103"/>
  <c r="G71" i="103"/>
  <c r="O62" i="103"/>
  <c r="I62" i="103"/>
  <c r="H43" i="103"/>
  <c r="P46" i="104"/>
  <c r="Q46" i="104" s="1"/>
  <c r="E72" i="101"/>
  <c r="L70" i="101"/>
  <c r="E68" i="101"/>
  <c r="K61" i="101"/>
  <c r="D61" i="101"/>
  <c r="G61" i="101"/>
  <c r="F60" i="101"/>
  <c r="J52" i="101"/>
  <c r="E52" i="101"/>
  <c r="P55" i="102"/>
  <c r="Q55" i="102" s="1"/>
  <c r="I52" i="101"/>
  <c r="D46" i="101"/>
  <c r="P49" i="102"/>
  <c r="Q49" i="102" s="1"/>
  <c r="M74" i="98"/>
  <c r="I74" i="98"/>
  <c r="O74" i="98"/>
  <c r="D34" i="98"/>
  <c r="F34" i="98"/>
  <c r="M34" i="98"/>
  <c r="G34" i="98"/>
  <c r="N34" i="98"/>
  <c r="P37" i="100"/>
  <c r="Q37" i="100" s="1"/>
  <c r="D17" i="98"/>
  <c r="F17" i="98"/>
  <c r="N17" i="98"/>
  <c r="G17" i="98"/>
  <c r="I73" i="94"/>
  <c r="H57" i="92"/>
  <c r="O57" i="92"/>
  <c r="O38" i="92"/>
  <c r="J38" i="92"/>
  <c r="O59" i="90"/>
  <c r="N52" i="90"/>
  <c r="J52" i="90"/>
  <c r="J46" i="90"/>
  <c r="P49" i="91"/>
  <c r="Q49" i="91" s="1"/>
  <c r="E29" i="90"/>
  <c r="I29" i="90"/>
  <c r="N29" i="90"/>
  <c r="O29" i="90"/>
  <c r="J47" i="87"/>
  <c r="O63" i="85"/>
  <c r="G63" i="85"/>
  <c r="N53" i="85"/>
  <c r="E49" i="85"/>
  <c r="F80" i="83"/>
  <c r="K80" i="83"/>
  <c r="G80" i="83"/>
  <c r="L80" i="83"/>
  <c r="D80" i="83"/>
  <c r="O80" i="83"/>
  <c r="H80" i="83"/>
  <c r="J69" i="83"/>
  <c r="L69" i="83"/>
  <c r="O69" i="83"/>
  <c r="P76" i="84"/>
  <c r="Q76" i="84" s="1"/>
  <c r="D67" i="83"/>
  <c r="E67" i="83"/>
  <c r="I67" i="83"/>
  <c r="M67" i="83"/>
  <c r="F67" i="83"/>
  <c r="J67" i="83"/>
  <c r="N67" i="83"/>
  <c r="G67" i="83"/>
  <c r="O67" i="83"/>
  <c r="H67" i="83"/>
  <c r="N58" i="83"/>
  <c r="J58" i="83"/>
  <c r="I50" i="83"/>
  <c r="P53" i="84"/>
  <c r="Q53" i="84" s="1"/>
  <c r="H54" i="81"/>
  <c r="K54" i="81"/>
  <c r="N51" i="81"/>
  <c r="P54" i="82"/>
  <c r="Q54" i="82" s="1"/>
  <c r="L47" i="81"/>
  <c r="P50" i="82"/>
  <c r="Q50" i="82" s="1"/>
  <c r="J4" i="81"/>
  <c r="I4" i="81"/>
  <c r="M4" i="81"/>
  <c r="E4" i="81"/>
  <c r="N4" i="81"/>
  <c r="I35" i="79"/>
  <c r="J35" i="79"/>
  <c r="P38" i="80"/>
  <c r="Q38" i="80" s="1"/>
  <c r="J64" i="77"/>
  <c r="E64" i="77"/>
  <c r="I64" i="77"/>
  <c r="O64" i="77"/>
  <c r="O59" i="77"/>
  <c r="E48" i="77"/>
  <c r="O48" i="77"/>
  <c r="E70" i="75"/>
  <c r="D55" i="75"/>
  <c r="F55" i="75"/>
  <c r="K55" i="75"/>
  <c r="O55" i="75"/>
  <c r="G55" i="75"/>
  <c r="L55" i="75"/>
  <c r="E55" i="75"/>
  <c r="N55" i="75"/>
  <c r="I55" i="75"/>
  <c r="E52" i="75"/>
  <c r="G52" i="75"/>
  <c r="K52" i="75"/>
  <c r="O52" i="75"/>
  <c r="Q26" i="114"/>
  <c r="AA26" i="114"/>
  <c r="U26" i="114"/>
  <c r="W26" i="114"/>
  <c r="G63" i="103"/>
  <c r="L63" i="103"/>
  <c r="H63" i="103"/>
  <c r="M63" i="103"/>
  <c r="S40" i="103"/>
  <c r="AA40" i="103"/>
  <c r="W40" i="103"/>
  <c r="V32" i="103"/>
  <c r="AA32" i="103"/>
  <c r="U30" i="103"/>
  <c r="Z30" i="103"/>
  <c r="Q82" i="101"/>
  <c r="Y82" i="101"/>
  <c r="U82" i="101"/>
  <c r="AA81" i="101"/>
  <c r="R81" i="101"/>
  <c r="W81" i="101"/>
  <c r="S81" i="101"/>
  <c r="V81" i="101"/>
  <c r="U35" i="101"/>
  <c r="Q35" i="101"/>
  <c r="Z35" i="101"/>
  <c r="V35" i="101"/>
  <c r="AA19" i="101"/>
  <c r="H4" i="102"/>
  <c r="Q51" i="89"/>
  <c r="Q46" i="82"/>
  <c r="Q52" i="80"/>
  <c r="Q23" i="76"/>
  <c r="Q11" i="76"/>
  <c r="Q31" i="80"/>
  <c r="Q18" i="80"/>
  <c r="Q74" i="89"/>
  <c r="Q17" i="91"/>
  <c r="Q26" i="91"/>
  <c r="Q29" i="91"/>
  <c r="Q25" i="91"/>
  <c r="Q64" i="100"/>
  <c r="Q16" i="93"/>
  <c r="Q24" i="93"/>
  <c r="Q59" i="93"/>
  <c r="Q6" i="97"/>
  <c r="Q13" i="102"/>
  <c r="Q43" i="102"/>
  <c r="Q63" i="102"/>
  <c r="Q15" i="102"/>
  <c r="Q72" i="104"/>
  <c r="Q16" i="106"/>
  <c r="Q20" i="106"/>
  <c r="Q24" i="106"/>
  <c r="Q28" i="106"/>
  <c r="Q90" i="106"/>
  <c r="Q15" i="107"/>
  <c r="Q19" i="107"/>
  <c r="Q23" i="107"/>
  <c r="Q27" i="107"/>
  <c r="Q33" i="107"/>
  <c r="Q50" i="107"/>
  <c r="Q5" i="111"/>
  <c r="Q32" i="111"/>
  <c r="Q8" i="113"/>
  <c r="Q31" i="113"/>
  <c r="N80" i="114"/>
  <c r="E80" i="114"/>
  <c r="N51" i="114"/>
  <c r="D50" i="114"/>
  <c r="L46" i="114"/>
  <c r="K9" i="114"/>
  <c r="E4" i="114"/>
  <c r="M87" i="112"/>
  <c r="K80" i="112"/>
  <c r="G64" i="112"/>
  <c r="K49" i="112"/>
  <c r="G37" i="112"/>
  <c r="N30" i="112"/>
  <c r="K28" i="112"/>
  <c r="K21" i="112"/>
  <c r="I88" i="110"/>
  <c r="K74" i="110"/>
  <c r="H73" i="110"/>
  <c r="J67" i="110"/>
  <c r="O56" i="110"/>
  <c r="G56" i="110"/>
  <c r="E53" i="110"/>
  <c r="F43" i="110"/>
  <c r="I36" i="110"/>
  <c r="G14" i="110"/>
  <c r="L79" i="108"/>
  <c r="O64" i="108"/>
  <c r="G60" i="108"/>
  <c r="H52" i="108"/>
  <c r="F47" i="108"/>
  <c r="M35" i="108"/>
  <c r="I35" i="108"/>
  <c r="D27" i="108"/>
  <c r="K6" i="108"/>
  <c r="E88" i="105"/>
  <c r="N52" i="105"/>
  <c r="F52" i="105"/>
  <c r="E49" i="105"/>
  <c r="D42" i="105"/>
  <c r="H37" i="105"/>
  <c r="J23" i="105"/>
  <c r="O88" i="103"/>
  <c r="D88" i="103"/>
  <c r="F63" i="103"/>
  <c r="G35" i="103"/>
  <c r="H86" i="101"/>
  <c r="M84" i="101"/>
  <c r="F84" i="101"/>
  <c r="K71" i="101"/>
  <c r="K34" i="101"/>
  <c r="E29" i="101"/>
  <c r="L24" i="101"/>
  <c r="F24" i="101"/>
  <c r="M16" i="101"/>
  <c r="E16" i="101"/>
  <c r="E62" i="98"/>
  <c r="J39" i="98"/>
  <c r="H11" i="98"/>
  <c r="K73" i="96"/>
  <c r="I72" i="96"/>
  <c r="F56" i="96"/>
  <c r="O50" i="96"/>
  <c r="D42" i="96"/>
  <c r="L41" i="96"/>
  <c r="M15" i="96"/>
  <c r="F15" i="96"/>
  <c r="D9" i="96"/>
  <c r="G87" i="94"/>
  <c r="O79" i="94"/>
  <c r="G78" i="94"/>
  <c r="J74" i="94"/>
  <c r="H67" i="94"/>
  <c r="L66" i="94"/>
  <c r="H66" i="94"/>
  <c r="G64" i="94"/>
  <c r="D64" i="94"/>
  <c r="K52" i="94"/>
  <c r="G52" i="94"/>
  <c r="L52" i="94"/>
  <c r="F76" i="92"/>
  <c r="H76" i="92"/>
  <c r="O76" i="92"/>
  <c r="I76" i="92"/>
  <c r="F64" i="92"/>
  <c r="K64" i="92"/>
  <c r="O64" i="92"/>
  <c r="D11" i="92"/>
  <c r="O3" i="92"/>
  <c r="J68" i="90"/>
  <c r="K50" i="90"/>
  <c r="F49" i="90"/>
  <c r="M49" i="90"/>
  <c r="G49" i="90"/>
  <c r="O49" i="90"/>
  <c r="D52" i="87"/>
  <c r="E52" i="87"/>
  <c r="K52" i="87"/>
  <c r="F52" i="87"/>
  <c r="M52" i="87"/>
  <c r="L74" i="85"/>
  <c r="K74" i="85"/>
  <c r="O74" i="85"/>
  <c r="D70" i="85"/>
  <c r="M70" i="85"/>
  <c r="H70" i="85"/>
  <c r="J62" i="85"/>
  <c r="G62" i="85"/>
  <c r="K62" i="85"/>
  <c r="H39" i="85"/>
  <c r="K39" i="85"/>
  <c r="L5" i="85"/>
  <c r="F84" i="83"/>
  <c r="E77" i="83"/>
  <c r="H77" i="83"/>
  <c r="K77" i="83"/>
  <c r="H68" i="83"/>
  <c r="M68" i="83"/>
  <c r="E60" i="83"/>
  <c r="I60" i="83"/>
  <c r="K60" i="83"/>
  <c r="F65" i="81"/>
  <c r="G65" i="81"/>
  <c r="I65" i="81"/>
  <c r="F32" i="81"/>
  <c r="I32" i="81"/>
  <c r="M32" i="81"/>
  <c r="H81" i="79"/>
  <c r="K81" i="79"/>
  <c r="E3" i="77"/>
  <c r="J3" i="77"/>
  <c r="O3" i="77"/>
  <c r="F3" i="77"/>
  <c r="K3" i="77"/>
  <c r="D83" i="75"/>
  <c r="L83" i="75"/>
  <c r="G83" i="75"/>
  <c r="O83" i="75"/>
  <c r="N66" i="75"/>
  <c r="E44" i="75"/>
  <c r="H44" i="75"/>
  <c r="K44" i="75"/>
  <c r="O80" i="8"/>
  <c r="E80" i="8"/>
  <c r="N80" i="8"/>
  <c r="D66" i="8"/>
  <c r="K66" i="8"/>
  <c r="L66" i="8"/>
  <c r="G52" i="8"/>
  <c r="M52" i="8"/>
  <c r="F32" i="8"/>
  <c r="N32" i="8"/>
  <c r="Q86" i="114"/>
  <c r="R86" i="114"/>
  <c r="Y86" i="114"/>
  <c r="Z86" i="114"/>
  <c r="U86" i="114"/>
  <c r="Q81" i="114"/>
  <c r="U81" i="114"/>
  <c r="AA75" i="114"/>
  <c r="U75" i="114"/>
  <c r="W75" i="114"/>
  <c r="Q61" i="114"/>
  <c r="R23" i="114"/>
  <c r="AA23" i="114"/>
  <c r="V23" i="114"/>
  <c r="U22" i="114"/>
  <c r="AA22" i="114"/>
  <c r="Z21" i="114"/>
  <c r="U21" i="114"/>
  <c r="Y21" i="114"/>
  <c r="S61" i="112"/>
  <c r="W61" i="112"/>
  <c r="U50" i="112"/>
  <c r="U81" i="110"/>
  <c r="Q81" i="110"/>
  <c r="Q88" i="108"/>
  <c r="W88" i="108"/>
  <c r="S82" i="108"/>
  <c r="U82" i="108"/>
  <c r="V51" i="103"/>
  <c r="Z51" i="103"/>
  <c r="R16" i="103"/>
  <c r="AA16" i="103"/>
  <c r="V16" i="103"/>
  <c r="S16" i="103"/>
  <c r="W26" i="92"/>
  <c r="S26" i="92"/>
  <c r="AA26" i="92"/>
  <c r="V16" i="92"/>
  <c r="AA16" i="92"/>
  <c r="Q65" i="91"/>
  <c r="Q83" i="84"/>
  <c r="Q89" i="91"/>
  <c r="Q12" i="82"/>
  <c r="Q20" i="91"/>
  <c r="Q55" i="91"/>
  <c r="Q83" i="91"/>
  <c r="Q50" i="97"/>
  <c r="Q39" i="93"/>
  <c r="Q74" i="95"/>
  <c r="Q50" i="100"/>
  <c r="Q8" i="93"/>
  <c r="Q9" i="93"/>
  <c r="Q73" i="95"/>
  <c r="Q80" i="95"/>
  <c r="Q11" i="97"/>
  <c r="Q23" i="102"/>
  <c r="Q18" i="104"/>
  <c r="Q31" i="107"/>
  <c r="Q8" i="107"/>
  <c r="Q30" i="109"/>
  <c r="Q27" i="109"/>
  <c r="Q15" i="111"/>
  <c r="Q5" i="113"/>
  <c r="Q9" i="113"/>
  <c r="Q21" i="113"/>
  <c r="Q25" i="113"/>
  <c r="Q26" i="113"/>
  <c r="L71" i="114"/>
  <c r="H67" i="114"/>
  <c r="N57" i="114"/>
  <c r="O54" i="114"/>
  <c r="G49" i="114"/>
  <c r="M37" i="114"/>
  <c r="G61" i="110"/>
  <c r="D21" i="110"/>
  <c r="K13" i="110"/>
  <c r="Q64" i="107"/>
  <c r="M26" i="108"/>
  <c r="E50" i="105"/>
  <c r="O30" i="103"/>
  <c r="J32" i="101"/>
  <c r="K20" i="101"/>
  <c r="F41" i="96"/>
  <c r="F79" i="94"/>
  <c r="I18" i="94"/>
  <c r="O18" i="94"/>
  <c r="J75" i="92"/>
  <c r="N75" i="92"/>
  <c r="J50" i="92"/>
  <c r="H50" i="92"/>
  <c r="N50" i="92"/>
  <c r="D40" i="92"/>
  <c r="H40" i="92"/>
  <c r="N40" i="92"/>
  <c r="I40" i="92"/>
  <c r="J34" i="92"/>
  <c r="H34" i="92"/>
  <c r="N34" i="92"/>
  <c r="E70" i="90"/>
  <c r="I70" i="90"/>
  <c r="L70" i="90"/>
  <c r="K45" i="90"/>
  <c r="M45" i="90"/>
  <c r="D5" i="90"/>
  <c r="J5" i="90"/>
  <c r="K5" i="90"/>
  <c r="D61" i="87"/>
  <c r="G58" i="87"/>
  <c r="O58" i="87"/>
  <c r="N44" i="87"/>
  <c r="D44" i="87"/>
  <c r="D51" i="85"/>
  <c r="J16" i="85"/>
  <c r="N16" i="85"/>
  <c r="J73" i="81"/>
  <c r="K73" i="81"/>
  <c r="N59" i="81"/>
  <c r="G59" i="81"/>
  <c r="H85" i="79"/>
  <c r="N85" i="79"/>
  <c r="H80" i="79"/>
  <c r="M80" i="79"/>
  <c r="F78" i="79"/>
  <c r="G78" i="79"/>
  <c r="K78" i="79"/>
  <c r="M68" i="79"/>
  <c r="I68" i="79"/>
  <c r="E56" i="79"/>
  <c r="I56" i="79"/>
  <c r="M56" i="79"/>
  <c r="L49" i="79"/>
  <c r="N49" i="79"/>
  <c r="H77" i="77"/>
  <c r="D77" i="77"/>
  <c r="G77" i="77"/>
  <c r="G50" i="77"/>
  <c r="H50" i="77"/>
  <c r="D48" i="8"/>
  <c r="E48" i="8"/>
  <c r="K48" i="8"/>
  <c r="F48" i="8"/>
  <c r="N48" i="8"/>
  <c r="I48" i="8"/>
  <c r="J48" i="8"/>
  <c r="R81" i="112"/>
  <c r="Y81" i="112"/>
  <c r="U81" i="112"/>
  <c r="V81" i="112"/>
  <c r="W35" i="112"/>
  <c r="Q35" i="112"/>
  <c r="Q8" i="112"/>
  <c r="S8" i="112"/>
  <c r="Z8" i="112"/>
  <c r="AA8" i="112"/>
  <c r="V8" i="112"/>
  <c r="V4" i="110"/>
  <c r="Z4" i="110"/>
  <c r="R45" i="108"/>
  <c r="W45" i="108"/>
  <c r="V17" i="108"/>
  <c r="Q17" i="108"/>
  <c r="Z57" i="103"/>
  <c r="AA57" i="103"/>
  <c r="S71" i="98"/>
  <c r="R71" i="98"/>
  <c r="Z71" i="98"/>
  <c r="V71" i="98"/>
  <c r="W70" i="98"/>
  <c r="AA70" i="98"/>
  <c r="Z54" i="98"/>
  <c r="AA54" i="98"/>
  <c r="Q53" i="98"/>
  <c r="W53" i="98"/>
  <c r="R14" i="98"/>
  <c r="W14" i="98"/>
  <c r="R31" i="94"/>
  <c r="U31" i="94"/>
  <c r="Q31" i="94"/>
  <c r="AA46" i="92"/>
  <c r="V46" i="92"/>
  <c r="Z46" i="92"/>
  <c r="Q55" i="81"/>
  <c r="Y55" i="81"/>
  <c r="R9" i="81"/>
  <c r="W9" i="81"/>
  <c r="R83" i="79"/>
  <c r="U83" i="79"/>
  <c r="Q82" i="79"/>
  <c r="AA82" i="79"/>
  <c r="D62" i="94"/>
  <c r="E61" i="94"/>
  <c r="D51" i="94"/>
  <c r="N44" i="94"/>
  <c r="D42" i="94"/>
  <c r="O38" i="94"/>
  <c r="F36" i="94"/>
  <c r="O82" i="92"/>
  <c r="O77" i="92"/>
  <c r="I55" i="92"/>
  <c r="M48" i="92"/>
  <c r="E47" i="92"/>
  <c r="I39" i="92"/>
  <c r="O84" i="90"/>
  <c r="I57" i="90"/>
  <c r="E42" i="90"/>
  <c r="D38" i="90"/>
  <c r="F19" i="90"/>
  <c r="J70" i="87"/>
  <c r="N59" i="87"/>
  <c r="K48" i="87"/>
  <c r="F48" i="87"/>
  <c r="G40" i="87"/>
  <c r="M19" i="87"/>
  <c r="D12" i="87"/>
  <c r="G88" i="85"/>
  <c r="G73" i="85"/>
  <c r="G7" i="85"/>
  <c r="G82" i="83"/>
  <c r="K76" i="83"/>
  <c r="G73" i="83"/>
  <c r="F62" i="83"/>
  <c r="M56" i="83"/>
  <c r="L44" i="83"/>
  <c r="K41" i="83"/>
  <c r="O25" i="83"/>
  <c r="D82" i="81"/>
  <c r="K69" i="81"/>
  <c r="M62" i="81"/>
  <c r="K7" i="81"/>
  <c r="M76" i="79"/>
  <c r="Q76" i="80"/>
  <c r="L63" i="79"/>
  <c r="H63" i="79"/>
  <c r="D52" i="79"/>
  <c r="N42" i="79"/>
  <c r="F42" i="79"/>
  <c r="M22" i="79"/>
  <c r="E22" i="79"/>
  <c r="G4" i="79"/>
  <c r="K85" i="77"/>
  <c r="D85" i="77"/>
  <c r="E74" i="77"/>
  <c r="I31" i="77"/>
  <c r="H60" i="75"/>
  <c r="J59" i="75"/>
  <c r="K42" i="75"/>
  <c r="E42" i="75"/>
  <c r="N85" i="8"/>
  <c r="K78" i="8"/>
  <c r="G57" i="8"/>
  <c r="J6" i="8"/>
  <c r="Q75" i="114"/>
  <c r="Q28" i="114"/>
  <c r="U28" i="114"/>
  <c r="Y28" i="114"/>
  <c r="R28" i="114"/>
  <c r="V28" i="114"/>
  <c r="Z28" i="114"/>
  <c r="Q25" i="114"/>
  <c r="R25" i="114"/>
  <c r="Y25" i="114"/>
  <c r="Z25" i="114"/>
  <c r="Y5" i="114"/>
  <c r="Z5" i="114"/>
  <c r="Z61" i="112"/>
  <c r="Z13" i="112"/>
  <c r="U13" i="112"/>
  <c r="Y83" i="110"/>
  <c r="AA83" i="110"/>
  <c r="S77" i="110"/>
  <c r="Y77" i="110"/>
  <c r="U77" i="110"/>
  <c r="AA77" i="110"/>
  <c r="Y65" i="110"/>
  <c r="Z86" i="108"/>
  <c r="U86" i="108"/>
  <c r="V65" i="108"/>
  <c r="W65" i="108"/>
  <c r="AA32" i="108"/>
  <c r="S9" i="108"/>
  <c r="W9" i="108"/>
  <c r="AA85" i="105"/>
  <c r="V85" i="105"/>
  <c r="S17" i="105"/>
  <c r="S42" i="103"/>
  <c r="R17" i="103"/>
  <c r="V17" i="103"/>
  <c r="Z17" i="103"/>
  <c r="S17" i="103"/>
  <c r="W17" i="103"/>
  <c r="AA17" i="103"/>
  <c r="AA88" i="101"/>
  <c r="Q88" i="101"/>
  <c r="W88" i="101"/>
  <c r="S88" i="101"/>
  <c r="Z79" i="101"/>
  <c r="Q79" i="101"/>
  <c r="V79" i="101"/>
  <c r="R79" i="101"/>
  <c r="R53" i="101"/>
  <c r="V53" i="101"/>
  <c r="W53" i="101"/>
  <c r="Q23" i="101"/>
  <c r="U23" i="101"/>
  <c r="S10" i="101"/>
  <c r="Q10" i="101"/>
  <c r="V10" i="101"/>
  <c r="R10" i="101"/>
  <c r="V17" i="98"/>
  <c r="Z17" i="98"/>
  <c r="V70" i="96"/>
  <c r="R13" i="96"/>
  <c r="AA13" i="96"/>
  <c r="V13" i="96"/>
  <c r="U12" i="96"/>
  <c r="AA12" i="96"/>
  <c r="Q83" i="94"/>
  <c r="S83" i="94"/>
  <c r="Z83" i="94"/>
  <c r="AA83" i="94"/>
  <c r="V83" i="94"/>
  <c r="D13" i="94"/>
  <c r="R54" i="92"/>
  <c r="AA54" i="92"/>
  <c r="V54" i="92"/>
  <c r="V71" i="87"/>
  <c r="R71" i="87"/>
  <c r="R54" i="87"/>
  <c r="AA54" i="87"/>
  <c r="V54" i="87"/>
  <c r="Q53" i="87"/>
  <c r="S53" i="87"/>
  <c r="Z53" i="87"/>
  <c r="AA53" i="87"/>
  <c r="V53" i="87"/>
  <c r="R26" i="85"/>
  <c r="Y26" i="85"/>
  <c r="R29" i="83"/>
  <c r="V29" i="83"/>
  <c r="Z29" i="83"/>
  <c r="S29" i="83"/>
  <c r="W29" i="83"/>
  <c r="AA29" i="83"/>
  <c r="U29" i="83"/>
  <c r="Q29" i="83"/>
  <c r="S46" i="79"/>
  <c r="S39" i="79"/>
  <c r="Q39" i="79"/>
  <c r="Z39" i="79"/>
  <c r="Q81" i="77"/>
  <c r="Z81" i="77"/>
  <c r="U81" i="77"/>
  <c r="R81" i="77"/>
  <c r="V76" i="77"/>
  <c r="AA76" i="77"/>
  <c r="U37" i="77"/>
  <c r="W37" i="77"/>
  <c r="Q67" i="75"/>
  <c r="R67" i="75"/>
  <c r="U52" i="75"/>
  <c r="AA52" i="75"/>
  <c r="Q86" i="8"/>
  <c r="Z65" i="8"/>
  <c r="U65" i="8"/>
  <c r="Y65" i="8"/>
  <c r="L65" i="8"/>
  <c r="H56" i="94"/>
  <c r="H47" i="94"/>
  <c r="H43" i="94"/>
  <c r="J37" i="94"/>
  <c r="H84" i="92"/>
  <c r="H78" i="92"/>
  <c r="F44" i="92"/>
  <c r="E43" i="92"/>
  <c r="F42" i="92"/>
  <c r="Q56" i="91"/>
  <c r="N37" i="90"/>
  <c r="D18" i="90"/>
  <c r="N18" i="87"/>
  <c r="G85" i="85"/>
  <c r="D66" i="85"/>
  <c r="G47" i="85"/>
  <c r="K73" i="8"/>
  <c r="N73" i="8"/>
  <c r="R27" i="114"/>
  <c r="S27" i="114"/>
  <c r="Z27" i="114"/>
  <c r="AA27" i="114"/>
  <c r="S12" i="114"/>
  <c r="W12" i="114"/>
  <c r="S85" i="112"/>
  <c r="Q85" i="112"/>
  <c r="V85" i="112"/>
  <c r="AA85" i="112"/>
  <c r="R85" i="112"/>
  <c r="S43" i="112"/>
  <c r="Y43" i="112"/>
  <c r="Q29" i="112"/>
  <c r="Z29" i="112"/>
  <c r="U29" i="112"/>
  <c r="Q26" i="112"/>
  <c r="U26" i="112"/>
  <c r="R65" i="110"/>
  <c r="V65" i="110"/>
  <c r="Z65" i="110"/>
  <c r="S65" i="110"/>
  <c r="W65" i="110"/>
  <c r="AA65" i="110"/>
  <c r="Q32" i="108"/>
  <c r="U32" i="108"/>
  <c r="Y32" i="108"/>
  <c r="R32" i="108"/>
  <c r="V32" i="108"/>
  <c r="Z32" i="108"/>
  <c r="S21" i="108"/>
  <c r="U21" i="108"/>
  <c r="U54" i="105"/>
  <c r="U50" i="105"/>
  <c r="Q79" i="103"/>
  <c r="V79" i="103"/>
  <c r="Q78" i="103"/>
  <c r="Y78" i="103"/>
  <c r="Z66" i="103"/>
  <c r="U51" i="103"/>
  <c r="V37" i="103"/>
  <c r="S86" i="101"/>
  <c r="Q86" i="101"/>
  <c r="V86" i="101"/>
  <c r="R86" i="101"/>
  <c r="U83" i="101"/>
  <c r="V83" i="101"/>
  <c r="Q77" i="98"/>
  <c r="S77" i="98"/>
  <c r="S46" i="98"/>
  <c r="W46" i="98"/>
  <c r="Q8" i="98"/>
  <c r="U8" i="98"/>
  <c r="Q18" i="96"/>
  <c r="S18" i="96"/>
  <c r="Z18" i="96"/>
  <c r="AA18" i="96"/>
  <c r="V18" i="96"/>
  <c r="Q4" i="96"/>
  <c r="AA4" i="96"/>
  <c r="U4" i="96"/>
  <c r="S5" i="92"/>
  <c r="AA5" i="92"/>
  <c r="U7" i="90"/>
  <c r="AA7" i="90"/>
  <c r="S5" i="90"/>
  <c r="AA5" i="90"/>
  <c r="W5" i="90"/>
  <c r="V45" i="85"/>
  <c r="W45" i="85"/>
  <c r="R45" i="85"/>
  <c r="U54" i="83"/>
  <c r="V57" i="79"/>
  <c r="Z57" i="79"/>
  <c r="S56" i="79"/>
  <c r="AA56" i="79"/>
  <c r="W56" i="79"/>
  <c r="Y55" i="79"/>
  <c r="Z55" i="79"/>
  <c r="Z6" i="75"/>
  <c r="U6" i="75"/>
  <c r="V6" i="75"/>
  <c r="H62" i="8"/>
  <c r="K9" i="8"/>
  <c r="Y67" i="114"/>
  <c r="Z66" i="114"/>
  <c r="Y34" i="112"/>
  <c r="Q63" i="110"/>
  <c r="S41" i="110"/>
  <c r="Y38" i="110"/>
  <c r="Y71" i="105"/>
  <c r="Q54" i="105"/>
  <c r="Y50" i="105"/>
  <c r="Q47" i="105"/>
  <c r="K13" i="105"/>
  <c r="K83" i="103"/>
  <c r="W58" i="103"/>
  <c r="Q56" i="103"/>
  <c r="E51" i="103"/>
  <c r="K43" i="103"/>
  <c r="U40" i="103"/>
  <c r="W34" i="103"/>
  <c r="AA74" i="101"/>
  <c r="U71" i="101"/>
  <c r="Z69" i="101"/>
  <c r="V61" i="101"/>
  <c r="V46" i="101"/>
  <c r="Q46" i="101"/>
  <c r="Z22" i="101"/>
  <c r="W86" i="98"/>
  <c r="R86" i="98"/>
  <c r="L76" i="98"/>
  <c r="U71" i="98"/>
  <c r="E70" i="98"/>
  <c r="S66" i="98"/>
  <c r="N63" i="98"/>
  <c r="Q59" i="98"/>
  <c r="V58" i="98"/>
  <c r="Y35" i="98"/>
  <c r="U35" i="98"/>
  <c r="W58" i="96"/>
  <c r="Y39" i="96"/>
  <c r="Z39" i="96"/>
  <c r="S53" i="94"/>
  <c r="W53" i="94"/>
  <c r="Q52" i="94"/>
  <c r="Y52" i="94"/>
  <c r="R5" i="94"/>
  <c r="V5" i="94"/>
  <c r="W5" i="94"/>
  <c r="R52" i="92"/>
  <c r="Q52" i="92"/>
  <c r="Y52" i="92"/>
  <c r="Z51" i="92"/>
  <c r="AA51" i="92"/>
  <c r="V29" i="92"/>
  <c r="Z29" i="92"/>
  <c r="S21" i="92"/>
  <c r="Q21" i="92"/>
  <c r="V21" i="92"/>
  <c r="AA21" i="92"/>
  <c r="R21" i="92"/>
  <c r="Q13" i="92"/>
  <c r="R13" i="92"/>
  <c r="W13" i="92"/>
  <c r="S13" i="92"/>
  <c r="R45" i="90"/>
  <c r="V45" i="90"/>
  <c r="S77" i="87"/>
  <c r="Z77" i="87"/>
  <c r="R61" i="87"/>
  <c r="Q55" i="87"/>
  <c r="U55" i="87"/>
  <c r="S73" i="85"/>
  <c r="Z73" i="85"/>
  <c r="Z69" i="85"/>
  <c r="U42" i="85"/>
  <c r="Q42" i="85"/>
  <c r="W41" i="85"/>
  <c r="O36" i="85"/>
  <c r="V70" i="83"/>
  <c r="AA64" i="83"/>
  <c r="U64" i="83"/>
  <c r="Y64" i="83"/>
  <c r="W66" i="81"/>
  <c r="S66" i="81"/>
  <c r="AA66" i="81"/>
  <c r="U23" i="81"/>
  <c r="Q23" i="81"/>
  <c r="AA23" i="81"/>
  <c r="W23" i="81"/>
  <c r="Q14" i="81"/>
  <c r="U14" i="81"/>
  <c r="V14" i="81"/>
  <c r="Q5" i="79"/>
  <c r="R5" i="79"/>
  <c r="Y5" i="79"/>
  <c r="Z5" i="79"/>
  <c r="U5" i="79"/>
  <c r="U50" i="77"/>
  <c r="V44" i="77"/>
  <c r="AA44" i="77"/>
  <c r="S29" i="8"/>
  <c r="AA29" i="8"/>
  <c r="N76" i="8"/>
  <c r="H50" i="8"/>
  <c r="U54" i="114"/>
  <c r="U39" i="114"/>
  <c r="Q75" i="112"/>
  <c r="Q37" i="112"/>
  <c r="U63" i="110"/>
  <c r="AA40" i="110"/>
  <c r="Z77" i="108"/>
  <c r="H86" i="105"/>
  <c r="U71" i="105"/>
  <c r="Y54" i="105"/>
  <c r="Y51" i="103"/>
  <c r="U39" i="103"/>
  <c r="Y51" i="101"/>
  <c r="U54" i="98"/>
  <c r="U76" i="96"/>
  <c r="H73" i="96"/>
  <c r="AA20" i="96"/>
  <c r="U20" i="96"/>
  <c r="Z6" i="96"/>
  <c r="AA6" i="96"/>
  <c r="V21" i="94"/>
  <c r="W21" i="94"/>
  <c r="R14" i="94"/>
  <c r="Y14" i="94"/>
  <c r="R88" i="92"/>
  <c r="Q88" i="92"/>
  <c r="Y88" i="92"/>
  <c r="S63" i="92"/>
  <c r="W63" i="92"/>
  <c r="R22" i="92"/>
  <c r="U22" i="92"/>
  <c r="V22" i="92"/>
  <c r="Q10" i="92"/>
  <c r="Z10" i="92"/>
  <c r="U10" i="92"/>
  <c r="Q44" i="90"/>
  <c r="AA44" i="90"/>
  <c r="U62" i="87"/>
  <c r="R43" i="87"/>
  <c r="U43" i="87"/>
  <c r="AA28" i="87"/>
  <c r="V28" i="87"/>
  <c r="AA4" i="87"/>
  <c r="V4" i="87"/>
  <c r="Y31" i="85"/>
  <c r="S31" i="85"/>
  <c r="AA31" i="85"/>
  <c r="S70" i="83"/>
  <c r="W70" i="83"/>
  <c r="AA70" i="83"/>
  <c r="Q20" i="83"/>
  <c r="R20" i="83"/>
  <c r="W20" i="83"/>
  <c r="S20" i="83"/>
  <c r="V20" i="83"/>
  <c r="Q53" i="77"/>
  <c r="R53" i="77"/>
  <c r="W53" i="77"/>
  <c r="S53" i="77"/>
  <c r="V53" i="77"/>
  <c r="S21" i="77"/>
  <c r="R21" i="77"/>
  <c r="Y21" i="77"/>
  <c r="Z21" i="77"/>
  <c r="U21" i="77"/>
  <c r="Q19" i="77"/>
  <c r="W19" i="77"/>
  <c r="U78" i="75"/>
  <c r="AA78" i="75"/>
  <c r="Q21" i="75"/>
  <c r="Y21" i="75"/>
  <c r="U21" i="75"/>
  <c r="S49" i="8"/>
  <c r="R49" i="8"/>
  <c r="U49" i="8"/>
  <c r="R58" i="96"/>
  <c r="W58" i="94"/>
  <c r="U44" i="90"/>
  <c r="R41" i="90"/>
  <c r="R39" i="90"/>
  <c r="Q38" i="90"/>
  <c r="S17" i="90"/>
  <c r="W13" i="90"/>
  <c r="R13" i="90"/>
  <c r="V87" i="87"/>
  <c r="R75" i="87"/>
  <c r="Y62" i="87"/>
  <c r="V61" i="87"/>
  <c r="Y51" i="87"/>
  <c r="V69" i="85"/>
  <c r="Y67" i="85"/>
  <c r="W58" i="85"/>
  <c r="Q47" i="85"/>
  <c r="Q5" i="85"/>
  <c r="R5" i="85"/>
  <c r="Y80" i="83"/>
  <c r="S80" i="83"/>
  <c r="AA80" i="83"/>
  <c r="S77" i="83"/>
  <c r="Z77" i="83"/>
  <c r="Q54" i="83"/>
  <c r="AA24" i="81"/>
  <c r="S24" i="81"/>
  <c r="R16" i="81"/>
  <c r="V16" i="81"/>
  <c r="AA13" i="81"/>
  <c r="V13" i="81"/>
  <c r="S4" i="81"/>
  <c r="Z4" i="81"/>
  <c r="S60" i="79"/>
  <c r="Y60" i="79"/>
  <c r="S22" i="79"/>
  <c r="Q22" i="79"/>
  <c r="Y22" i="79"/>
  <c r="Q83" i="77"/>
  <c r="W83" i="77"/>
  <c r="S83" i="77"/>
  <c r="R73" i="77"/>
  <c r="S73" i="77"/>
  <c r="Z73" i="77"/>
  <c r="AA73" i="77"/>
  <c r="S69" i="75"/>
  <c r="AA69" i="75"/>
  <c r="U68" i="75"/>
  <c r="AA68" i="75"/>
  <c r="Q26" i="75"/>
  <c r="Y26" i="75"/>
  <c r="Q17" i="75"/>
  <c r="U17" i="75"/>
  <c r="Y17" i="75"/>
  <c r="R17" i="75"/>
  <c r="V17" i="75"/>
  <c r="Z17" i="75"/>
  <c r="Q76" i="8"/>
  <c r="Q52" i="8"/>
  <c r="U52" i="8"/>
  <c r="V52" i="8"/>
  <c r="Q69" i="96"/>
  <c r="Q59" i="94"/>
  <c r="Z74" i="90"/>
  <c r="Q74" i="90"/>
  <c r="V41" i="90"/>
  <c r="Q38" i="87"/>
  <c r="Y71" i="85"/>
  <c r="U67" i="85"/>
  <c r="Y39" i="85"/>
  <c r="W66" i="83"/>
  <c r="AA66" i="83"/>
  <c r="R53" i="83"/>
  <c r="AA53" i="83"/>
  <c r="Q43" i="83"/>
  <c r="U43" i="83"/>
  <c r="Z66" i="81"/>
  <c r="R50" i="81"/>
  <c r="S50" i="81"/>
  <c r="H39" i="81"/>
  <c r="Q18" i="81"/>
  <c r="U18" i="81"/>
  <c r="V18" i="81"/>
  <c r="Q58" i="79"/>
  <c r="Q46" i="77"/>
  <c r="V46" i="77"/>
  <c r="S23" i="77"/>
  <c r="W23" i="77"/>
  <c r="W65" i="75"/>
  <c r="R65" i="75"/>
  <c r="Y64" i="75"/>
  <c r="AA64" i="75"/>
  <c r="R8" i="75"/>
  <c r="W8" i="75"/>
  <c r="S8" i="75"/>
  <c r="U7" i="75"/>
  <c r="AA7" i="75"/>
  <c r="S82" i="8"/>
  <c r="W82" i="8"/>
  <c r="Y76" i="8"/>
  <c r="R46" i="8"/>
  <c r="Q46" i="8"/>
  <c r="R75" i="83"/>
  <c r="Z70" i="83"/>
  <c r="Z67" i="83"/>
  <c r="Y54" i="83"/>
  <c r="W41" i="79"/>
  <c r="Y38" i="79"/>
  <c r="Q38" i="79"/>
  <c r="U73" i="77"/>
  <c r="Q57" i="77"/>
  <c r="R70" i="75"/>
  <c r="V69" i="75"/>
  <c r="Z41" i="75"/>
  <c r="U39" i="75"/>
  <c r="Y29" i="75"/>
  <c r="S29" i="75"/>
  <c r="U70" i="8"/>
  <c r="Y23" i="8"/>
  <c r="R23" i="8"/>
  <c r="V67" i="83"/>
  <c r="W42" i="79"/>
  <c r="Y34" i="79"/>
  <c r="R58" i="75"/>
  <c r="Q44" i="75"/>
  <c r="Z69" i="8"/>
  <c r="Q80" i="107"/>
  <c r="L63" i="112"/>
  <c r="O63" i="112"/>
  <c r="G16" i="112"/>
  <c r="K16" i="112"/>
  <c r="G80" i="110"/>
  <c r="N80" i="110"/>
  <c r="M80" i="110"/>
  <c r="K61" i="110"/>
  <c r="L54" i="110"/>
  <c r="K54" i="110"/>
  <c r="F41" i="110"/>
  <c r="H41" i="110"/>
  <c r="D41" i="110"/>
  <c r="M41" i="110"/>
  <c r="G77" i="108"/>
  <c r="K77" i="108"/>
  <c r="E44" i="108"/>
  <c r="H44" i="108"/>
  <c r="P47" i="107"/>
  <c r="Q47" i="107" s="1"/>
  <c r="G44" i="108"/>
  <c r="O44" i="108"/>
  <c r="E42" i="108"/>
  <c r="O42" i="108"/>
  <c r="N42" i="108"/>
  <c r="I19" i="105"/>
  <c r="O19" i="105"/>
  <c r="E82" i="101"/>
  <c r="G82" i="101"/>
  <c r="K82" i="101"/>
  <c r="L82" i="101"/>
  <c r="D82" i="101"/>
  <c r="G49" i="98"/>
  <c r="P52" i="100"/>
  <c r="Q52" i="100" s="1"/>
  <c r="M21" i="98"/>
  <c r="G21" i="98"/>
  <c r="N21" i="98"/>
  <c r="D78" i="96"/>
  <c r="K78" i="96"/>
  <c r="K69" i="96"/>
  <c r="O69" i="96"/>
  <c r="K38" i="96"/>
  <c r="H38" i="96"/>
  <c r="P41" i="97"/>
  <c r="Q41" i="97" s="1"/>
  <c r="P44" i="95"/>
  <c r="Q44" i="95" s="1"/>
  <c r="J41" i="94"/>
  <c r="N87" i="92"/>
  <c r="I87" i="92"/>
  <c r="H54" i="92"/>
  <c r="N54" i="92"/>
  <c r="G54" i="92"/>
  <c r="H7" i="92"/>
  <c r="K7" i="92"/>
  <c r="G60" i="87"/>
  <c r="K60" i="87"/>
  <c r="L60" i="87"/>
  <c r="H60" i="87"/>
  <c r="G26" i="87"/>
  <c r="I26" i="87"/>
  <c r="N26" i="87"/>
  <c r="E20" i="87"/>
  <c r="H20" i="87"/>
  <c r="K20" i="87"/>
  <c r="K87" i="85"/>
  <c r="L87" i="85"/>
  <c r="D87" i="85"/>
  <c r="K71" i="85"/>
  <c r="L71" i="85"/>
  <c r="K68" i="85"/>
  <c r="P75" i="86"/>
  <c r="Q75" i="86" s="1"/>
  <c r="E26" i="85"/>
  <c r="O26" i="85"/>
  <c r="I42" i="83"/>
  <c r="E42" i="83"/>
  <c r="J42" i="83"/>
  <c r="O42" i="83"/>
  <c r="L18" i="83"/>
  <c r="K18" i="83"/>
  <c r="F28" i="81"/>
  <c r="G28" i="81"/>
  <c r="O28" i="81"/>
  <c r="I28" i="81"/>
  <c r="K28" i="81"/>
  <c r="L28" i="81"/>
  <c r="E28" i="81"/>
  <c r="N19" i="81"/>
  <c r="F19" i="81"/>
  <c r="K19" i="81"/>
  <c r="D47" i="75"/>
  <c r="F47" i="75"/>
  <c r="K47" i="75"/>
  <c r="O47" i="75"/>
  <c r="G47" i="75"/>
  <c r="L47" i="75"/>
  <c r="M47" i="75"/>
  <c r="J47" i="75"/>
  <c r="N47" i="75"/>
  <c r="I47" i="75"/>
  <c r="W65" i="101"/>
  <c r="R65" i="101"/>
  <c r="Q56" i="76"/>
  <c r="Q52" i="76"/>
  <c r="Q77" i="76"/>
  <c r="P90" i="91"/>
  <c r="Q90" i="91" s="1"/>
  <c r="P45" i="84"/>
  <c r="Q45" i="84" s="1"/>
  <c r="Q40" i="89"/>
  <c r="Q26" i="104"/>
  <c r="Q65" i="107"/>
  <c r="P87" i="109"/>
  <c r="Q87" i="109" s="1"/>
  <c r="J88" i="114"/>
  <c r="I88" i="114"/>
  <c r="F61" i="114"/>
  <c r="J61" i="114"/>
  <c r="G61" i="114"/>
  <c r="L84" i="112"/>
  <c r="D84" i="112"/>
  <c r="P91" i="111"/>
  <c r="Q91" i="111" s="1"/>
  <c r="P64" i="111"/>
  <c r="Q64" i="111" s="1"/>
  <c r="K61" i="112"/>
  <c r="N51" i="112"/>
  <c r="N41" i="112"/>
  <c r="K41" i="112"/>
  <c r="P44" i="111"/>
  <c r="Q44" i="111" s="1"/>
  <c r="F41" i="112"/>
  <c r="D77" i="110"/>
  <c r="N77" i="110"/>
  <c r="J77" i="110"/>
  <c r="D69" i="110"/>
  <c r="G69" i="110"/>
  <c r="M69" i="110"/>
  <c r="F69" i="110"/>
  <c r="L69" i="110"/>
  <c r="D3" i="110"/>
  <c r="O3" i="110"/>
  <c r="G51" i="105"/>
  <c r="O51" i="105"/>
  <c r="F47" i="103"/>
  <c r="E47" i="103"/>
  <c r="O47" i="103"/>
  <c r="I47" i="103"/>
  <c r="L47" i="103"/>
  <c r="P50" i="104"/>
  <c r="Q50" i="104" s="1"/>
  <c r="J47" i="103"/>
  <c r="E77" i="101"/>
  <c r="M77" i="101"/>
  <c r="F71" i="98"/>
  <c r="K71" i="98"/>
  <c r="N71" i="98"/>
  <c r="L64" i="98"/>
  <c r="L84" i="94"/>
  <c r="K84" i="94"/>
  <c r="P91" i="95"/>
  <c r="Q91" i="95" s="1"/>
  <c r="G73" i="94"/>
  <c r="L73" i="94"/>
  <c r="F80" i="92"/>
  <c r="D80" i="92"/>
  <c r="I80" i="92"/>
  <c r="O80" i="92"/>
  <c r="E80" i="92"/>
  <c r="K80" i="92"/>
  <c r="H80" i="92"/>
  <c r="G80" i="92"/>
  <c r="D36" i="87"/>
  <c r="F36" i="87"/>
  <c r="K36" i="87"/>
  <c r="O36" i="87"/>
  <c r="G36" i="87"/>
  <c r="L36" i="87"/>
  <c r="J36" i="87"/>
  <c r="I36" i="87"/>
  <c r="H83" i="85"/>
  <c r="K83" i="85"/>
  <c r="D64" i="83"/>
  <c r="G64" i="83"/>
  <c r="M64" i="83"/>
  <c r="H64" i="83"/>
  <c r="K64" i="83"/>
  <c r="L64" i="83"/>
  <c r="I46" i="81"/>
  <c r="M46" i="81"/>
  <c r="K53" i="79"/>
  <c r="H53" i="79"/>
  <c r="D88" i="8"/>
  <c r="F88" i="8"/>
  <c r="K88" i="8"/>
  <c r="G88" i="8"/>
  <c r="M88" i="8"/>
  <c r="J88" i="8"/>
  <c r="I88" i="8"/>
  <c r="E88" i="8"/>
  <c r="N88" i="8"/>
  <c r="S46" i="108"/>
  <c r="Z46" i="108"/>
  <c r="U46" i="108"/>
  <c r="R46" i="108"/>
  <c r="Y46" i="108"/>
  <c r="R87" i="105"/>
  <c r="Y87" i="105"/>
  <c r="W82" i="105"/>
  <c r="AA82" i="105"/>
  <c r="R83" i="92"/>
  <c r="V83" i="92"/>
  <c r="Z83" i="92"/>
  <c r="S83" i="92"/>
  <c r="W83" i="92"/>
  <c r="AA83" i="92"/>
  <c r="Q83" i="92"/>
  <c r="Y83" i="92"/>
  <c r="U83" i="92"/>
  <c r="AA24" i="85"/>
  <c r="V24" i="85"/>
  <c r="Z24" i="85"/>
  <c r="S21" i="85"/>
  <c r="AA21" i="85"/>
  <c r="W21" i="85"/>
  <c r="O20" i="85"/>
  <c r="K20" i="85"/>
  <c r="S42" i="81"/>
  <c r="W42" i="81"/>
  <c r="AA42" i="81"/>
  <c r="R42" i="81"/>
  <c r="V42" i="81"/>
  <c r="Z42" i="81"/>
  <c r="Q42" i="81"/>
  <c r="Y42" i="81"/>
  <c r="U42" i="81"/>
  <c r="K38" i="81"/>
  <c r="H38" i="81"/>
  <c r="AA36" i="81"/>
  <c r="N36" i="81"/>
  <c r="W39" i="8"/>
  <c r="AA39" i="8"/>
  <c r="Q5" i="8"/>
  <c r="S5" i="8"/>
  <c r="AA5" i="8"/>
  <c r="Q50" i="55"/>
  <c r="Q54" i="55"/>
  <c r="Q58" i="55"/>
  <c r="Q62" i="55"/>
  <c r="Q66" i="55"/>
  <c r="Q60" i="76"/>
  <c r="Q22" i="76"/>
  <c r="Q26" i="76"/>
  <c r="Q31" i="76"/>
  <c r="Q47" i="76"/>
  <c r="Q49" i="76"/>
  <c r="Q55" i="76"/>
  <c r="Q62" i="76"/>
  <c r="P57" i="86"/>
  <c r="Q57" i="86" s="1"/>
  <c r="Q72" i="82"/>
  <c r="P56" i="80"/>
  <c r="Q56" i="80" s="1"/>
  <c r="Q33" i="76"/>
  <c r="Q29" i="76"/>
  <c r="Q17" i="76"/>
  <c r="Q92" i="82"/>
  <c r="Q65" i="86"/>
  <c r="P61" i="93"/>
  <c r="Q61" i="93" s="1"/>
  <c r="P57" i="93"/>
  <c r="Q57" i="93" s="1"/>
  <c r="Q28" i="93"/>
  <c r="Q82" i="93"/>
  <c r="Q62" i="95"/>
  <c r="Q4" i="100"/>
  <c r="Q6" i="100"/>
  <c r="Q8" i="100"/>
  <c r="Q10" i="100"/>
  <c r="Q14" i="100"/>
  <c r="Q22" i="100"/>
  <c r="Q26" i="100"/>
  <c r="Q29" i="100"/>
  <c r="Q33" i="100"/>
  <c r="Q59" i="100"/>
  <c r="Q50" i="102"/>
  <c r="Q44" i="104"/>
  <c r="P44" i="109"/>
  <c r="Q44" i="109" s="1"/>
  <c r="P56" i="111"/>
  <c r="Q56" i="111" s="1"/>
  <c r="P45" i="111"/>
  <c r="Q45" i="111" s="1"/>
  <c r="O88" i="114"/>
  <c r="G85" i="114"/>
  <c r="O85" i="114"/>
  <c r="F85" i="114"/>
  <c r="N85" i="114"/>
  <c r="E82" i="114"/>
  <c r="M42" i="114"/>
  <c r="P45" i="113"/>
  <c r="Q45" i="113" s="1"/>
  <c r="H37" i="114"/>
  <c r="D28" i="114"/>
  <c r="M28" i="114"/>
  <c r="I28" i="114"/>
  <c r="L24" i="114"/>
  <c r="K24" i="114"/>
  <c r="D87" i="112"/>
  <c r="G87" i="112"/>
  <c r="K87" i="112"/>
  <c r="O87" i="112"/>
  <c r="F87" i="112"/>
  <c r="J87" i="112"/>
  <c r="N87" i="112"/>
  <c r="F69" i="112"/>
  <c r="O69" i="112"/>
  <c r="K69" i="112"/>
  <c r="N57" i="112"/>
  <c r="K40" i="112"/>
  <c r="P43" i="111"/>
  <c r="Q43" i="111" s="1"/>
  <c r="L27" i="112"/>
  <c r="D25" i="112"/>
  <c r="O25" i="112"/>
  <c r="K8" i="112"/>
  <c r="I5" i="112"/>
  <c r="O88" i="110"/>
  <c r="F81" i="110"/>
  <c r="J81" i="110"/>
  <c r="N81" i="110"/>
  <c r="E81" i="110"/>
  <c r="I81" i="110"/>
  <c r="M81" i="110"/>
  <c r="P88" i="109"/>
  <c r="Q88" i="109" s="1"/>
  <c r="H78" i="110"/>
  <c r="K78" i="110"/>
  <c r="M73" i="110"/>
  <c r="K69" i="110"/>
  <c r="H62" i="110"/>
  <c r="P65" i="109"/>
  <c r="Q65" i="109" s="1"/>
  <c r="G62" i="110"/>
  <c r="O62" i="110"/>
  <c r="G60" i="110"/>
  <c r="N60" i="110"/>
  <c r="M60" i="110"/>
  <c r="K51" i="110"/>
  <c r="L41" i="110"/>
  <c r="D87" i="108"/>
  <c r="O87" i="108"/>
  <c r="K87" i="108"/>
  <c r="F79" i="108"/>
  <c r="J79" i="108"/>
  <c r="N79" i="108"/>
  <c r="E79" i="108"/>
  <c r="I79" i="108"/>
  <c r="M79" i="108"/>
  <c r="F70" i="108"/>
  <c r="O70" i="108"/>
  <c r="K44" i="108"/>
  <c r="D43" i="108"/>
  <c r="G43" i="108"/>
  <c r="K43" i="108"/>
  <c r="O43" i="108"/>
  <c r="F43" i="108"/>
  <c r="J43" i="108"/>
  <c r="N43" i="108"/>
  <c r="P46" i="107"/>
  <c r="Q46" i="107" s="1"/>
  <c r="E81" i="105"/>
  <c r="L81" i="105"/>
  <c r="I81" i="105"/>
  <c r="P88" i="106"/>
  <c r="Q88" i="106" s="1"/>
  <c r="K78" i="105"/>
  <c r="D78" i="105"/>
  <c r="O72" i="105"/>
  <c r="F57" i="105"/>
  <c r="H57" i="105"/>
  <c r="D57" i="105"/>
  <c r="M57" i="105"/>
  <c r="K54" i="105"/>
  <c r="H72" i="103"/>
  <c r="P79" i="104"/>
  <c r="Q79" i="104" s="1"/>
  <c r="G43" i="103"/>
  <c r="G38" i="103"/>
  <c r="D88" i="101"/>
  <c r="G88" i="101"/>
  <c r="M88" i="101"/>
  <c r="I88" i="101"/>
  <c r="N88" i="101"/>
  <c r="J88" i="101"/>
  <c r="F88" i="101"/>
  <c r="D69" i="101"/>
  <c r="E69" i="101"/>
  <c r="J69" i="101"/>
  <c r="F69" i="101"/>
  <c r="L69" i="101"/>
  <c r="I69" i="101"/>
  <c r="P76" i="102"/>
  <c r="Q76" i="102" s="1"/>
  <c r="H69" i="101"/>
  <c r="G45" i="101"/>
  <c r="K45" i="101"/>
  <c r="M45" i="101"/>
  <c r="H45" i="101"/>
  <c r="D27" i="101"/>
  <c r="G27" i="101"/>
  <c r="O27" i="101"/>
  <c r="J27" i="101"/>
  <c r="K27" i="101"/>
  <c r="F27" i="101"/>
  <c r="N25" i="98"/>
  <c r="I25" i="98"/>
  <c r="G25" i="98"/>
  <c r="N40" i="96"/>
  <c r="I40" i="96"/>
  <c r="G55" i="94"/>
  <c r="K55" i="94"/>
  <c r="L55" i="94"/>
  <c r="P58" i="95"/>
  <c r="Q58" i="95" s="1"/>
  <c r="N45" i="94"/>
  <c r="P48" i="95"/>
  <c r="Q48" i="95" s="1"/>
  <c r="M28" i="94"/>
  <c r="G79" i="92"/>
  <c r="P86" i="93"/>
  <c r="Q86" i="93" s="1"/>
  <c r="G65" i="90"/>
  <c r="E65" i="90"/>
  <c r="K65" i="90"/>
  <c r="F65" i="90"/>
  <c r="N65" i="90"/>
  <c r="O65" i="90"/>
  <c r="J65" i="90"/>
  <c r="H59" i="90"/>
  <c r="I59" i="90"/>
  <c r="M59" i="90"/>
  <c r="P62" i="91"/>
  <c r="Q62" i="91" s="1"/>
  <c r="D59" i="90"/>
  <c r="D8" i="90"/>
  <c r="N8" i="90"/>
  <c r="D85" i="87"/>
  <c r="F74" i="87"/>
  <c r="J74" i="87"/>
  <c r="N74" i="87"/>
  <c r="O74" i="87"/>
  <c r="G62" i="87"/>
  <c r="K62" i="87"/>
  <c r="P65" i="89"/>
  <c r="Q65" i="89" s="1"/>
  <c r="E53" i="87"/>
  <c r="H53" i="87"/>
  <c r="K53" i="87"/>
  <c r="L53" i="87"/>
  <c r="G53" i="87"/>
  <c r="E39" i="87"/>
  <c r="G39" i="87"/>
  <c r="J39" i="87"/>
  <c r="K39" i="87"/>
  <c r="F39" i="87"/>
  <c r="N36" i="87"/>
  <c r="N42" i="85"/>
  <c r="O42" i="85"/>
  <c r="J20" i="85"/>
  <c r="K17" i="85"/>
  <c r="N61" i="83"/>
  <c r="H61" i="83"/>
  <c r="K55" i="83"/>
  <c r="G55" i="83"/>
  <c r="N55" i="83"/>
  <c r="O55" i="83"/>
  <c r="E56" i="81"/>
  <c r="G56" i="81"/>
  <c r="I56" i="81"/>
  <c r="K56" i="81"/>
  <c r="N56" i="81"/>
  <c r="D83" i="79"/>
  <c r="H83" i="79"/>
  <c r="L83" i="79"/>
  <c r="E83" i="79"/>
  <c r="J83" i="79"/>
  <c r="O83" i="79"/>
  <c r="F83" i="79"/>
  <c r="K83" i="79"/>
  <c r="M83" i="79"/>
  <c r="I83" i="79"/>
  <c r="D71" i="77"/>
  <c r="N71" i="77"/>
  <c r="H71" i="77"/>
  <c r="F71" i="77"/>
  <c r="R38" i="114"/>
  <c r="Z38" i="114"/>
  <c r="V38" i="114"/>
  <c r="U20" i="114"/>
  <c r="Q20" i="114"/>
  <c r="Y20" i="114"/>
  <c r="R80" i="112"/>
  <c r="AA80" i="112"/>
  <c r="V80" i="112"/>
  <c r="W80" i="112"/>
  <c r="O79" i="112"/>
  <c r="J79" i="112"/>
  <c r="Q79" i="110"/>
  <c r="AA79" i="110"/>
  <c r="U79" i="110"/>
  <c r="S79" i="110"/>
  <c r="Y79" i="110"/>
  <c r="U53" i="110"/>
  <c r="Q53" i="110"/>
  <c r="Y53" i="110"/>
  <c r="L53" i="110"/>
  <c r="Q17" i="94"/>
  <c r="R17" i="94"/>
  <c r="W17" i="94"/>
  <c r="S17" i="94"/>
  <c r="V17" i="94"/>
  <c r="O17" i="94"/>
  <c r="Z17" i="94"/>
  <c r="AA17" i="94"/>
  <c r="G17" i="94"/>
  <c r="AA38" i="85"/>
  <c r="V38" i="85"/>
  <c r="Z38" i="85"/>
  <c r="L38" i="85"/>
  <c r="K38" i="85"/>
  <c r="J37" i="85"/>
  <c r="N37" i="85"/>
  <c r="I37" i="85"/>
  <c r="R35" i="85"/>
  <c r="U35" i="85"/>
  <c r="N26" i="114"/>
  <c r="F26" i="114"/>
  <c r="G12" i="114"/>
  <c r="L12" i="114"/>
  <c r="K12" i="114"/>
  <c r="F51" i="112"/>
  <c r="K51" i="112"/>
  <c r="E51" i="112"/>
  <c r="J51" i="112"/>
  <c r="P54" i="111"/>
  <c r="Q54" i="111" s="1"/>
  <c r="K45" i="112"/>
  <c r="P48" i="111"/>
  <c r="Q48" i="111" s="1"/>
  <c r="J39" i="112"/>
  <c r="N39" i="112"/>
  <c r="K39" i="112"/>
  <c r="F61" i="110"/>
  <c r="J61" i="110"/>
  <c r="O61" i="110"/>
  <c r="E61" i="110"/>
  <c r="I61" i="110"/>
  <c r="N61" i="110"/>
  <c r="D48" i="110"/>
  <c r="J48" i="110"/>
  <c r="F48" i="110"/>
  <c r="F45" i="110"/>
  <c r="O45" i="110"/>
  <c r="E88" i="108"/>
  <c r="K88" i="108"/>
  <c r="H88" i="108"/>
  <c r="G85" i="108"/>
  <c r="K85" i="108"/>
  <c r="G87" i="105"/>
  <c r="D85" i="105"/>
  <c r="J85" i="105"/>
  <c r="I85" i="105"/>
  <c r="G79" i="105"/>
  <c r="K79" i="105"/>
  <c r="G71" i="105"/>
  <c r="K71" i="105"/>
  <c r="E36" i="105"/>
  <c r="J36" i="105"/>
  <c r="N36" i="105"/>
  <c r="I36" i="105"/>
  <c r="H76" i="103"/>
  <c r="K76" i="103"/>
  <c r="E9" i="103"/>
  <c r="G9" i="103"/>
  <c r="M9" i="103"/>
  <c r="I9" i="103"/>
  <c r="N9" i="103"/>
  <c r="J9" i="103"/>
  <c r="F9" i="103"/>
  <c r="I36" i="101"/>
  <c r="M36" i="101"/>
  <c r="N36" i="101"/>
  <c r="G36" i="101"/>
  <c r="P39" i="102"/>
  <c r="Q39" i="102" s="1"/>
  <c r="H76" i="90"/>
  <c r="K76" i="90"/>
  <c r="D63" i="90"/>
  <c r="I63" i="90"/>
  <c r="M63" i="90"/>
  <c r="H63" i="90"/>
  <c r="E53" i="90"/>
  <c r="F53" i="90"/>
  <c r="N53" i="90"/>
  <c r="G53" i="90"/>
  <c r="M53" i="90"/>
  <c r="K53" i="90"/>
  <c r="D10" i="87"/>
  <c r="F10" i="87"/>
  <c r="M10" i="87"/>
  <c r="I10" i="87"/>
  <c r="N10" i="87"/>
  <c r="J10" i="87"/>
  <c r="E10" i="87"/>
  <c r="I61" i="85"/>
  <c r="G61" i="85"/>
  <c r="K61" i="85"/>
  <c r="N61" i="85"/>
  <c r="M61" i="85"/>
  <c r="N72" i="81"/>
  <c r="G72" i="81"/>
  <c r="O37" i="81"/>
  <c r="K37" i="81"/>
  <c r="J37" i="81"/>
  <c r="K43" i="79"/>
  <c r="L43" i="79"/>
  <c r="D43" i="79"/>
  <c r="F30" i="79"/>
  <c r="I30" i="79"/>
  <c r="D30" i="79"/>
  <c r="H3" i="79"/>
  <c r="I3" i="79"/>
  <c r="E3" i="79"/>
  <c r="K3" i="79"/>
  <c r="M3" i="79"/>
  <c r="Q13" i="105"/>
  <c r="U13" i="105"/>
  <c r="Y13" i="105"/>
  <c r="R13" i="105"/>
  <c r="V13" i="105"/>
  <c r="Z13" i="105"/>
  <c r="W13" i="105"/>
  <c r="S13" i="105"/>
  <c r="AA13" i="105"/>
  <c r="Q83" i="103"/>
  <c r="Z83" i="103"/>
  <c r="U83" i="103"/>
  <c r="R83" i="103"/>
  <c r="Y83" i="103"/>
  <c r="O83" i="103"/>
  <c r="J83" i="103"/>
  <c r="S44" i="103"/>
  <c r="AA44" i="103"/>
  <c r="W44" i="103"/>
  <c r="Y39" i="103"/>
  <c r="L39" i="103"/>
  <c r="Q78" i="98"/>
  <c r="R78" i="98"/>
  <c r="W78" i="98"/>
  <c r="S78" i="98"/>
  <c r="V78" i="98"/>
  <c r="N78" i="98"/>
  <c r="Z78" i="98"/>
  <c r="G78" i="98"/>
  <c r="AA78" i="98"/>
  <c r="Q46" i="76"/>
  <c r="Q61" i="76"/>
  <c r="Q78" i="76"/>
  <c r="P40" i="82"/>
  <c r="Q40" i="82" s="1"/>
  <c r="P63" i="89"/>
  <c r="Q63" i="89" s="1"/>
  <c r="Q47" i="80"/>
  <c r="Q64" i="86"/>
  <c r="Q78" i="95"/>
  <c r="Q6" i="95"/>
  <c r="Q18" i="95"/>
  <c r="Q22" i="104"/>
  <c r="Q29" i="104"/>
  <c r="Q65" i="104"/>
  <c r="P57" i="109"/>
  <c r="Q57" i="109" s="1"/>
  <c r="G63" i="114"/>
  <c r="O63" i="114"/>
  <c r="F63" i="114"/>
  <c r="N63" i="114"/>
  <c r="P66" i="113"/>
  <c r="Q66" i="113" s="1"/>
  <c r="G29" i="114"/>
  <c r="M29" i="114"/>
  <c r="L29" i="114"/>
  <c r="O78" i="112"/>
  <c r="P85" i="111"/>
  <c r="Q85" i="111" s="1"/>
  <c r="F87" i="110"/>
  <c r="O87" i="110"/>
  <c r="K87" i="110"/>
  <c r="E72" i="110"/>
  <c r="N72" i="110"/>
  <c r="P79" i="109"/>
  <c r="Q79" i="109" s="1"/>
  <c r="J72" i="110"/>
  <c r="G64" i="110"/>
  <c r="M64" i="110"/>
  <c r="F64" i="110"/>
  <c r="K64" i="110"/>
  <c r="H61" i="110"/>
  <c r="J63" i="108"/>
  <c r="M63" i="108"/>
  <c r="D63" i="108"/>
  <c r="D58" i="108"/>
  <c r="K58" i="108"/>
  <c r="F58" i="108"/>
  <c r="L44" i="108"/>
  <c r="F22" i="108"/>
  <c r="M22" i="108"/>
  <c r="G22" i="108"/>
  <c r="N85" i="105"/>
  <c r="D73" i="105"/>
  <c r="F73" i="105"/>
  <c r="K73" i="105"/>
  <c r="E73" i="105"/>
  <c r="J73" i="105"/>
  <c r="O73" i="105"/>
  <c r="D65" i="105"/>
  <c r="H65" i="105"/>
  <c r="G65" i="105"/>
  <c r="O65" i="105"/>
  <c r="E60" i="105"/>
  <c r="G60" i="105"/>
  <c r="N60" i="105"/>
  <c r="P63" i="106"/>
  <c r="Q63" i="106" s="1"/>
  <c r="F60" i="105"/>
  <c r="M60" i="105"/>
  <c r="G66" i="103"/>
  <c r="E66" i="103"/>
  <c r="K66" i="103"/>
  <c r="F66" i="103"/>
  <c r="N66" i="103"/>
  <c r="O66" i="103"/>
  <c r="J66" i="103"/>
  <c r="M43" i="103"/>
  <c r="J5" i="103"/>
  <c r="O5" i="103"/>
  <c r="F81" i="101"/>
  <c r="K81" i="101"/>
  <c r="N81" i="101"/>
  <c r="P88" i="102"/>
  <c r="Q88" i="102" s="1"/>
  <c r="D56" i="101"/>
  <c r="E56" i="101"/>
  <c r="J56" i="101"/>
  <c r="O56" i="101"/>
  <c r="F56" i="101"/>
  <c r="K56" i="101"/>
  <c r="M56" i="101"/>
  <c r="I56" i="101"/>
  <c r="H49" i="96"/>
  <c r="L49" i="96"/>
  <c r="I71" i="92"/>
  <c r="P78" i="93"/>
  <c r="Q78" i="93" s="1"/>
  <c r="M37" i="92"/>
  <c r="H37" i="92"/>
  <c r="P40" i="93"/>
  <c r="Q40" i="93" s="1"/>
  <c r="I85" i="90"/>
  <c r="K85" i="90"/>
  <c r="G66" i="87"/>
  <c r="K66" i="87"/>
  <c r="E44" i="87"/>
  <c r="K44" i="87"/>
  <c r="O44" i="87"/>
  <c r="F44" i="87"/>
  <c r="L44" i="87"/>
  <c r="J44" i="87"/>
  <c r="G44" i="87"/>
  <c r="P47" i="89"/>
  <c r="Q47" i="89" s="1"/>
  <c r="D7" i="87"/>
  <c r="F7" i="87"/>
  <c r="L7" i="87"/>
  <c r="I7" i="87"/>
  <c r="M7" i="87"/>
  <c r="J7" i="87"/>
  <c r="E7" i="87"/>
  <c r="O7" i="87"/>
  <c r="H67" i="85"/>
  <c r="K67" i="85"/>
  <c r="O67" i="85"/>
  <c r="G67" i="85"/>
  <c r="H69" i="79"/>
  <c r="K69" i="79"/>
  <c r="Y46" i="110"/>
  <c r="Z46" i="110"/>
  <c r="S86" i="105"/>
  <c r="W86" i="105"/>
  <c r="D86" i="105"/>
  <c r="L86" i="105"/>
  <c r="K86" i="105"/>
  <c r="Q16" i="77"/>
  <c r="U16" i="77"/>
  <c r="Y16" i="77"/>
  <c r="R16" i="77"/>
  <c r="V16" i="77"/>
  <c r="Z16" i="77"/>
  <c r="W16" i="77"/>
  <c r="S16" i="77"/>
  <c r="AA16" i="77"/>
  <c r="R40" i="8"/>
  <c r="W40" i="8"/>
  <c r="S40" i="8"/>
  <c r="V40" i="8"/>
  <c r="Z40" i="8"/>
  <c r="AA40" i="8"/>
  <c r="M40" i="8"/>
  <c r="U38" i="8"/>
  <c r="H38" i="8"/>
  <c r="Z37" i="8"/>
  <c r="N37" i="8"/>
  <c r="M37" i="8"/>
  <c r="Q40" i="55"/>
  <c r="P50" i="76"/>
  <c r="Q50" i="76" s="1"/>
  <c r="Q6" i="76"/>
  <c r="Q10" i="76"/>
  <c r="Q14" i="76"/>
  <c r="P92" i="91"/>
  <c r="Q92" i="91" s="1"/>
  <c r="P66" i="91"/>
  <c r="Q66" i="91" s="1"/>
  <c r="Q56" i="86"/>
  <c r="Q76" i="89"/>
  <c r="P78" i="86"/>
  <c r="Q78" i="86" s="1"/>
  <c r="Q64" i="82"/>
  <c r="Q80" i="82"/>
  <c r="Q76" i="82"/>
  <c r="Q76" i="86"/>
  <c r="P43" i="82"/>
  <c r="Q43" i="82" s="1"/>
  <c r="Q8" i="82"/>
  <c r="Q14" i="82"/>
  <c r="Q38" i="82"/>
  <c r="Q62" i="82"/>
  <c r="Q30" i="82"/>
  <c r="Q24" i="82"/>
  <c r="Q18" i="84"/>
  <c r="Q89" i="84"/>
  <c r="Q24" i="89"/>
  <c r="Q30" i="89"/>
  <c r="Q79" i="89"/>
  <c r="Q33" i="89"/>
  <c r="Q21" i="89"/>
  <c r="Q18" i="89"/>
  <c r="Q12" i="89"/>
  <c r="P1" i="95"/>
  <c r="Q65" i="95"/>
  <c r="P52" i="97"/>
  <c r="Q52" i="97" s="1"/>
  <c r="P89" i="102"/>
  <c r="Q89" i="102" s="1"/>
  <c r="Q21" i="95"/>
  <c r="Q13" i="95"/>
  <c r="P54" i="106"/>
  <c r="Q54" i="106" s="1"/>
  <c r="P86" i="106"/>
  <c r="Q86" i="106" s="1"/>
  <c r="P80" i="106"/>
  <c r="Q80" i="106" s="1"/>
  <c r="Q16" i="104"/>
  <c r="Q7" i="104"/>
  <c r="Q12" i="107"/>
  <c r="P64" i="109"/>
  <c r="Q64" i="109" s="1"/>
  <c r="P61" i="107"/>
  <c r="Q61" i="107" s="1"/>
  <c r="P45" i="107"/>
  <c r="Q45" i="107" s="1"/>
  <c r="Q61" i="109"/>
  <c r="N88" i="114"/>
  <c r="L87" i="114"/>
  <c r="J87" i="114"/>
  <c r="D86" i="114"/>
  <c r="I86" i="114"/>
  <c r="O86" i="114"/>
  <c r="H86" i="114"/>
  <c r="M86" i="114"/>
  <c r="N68" i="114"/>
  <c r="P75" i="113"/>
  <c r="Q75" i="113" s="1"/>
  <c r="L63" i="114"/>
  <c r="L62" i="114"/>
  <c r="G62" i="114"/>
  <c r="G57" i="114"/>
  <c r="J57" i="114"/>
  <c r="D57" i="114"/>
  <c r="P47" i="113"/>
  <c r="Q47" i="113" s="1"/>
  <c r="N44" i="114"/>
  <c r="O29" i="114"/>
  <c r="O12" i="114"/>
  <c r="N86" i="112"/>
  <c r="P93" i="111"/>
  <c r="Q93" i="111" s="1"/>
  <c r="G86" i="112"/>
  <c r="H63" i="112"/>
  <c r="G51" i="112"/>
  <c r="M46" i="112"/>
  <c r="P49" i="111"/>
  <c r="Q49" i="111" s="1"/>
  <c r="F46" i="112"/>
  <c r="F39" i="112"/>
  <c r="E38" i="112"/>
  <c r="I38" i="112"/>
  <c r="O38" i="112"/>
  <c r="F38" i="112"/>
  <c r="N38" i="112"/>
  <c r="P41" i="111"/>
  <c r="Q41" i="111" s="1"/>
  <c r="D88" i="110"/>
  <c r="G88" i="110"/>
  <c r="M88" i="110"/>
  <c r="F88" i="110"/>
  <c r="K88" i="110"/>
  <c r="G85" i="110"/>
  <c r="K85" i="110"/>
  <c r="I80" i="110"/>
  <c r="O77" i="110"/>
  <c r="G73" i="110"/>
  <c r="K73" i="110"/>
  <c r="O73" i="110"/>
  <c r="F73" i="110"/>
  <c r="J73" i="110"/>
  <c r="N73" i="110"/>
  <c r="P80" i="109"/>
  <c r="Q80" i="109" s="1"/>
  <c r="I69" i="110"/>
  <c r="I64" i="110"/>
  <c r="M61" i="110"/>
  <c r="D61" i="110"/>
  <c r="K48" i="110"/>
  <c r="G45" i="110"/>
  <c r="D44" i="110"/>
  <c r="G44" i="110"/>
  <c r="N44" i="110"/>
  <c r="F44" i="110"/>
  <c r="M44" i="110"/>
  <c r="I41" i="110"/>
  <c r="P37" i="109"/>
  <c r="Q37" i="109" s="1"/>
  <c r="G34" i="110"/>
  <c r="D11" i="110"/>
  <c r="G88" i="108"/>
  <c r="K80" i="108"/>
  <c r="D80" i="108"/>
  <c r="E64" i="108"/>
  <c r="G64" i="108"/>
  <c r="D64" i="108"/>
  <c r="P71" i="107"/>
  <c r="Q71" i="107" s="1"/>
  <c r="E62" i="108"/>
  <c r="J62" i="108"/>
  <c r="F62" i="108"/>
  <c r="E59" i="108"/>
  <c r="G59" i="108"/>
  <c r="D59" i="108"/>
  <c r="N59" i="108"/>
  <c r="P62" i="107"/>
  <c r="Q62" i="107" s="1"/>
  <c r="E56" i="108"/>
  <c r="L56" i="108"/>
  <c r="D56" i="108"/>
  <c r="J50" i="108"/>
  <c r="P53" i="107"/>
  <c r="Q53" i="107" s="1"/>
  <c r="I50" i="108"/>
  <c r="I46" i="108"/>
  <c r="O46" i="108"/>
  <c r="D44" i="108"/>
  <c r="I42" i="108"/>
  <c r="G37" i="108"/>
  <c r="P40" i="107"/>
  <c r="Q40" i="107" s="1"/>
  <c r="G26" i="108"/>
  <c r="L26" i="108"/>
  <c r="I26" i="108"/>
  <c r="G86" i="105"/>
  <c r="E85" i="105"/>
  <c r="D82" i="105"/>
  <c r="D76" i="105"/>
  <c r="O76" i="105"/>
  <c r="I73" i="105"/>
  <c r="L65" i="105"/>
  <c r="K60" i="105"/>
  <c r="D44" i="105"/>
  <c r="E44" i="105"/>
  <c r="J44" i="105"/>
  <c r="F44" i="105"/>
  <c r="K44" i="105"/>
  <c r="N44" i="105"/>
  <c r="I44" i="105"/>
  <c r="G39" i="105"/>
  <c r="O39" i="105"/>
  <c r="P42" i="106"/>
  <c r="Q42" i="106" s="1"/>
  <c r="I82" i="103"/>
  <c r="G77" i="103"/>
  <c r="P84" i="104"/>
  <c r="Q84" i="104" s="1"/>
  <c r="L64" i="103"/>
  <c r="O64" i="103"/>
  <c r="D64" i="103"/>
  <c r="J55" i="103"/>
  <c r="F55" i="103"/>
  <c r="O55" i="103"/>
  <c r="G55" i="103"/>
  <c r="N55" i="103"/>
  <c r="D43" i="103"/>
  <c r="K9" i="103"/>
  <c r="O82" i="101"/>
  <c r="K65" i="101"/>
  <c r="N56" i="101"/>
  <c r="G87" i="98"/>
  <c r="O87" i="98"/>
  <c r="J87" i="98"/>
  <c r="K87" i="98"/>
  <c r="F87" i="98"/>
  <c r="M78" i="98"/>
  <c r="E50" i="98"/>
  <c r="I50" i="98"/>
  <c r="O50" i="98"/>
  <c r="J50" i="98"/>
  <c r="D39" i="98"/>
  <c r="H39" i="98"/>
  <c r="L39" i="98"/>
  <c r="E39" i="98"/>
  <c r="I39" i="98"/>
  <c r="M39" i="98"/>
  <c r="G39" i="98"/>
  <c r="O39" i="98"/>
  <c r="F39" i="98"/>
  <c r="N39" i="98"/>
  <c r="P42" i="100"/>
  <c r="Q42" i="100" s="1"/>
  <c r="F22" i="98"/>
  <c r="G22" i="98"/>
  <c r="L22" i="98"/>
  <c r="I22" i="98"/>
  <c r="M22" i="98"/>
  <c r="J22" i="98"/>
  <c r="E22" i="98"/>
  <c r="O22" i="98"/>
  <c r="D85" i="96"/>
  <c r="E85" i="96"/>
  <c r="I85" i="96"/>
  <c r="M85" i="96"/>
  <c r="F85" i="96"/>
  <c r="J85" i="96"/>
  <c r="N85" i="96"/>
  <c r="H85" i="96"/>
  <c r="G85" i="96"/>
  <c r="O85" i="96"/>
  <c r="L78" i="96"/>
  <c r="G69" i="96"/>
  <c r="G62" i="94"/>
  <c r="I62" i="94"/>
  <c r="M62" i="94"/>
  <c r="L62" i="94"/>
  <c r="M80" i="92"/>
  <c r="N81" i="90"/>
  <c r="I81" i="90"/>
  <c r="G81" i="90"/>
  <c r="N73" i="90"/>
  <c r="O87" i="87"/>
  <c r="E87" i="87"/>
  <c r="M44" i="87"/>
  <c r="O38" i="87"/>
  <c r="G38" i="87"/>
  <c r="K38" i="87"/>
  <c r="M36" i="87"/>
  <c r="O20" i="87"/>
  <c r="G14" i="87"/>
  <c r="K10" i="87"/>
  <c r="N7" i="87"/>
  <c r="E77" i="85"/>
  <c r="D71" i="85"/>
  <c r="F61" i="85"/>
  <c r="G34" i="85"/>
  <c r="O34" i="85"/>
  <c r="H34" i="85"/>
  <c r="K34" i="85"/>
  <c r="P37" i="86"/>
  <c r="Q37" i="86" s="1"/>
  <c r="D34" i="85"/>
  <c r="G26" i="85"/>
  <c r="N42" i="83"/>
  <c r="O39" i="83"/>
  <c r="F39" i="83"/>
  <c r="N39" i="83"/>
  <c r="G29" i="83"/>
  <c r="E29" i="83"/>
  <c r="J29" i="83"/>
  <c r="N12" i="83"/>
  <c r="H12" i="83"/>
  <c r="E23" i="81"/>
  <c r="M23" i="81"/>
  <c r="E21" i="79"/>
  <c r="K21" i="79"/>
  <c r="J21" i="79"/>
  <c r="D3" i="79"/>
  <c r="Z51" i="98"/>
  <c r="H51" i="98"/>
  <c r="Q53" i="96"/>
  <c r="AA53" i="96"/>
  <c r="U53" i="96"/>
  <c r="S53" i="96"/>
  <c r="Y53" i="96"/>
  <c r="V38" i="96"/>
  <c r="AA38" i="96"/>
  <c r="Q35" i="96"/>
  <c r="Y35" i="96"/>
  <c r="Q22" i="96"/>
  <c r="U22" i="96"/>
  <c r="Q51" i="86"/>
  <c r="Q18" i="86"/>
  <c r="Q85" i="91"/>
  <c r="Q23" i="91"/>
  <c r="Q7" i="91"/>
  <c r="Q46" i="102"/>
  <c r="Q86" i="97"/>
  <c r="Q56" i="100"/>
  <c r="Q80" i="100"/>
  <c r="Q20" i="93"/>
  <c r="Q30" i="95"/>
  <c r="Q8" i="95"/>
  <c r="Q19" i="97"/>
  <c r="Q19" i="100"/>
  <c r="Q51" i="100"/>
  <c r="Q53" i="100"/>
  <c r="Q55" i="100"/>
  <c r="Q91" i="100"/>
  <c r="Q6" i="102"/>
  <c r="Q84" i="100"/>
  <c r="Q9" i="104"/>
  <c r="Q24" i="104"/>
  <c r="Q22" i="111"/>
  <c r="Q55" i="113"/>
  <c r="N81" i="114"/>
  <c r="J81" i="114"/>
  <c r="O80" i="114"/>
  <c r="D65" i="114"/>
  <c r="H38" i="114"/>
  <c r="N18" i="114"/>
  <c r="K65" i="112"/>
  <c r="O64" i="112"/>
  <c r="N59" i="112"/>
  <c r="J59" i="112"/>
  <c r="J29" i="112"/>
  <c r="L71" i="108"/>
  <c r="K68" i="108"/>
  <c r="K60" i="108"/>
  <c r="K54" i="108"/>
  <c r="L51" i="108"/>
  <c r="N5" i="108"/>
  <c r="E86" i="105"/>
  <c r="M77" i="105"/>
  <c r="G77" i="105"/>
  <c r="K74" i="105"/>
  <c r="Q76" i="106"/>
  <c r="I52" i="105"/>
  <c r="G43" i="105"/>
  <c r="K43" i="105"/>
  <c r="D41" i="105"/>
  <c r="K41" i="105"/>
  <c r="E38" i="105"/>
  <c r="D38" i="105"/>
  <c r="L38" i="105"/>
  <c r="G83" i="103"/>
  <c r="D78" i="103"/>
  <c r="E78" i="103"/>
  <c r="K78" i="103"/>
  <c r="F78" i="103"/>
  <c r="N78" i="103"/>
  <c r="D75" i="103"/>
  <c r="G75" i="103"/>
  <c r="H75" i="103"/>
  <c r="G45" i="103"/>
  <c r="K45" i="103"/>
  <c r="G10" i="103"/>
  <c r="L10" i="103"/>
  <c r="E78" i="101"/>
  <c r="G78" i="101"/>
  <c r="H78" i="101"/>
  <c r="E50" i="101"/>
  <c r="G50" i="101"/>
  <c r="O50" i="101"/>
  <c r="H50" i="101"/>
  <c r="J48" i="101"/>
  <c r="E48" i="101"/>
  <c r="I48" i="101"/>
  <c r="L52" i="98"/>
  <c r="D52" i="98"/>
  <c r="E43" i="98"/>
  <c r="J43" i="98"/>
  <c r="N43" i="98"/>
  <c r="F43" i="98"/>
  <c r="K43" i="98"/>
  <c r="O43" i="98"/>
  <c r="I5" i="98"/>
  <c r="N5" i="98"/>
  <c r="G83" i="96"/>
  <c r="K83" i="96"/>
  <c r="D81" i="96"/>
  <c r="E81" i="96"/>
  <c r="J81" i="96"/>
  <c r="F81" i="96"/>
  <c r="L81" i="96"/>
  <c r="G67" i="96"/>
  <c r="K67" i="96"/>
  <c r="G18" i="96"/>
  <c r="K18" i="96"/>
  <c r="E88" i="94"/>
  <c r="D88" i="94"/>
  <c r="O88" i="94"/>
  <c r="G88" i="94"/>
  <c r="K71" i="94"/>
  <c r="L71" i="94"/>
  <c r="E54" i="94"/>
  <c r="I54" i="94"/>
  <c r="N54" i="94"/>
  <c r="F54" i="94"/>
  <c r="J54" i="94"/>
  <c r="O54" i="94"/>
  <c r="L68" i="92"/>
  <c r="D68" i="92"/>
  <c r="I57" i="92"/>
  <c r="M57" i="92"/>
  <c r="K52" i="92"/>
  <c r="O52" i="92"/>
  <c r="I36" i="92"/>
  <c r="D36" i="92"/>
  <c r="M36" i="92"/>
  <c r="G56" i="90"/>
  <c r="K56" i="90"/>
  <c r="I45" i="90"/>
  <c r="F45" i="90"/>
  <c r="O45" i="90"/>
  <c r="J45" i="90"/>
  <c r="G30" i="90"/>
  <c r="L30" i="90"/>
  <c r="F64" i="87"/>
  <c r="D64" i="87"/>
  <c r="I64" i="87"/>
  <c r="O64" i="87"/>
  <c r="E64" i="87"/>
  <c r="K64" i="87"/>
  <c r="E57" i="87"/>
  <c r="D57" i="87"/>
  <c r="O57" i="87"/>
  <c r="G57" i="87"/>
  <c r="Q53" i="89"/>
  <c r="F11" i="87"/>
  <c r="N11" i="87"/>
  <c r="K82" i="85"/>
  <c r="G82" i="85"/>
  <c r="L82" i="85"/>
  <c r="F70" i="85"/>
  <c r="E70" i="85"/>
  <c r="J70" i="85"/>
  <c r="N70" i="85"/>
  <c r="G70" i="85"/>
  <c r="K70" i="85"/>
  <c r="O70" i="85"/>
  <c r="K59" i="85"/>
  <c r="H59" i="85"/>
  <c r="G53" i="85"/>
  <c r="I53" i="85"/>
  <c r="K18" i="85"/>
  <c r="D81" i="83"/>
  <c r="L81" i="83"/>
  <c r="O81" i="83"/>
  <c r="E71" i="83"/>
  <c r="K71" i="83"/>
  <c r="F71" i="83"/>
  <c r="O71" i="83"/>
  <c r="I71" i="83"/>
  <c r="O37" i="83"/>
  <c r="N37" i="83"/>
  <c r="G20" i="83"/>
  <c r="F20" i="83"/>
  <c r="N20" i="83"/>
  <c r="H20" i="83"/>
  <c r="J20" i="83"/>
  <c r="M85" i="81"/>
  <c r="N85" i="81"/>
  <c r="D81" i="81"/>
  <c r="F81" i="81"/>
  <c r="K81" i="81"/>
  <c r="E81" i="81"/>
  <c r="M81" i="81"/>
  <c r="G81" i="81"/>
  <c r="N81" i="81"/>
  <c r="E77" i="81"/>
  <c r="N77" i="81"/>
  <c r="I66" i="81"/>
  <c r="M66" i="81"/>
  <c r="K41" i="81"/>
  <c r="G23" i="79"/>
  <c r="K23" i="79"/>
  <c r="I23" i="79"/>
  <c r="V76" i="112"/>
  <c r="W76" i="112"/>
  <c r="R76" i="112"/>
  <c r="V48" i="112"/>
  <c r="Z48" i="112"/>
  <c r="Q85" i="108"/>
  <c r="R85" i="108"/>
  <c r="W85" i="108"/>
  <c r="S85" i="108"/>
  <c r="V85" i="108"/>
  <c r="Z85" i="108"/>
  <c r="W56" i="103"/>
  <c r="L56" i="103"/>
  <c r="O56" i="103"/>
  <c r="Y55" i="103"/>
  <c r="Z55" i="103"/>
  <c r="Q15" i="103"/>
  <c r="U15" i="103"/>
  <c r="Y15" i="103"/>
  <c r="AA15" i="103"/>
  <c r="Z50" i="101"/>
  <c r="AA50" i="101"/>
  <c r="AA49" i="101"/>
  <c r="K49" i="101"/>
  <c r="Q30" i="101"/>
  <c r="U30" i="101"/>
  <c r="V30" i="101"/>
  <c r="Q10" i="86"/>
  <c r="Q32" i="91"/>
  <c r="Q54" i="102"/>
  <c r="Q72" i="100"/>
  <c r="Q54" i="95"/>
  <c r="Q31" i="93"/>
  <c r="Q56" i="93"/>
  <c r="Q92" i="93"/>
  <c r="Q7" i="95"/>
  <c r="Q9" i="95"/>
  <c r="Q28" i="97"/>
  <c r="Q79" i="97"/>
  <c r="Q76" i="100"/>
  <c r="Q74" i="102"/>
  <c r="Q17" i="102"/>
  <c r="Q75" i="104"/>
  <c r="Q66" i="104"/>
  <c r="Q49" i="106"/>
  <c r="Q12" i="104"/>
  <c r="Q17" i="106"/>
  <c r="Q54" i="107"/>
  <c r="Q92" i="107"/>
  <c r="Q10" i="109"/>
  <c r="E19" i="114"/>
  <c r="D53" i="110"/>
  <c r="D46" i="110"/>
  <c r="E72" i="105"/>
  <c r="E37" i="105"/>
  <c r="I37" i="105"/>
  <c r="M37" i="105"/>
  <c r="F37" i="105"/>
  <c r="J37" i="105"/>
  <c r="N37" i="105"/>
  <c r="D27" i="105"/>
  <c r="E27" i="105"/>
  <c r="I4" i="105"/>
  <c r="E4" i="105"/>
  <c r="L4" i="105"/>
  <c r="O58" i="103"/>
  <c r="J58" i="103"/>
  <c r="E43" i="103"/>
  <c r="I43" i="103"/>
  <c r="N43" i="103"/>
  <c r="F43" i="103"/>
  <c r="J43" i="103"/>
  <c r="O43" i="103"/>
  <c r="F22" i="103"/>
  <c r="M22" i="103"/>
  <c r="G7" i="103"/>
  <c r="O7" i="103"/>
  <c r="E58" i="101"/>
  <c r="G58" i="101"/>
  <c r="H58" i="101"/>
  <c r="D52" i="101"/>
  <c r="F52" i="101"/>
  <c r="K52" i="101"/>
  <c r="G52" i="101"/>
  <c r="M52" i="101"/>
  <c r="L46" i="101"/>
  <c r="O46" i="101"/>
  <c r="D83" i="98"/>
  <c r="L83" i="98"/>
  <c r="G83" i="98"/>
  <c r="O83" i="98"/>
  <c r="D74" i="98"/>
  <c r="E74" i="98"/>
  <c r="J74" i="98"/>
  <c r="F74" i="98"/>
  <c r="K74" i="98"/>
  <c r="E72" i="98"/>
  <c r="D72" i="98"/>
  <c r="L72" i="98"/>
  <c r="G72" i="98"/>
  <c r="O72" i="98"/>
  <c r="H48" i="98"/>
  <c r="K48" i="98"/>
  <c r="G41" i="98"/>
  <c r="K41" i="98"/>
  <c r="D88" i="96"/>
  <c r="E88" i="96"/>
  <c r="J88" i="96"/>
  <c r="O88" i="96"/>
  <c r="F88" i="96"/>
  <c r="K88" i="96"/>
  <c r="E86" i="96"/>
  <c r="D86" i="96"/>
  <c r="L86" i="96"/>
  <c r="G86" i="96"/>
  <c r="O86" i="96"/>
  <c r="L74" i="96"/>
  <c r="D74" i="96"/>
  <c r="K74" i="96"/>
  <c r="Q66" i="97"/>
  <c r="D56" i="96"/>
  <c r="G56" i="96"/>
  <c r="O56" i="96"/>
  <c r="J56" i="96"/>
  <c r="I36" i="96"/>
  <c r="E59" i="94"/>
  <c r="L59" i="94"/>
  <c r="D48" i="94"/>
  <c r="H48" i="94"/>
  <c r="J48" i="94"/>
  <c r="F34" i="94"/>
  <c r="G34" i="94"/>
  <c r="L34" i="94"/>
  <c r="H34" i="94"/>
  <c r="M34" i="94"/>
  <c r="J27" i="94"/>
  <c r="N27" i="94"/>
  <c r="E9" i="94"/>
  <c r="K9" i="94"/>
  <c r="H82" i="92"/>
  <c r="J82" i="92"/>
  <c r="Q82" i="91"/>
  <c r="I62" i="90"/>
  <c r="L62" i="90"/>
  <c r="M62" i="90"/>
  <c r="D50" i="90"/>
  <c r="D47" i="90"/>
  <c r="H47" i="90"/>
  <c r="K47" i="90"/>
  <c r="D43" i="90"/>
  <c r="K43" i="90"/>
  <c r="D42" i="90"/>
  <c r="F42" i="90"/>
  <c r="M42" i="90"/>
  <c r="I42" i="90"/>
  <c r="N42" i="90"/>
  <c r="F13" i="90"/>
  <c r="K13" i="90"/>
  <c r="O13" i="90"/>
  <c r="G79" i="87"/>
  <c r="N79" i="87"/>
  <c r="I56" i="87"/>
  <c r="M56" i="87"/>
  <c r="J51" i="87"/>
  <c r="N51" i="87"/>
  <c r="M43" i="87"/>
  <c r="N43" i="87"/>
  <c r="E12" i="87"/>
  <c r="G12" i="87"/>
  <c r="O12" i="87"/>
  <c r="H12" i="87"/>
  <c r="E79" i="85"/>
  <c r="G79" i="85"/>
  <c r="K79" i="85"/>
  <c r="I45" i="85"/>
  <c r="F45" i="85"/>
  <c r="J45" i="85"/>
  <c r="D28" i="85"/>
  <c r="J28" i="85"/>
  <c r="K15" i="85"/>
  <c r="G15" i="85"/>
  <c r="H88" i="83"/>
  <c r="D88" i="83"/>
  <c r="L88" i="83"/>
  <c r="E88" i="83"/>
  <c r="N88" i="83"/>
  <c r="Q92" i="84"/>
  <c r="E79" i="83"/>
  <c r="I79" i="83"/>
  <c r="N79" i="83"/>
  <c r="D75" i="83"/>
  <c r="G75" i="83"/>
  <c r="N75" i="83"/>
  <c r="E75" i="83"/>
  <c r="M75" i="83"/>
  <c r="F75" i="83"/>
  <c r="O75" i="83"/>
  <c r="N65" i="83"/>
  <c r="J65" i="83"/>
  <c r="J63" i="83"/>
  <c r="G63" i="83"/>
  <c r="F63" i="83"/>
  <c r="N63" i="83"/>
  <c r="D35" i="83"/>
  <c r="O35" i="83"/>
  <c r="K35" i="83"/>
  <c r="L35" i="83"/>
  <c r="I60" i="81"/>
  <c r="N60" i="81"/>
  <c r="J74" i="79"/>
  <c r="N74" i="79"/>
  <c r="G65" i="79"/>
  <c r="H65" i="79"/>
  <c r="L65" i="79"/>
  <c r="K47" i="79"/>
  <c r="G47" i="79"/>
  <c r="N47" i="79"/>
  <c r="O12" i="79"/>
  <c r="N12" i="79"/>
  <c r="R73" i="114"/>
  <c r="Z73" i="114"/>
  <c r="V73" i="114"/>
  <c r="AA73" i="114"/>
  <c r="W73" i="114"/>
  <c r="Q6" i="112"/>
  <c r="AA6" i="112"/>
  <c r="W6" i="112"/>
  <c r="U6" i="112"/>
  <c r="L60" i="108"/>
  <c r="Z6" i="101"/>
  <c r="U6" i="101"/>
  <c r="Y6" i="101"/>
  <c r="Q26" i="98"/>
  <c r="U26" i="98"/>
  <c r="Y26" i="98"/>
  <c r="R26" i="98"/>
  <c r="V26" i="98"/>
  <c r="Z26" i="98"/>
  <c r="S26" i="98"/>
  <c r="AA26" i="98"/>
  <c r="W26" i="98"/>
  <c r="V25" i="98"/>
  <c r="AA25" i="98"/>
  <c r="S66" i="96"/>
  <c r="AA66" i="96"/>
  <c r="L66" i="96"/>
  <c r="I65" i="96"/>
  <c r="N65" i="96"/>
  <c r="E65" i="96"/>
  <c r="J65" i="96"/>
  <c r="V25" i="94"/>
  <c r="W25" i="94"/>
  <c r="D50" i="105"/>
  <c r="G46" i="105"/>
  <c r="F45" i="105"/>
  <c r="E56" i="103"/>
  <c r="D52" i="103"/>
  <c r="D23" i="103"/>
  <c r="D70" i="101"/>
  <c r="K57" i="98"/>
  <c r="I42" i="98"/>
  <c r="J13" i="98"/>
  <c r="E66" i="96"/>
  <c r="Q60" i="97"/>
  <c r="N48" i="96"/>
  <c r="D16" i="96"/>
  <c r="N87" i="94"/>
  <c r="K79" i="94"/>
  <c r="D79" i="94"/>
  <c r="N61" i="94"/>
  <c r="F61" i="94"/>
  <c r="K57" i="94"/>
  <c r="E57" i="94"/>
  <c r="F52" i="94"/>
  <c r="K43" i="94"/>
  <c r="K25" i="94"/>
  <c r="E17" i="94"/>
  <c r="N4" i="94"/>
  <c r="L81" i="92"/>
  <c r="N78" i="92"/>
  <c r="J76" i="92"/>
  <c r="J66" i="92"/>
  <c r="G64" i="92"/>
  <c r="D50" i="92"/>
  <c r="J40" i="92"/>
  <c r="E40" i="92"/>
  <c r="N30" i="92"/>
  <c r="K74" i="90"/>
  <c r="H70" i="90"/>
  <c r="O58" i="90"/>
  <c r="E58" i="90"/>
  <c r="D49" i="90"/>
  <c r="I16" i="90"/>
  <c r="L5" i="90"/>
  <c r="E5" i="90"/>
  <c r="G70" i="87"/>
  <c r="O49" i="87"/>
  <c r="G49" i="87"/>
  <c r="M48" i="87"/>
  <c r="I48" i="87"/>
  <c r="E48" i="87"/>
  <c r="D40" i="87"/>
  <c r="O35" i="87"/>
  <c r="K86" i="85"/>
  <c r="G74" i="85"/>
  <c r="O66" i="85"/>
  <c r="O62" i="85"/>
  <c r="F62" i="85"/>
  <c r="N57" i="85"/>
  <c r="F57" i="85"/>
  <c r="L51" i="85"/>
  <c r="G46" i="85"/>
  <c r="I41" i="85"/>
  <c r="M37" i="85"/>
  <c r="J32" i="85"/>
  <c r="G86" i="83"/>
  <c r="E80" i="83"/>
  <c r="I80" i="83"/>
  <c r="M80" i="83"/>
  <c r="G69" i="83"/>
  <c r="N69" i="83"/>
  <c r="L60" i="83"/>
  <c r="I58" i="83"/>
  <c r="K50" i="83"/>
  <c r="D44" i="83"/>
  <c r="H44" i="83"/>
  <c r="M44" i="83"/>
  <c r="D40" i="83"/>
  <c r="I40" i="83"/>
  <c r="J22" i="83"/>
  <c r="K22" i="83"/>
  <c r="D78" i="81"/>
  <c r="D69" i="81"/>
  <c r="M65" i="81"/>
  <c r="N55" i="81"/>
  <c r="G47" i="81"/>
  <c r="L43" i="81"/>
  <c r="N43" i="81"/>
  <c r="J36" i="81"/>
  <c r="D21" i="81"/>
  <c r="E21" i="81"/>
  <c r="M21" i="81"/>
  <c r="F14" i="81"/>
  <c r="D81" i="79"/>
  <c r="F81" i="79"/>
  <c r="L81" i="79"/>
  <c r="N78" i="79"/>
  <c r="D76" i="79"/>
  <c r="H76" i="79"/>
  <c r="E75" i="79"/>
  <c r="O75" i="79"/>
  <c r="D60" i="79"/>
  <c r="E60" i="79"/>
  <c r="L60" i="79"/>
  <c r="J59" i="79"/>
  <c r="I59" i="79"/>
  <c r="O56" i="79"/>
  <c r="M55" i="79"/>
  <c r="G55" i="79"/>
  <c r="K46" i="79"/>
  <c r="M39" i="79"/>
  <c r="D35" i="79"/>
  <c r="F35" i="79"/>
  <c r="N35" i="79"/>
  <c r="E35" i="79"/>
  <c r="K35" i="79"/>
  <c r="H31" i="79"/>
  <c r="N16" i="79"/>
  <c r="K16" i="79"/>
  <c r="D16" i="79"/>
  <c r="G13" i="79"/>
  <c r="I5" i="79"/>
  <c r="F5" i="79"/>
  <c r="E5" i="79"/>
  <c r="E84" i="77"/>
  <c r="M84" i="77"/>
  <c r="F80" i="77"/>
  <c r="J49" i="77"/>
  <c r="E49" i="77"/>
  <c r="O49" i="77"/>
  <c r="I49" i="77"/>
  <c r="N49" i="77"/>
  <c r="M49" i="77"/>
  <c r="H42" i="77"/>
  <c r="K42" i="77"/>
  <c r="L42" i="77"/>
  <c r="K50" i="8"/>
  <c r="L34" i="8"/>
  <c r="O34" i="8"/>
  <c r="S88" i="114"/>
  <c r="W88" i="114"/>
  <c r="U87" i="114"/>
  <c r="AA87" i="114"/>
  <c r="Y73" i="114"/>
  <c r="Q38" i="114"/>
  <c r="S16" i="112"/>
  <c r="W16" i="112"/>
  <c r="AA16" i="112"/>
  <c r="W59" i="110"/>
  <c r="AA59" i="110"/>
  <c r="S13" i="110"/>
  <c r="R13" i="110"/>
  <c r="Y13" i="110"/>
  <c r="Z13" i="110"/>
  <c r="U13" i="110"/>
  <c r="Q25" i="108"/>
  <c r="U25" i="108"/>
  <c r="V25" i="108"/>
  <c r="Q24" i="108"/>
  <c r="U24" i="108"/>
  <c r="AA24" i="108"/>
  <c r="W24" i="108"/>
  <c r="Y24" i="108"/>
  <c r="Q42" i="105"/>
  <c r="U42" i="105"/>
  <c r="Y42" i="105"/>
  <c r="R42" i="105"/>
  <c r="V42" i="105"/>
  <c r="Z42" i="105"/>
  <c r="S42" i="105"/>
  <c r="AA42" i="105"/>
  <c r="W42" i="105"/>
  <c r="R39" i="105"/>
  <c r="Q31" i="105"/>
  <c r="AA31" i="105"/>
  <c r="U31" i="105"/>
  <c r="Q21" i="105"/>
  <c r="U21" i="105"/>
  <c r="W5" i="103"/>
  <c r="S5" i="103"/>
  <c r="Q70" i="101"/>
  <c r="Z70" i="101"/>
  <c r="AA70" i="101"/>
  <c r="V70" i="101"/>
  <c r="W70" i="101"/>
  <c r="Q15" i="101"/>
  <c r="Y15" i="101"/>
  <c r="Z55" i="98"/>
  <c r="U55" i="98"/>
  <c r="Y55" i="98"/>
  <c r="Z7" i="96"/>
  <c r="U7" i="96"/>
  <c r="V7" i="96"/>
  <c r="Q7" i="96"/>
  <c r="W78" i="94"/>
  <c r="R78" i="94"/>
  <c r="S77" i="94"/>
  <c r="AA77" i="94"/>
  <c r="S50" i="92"/>
  <c r="Z50" i="92"/>
  <c r="R50" i="92"/>
  <c r="AA50" i="92"/>
  <c r="V50" i="92"/>
  <c r="V8" i="92"/>
  <c r="W8" i="92"/>
  <c r="W61" i="85"/>
  <c r="S61" i="85"/>
  <c r="AA61" i="85"/>
  <c r="Z61" i="85"/>
  <c r="U19" i="81"/>
  <c r="AA19" i="81"/>
  <c r="U84" i="79"/>
  <c r="AA84" i="79"/>
  <c r="W27" i="77"/>
  <c r="AA27" i="77"/>
  <c r="Q26" i="77"/>
  <c r="Y26" i="77"/>
  <c r="J12" i="105"/>
  <c r="F83" i="103"/>
  <c r="D51" i="103"/>
  <c r="G49" i="101"/>
  <c r="N44" i="101"/>
  <c r="M51" i="98"/>
  <c r="K66" i="96"/>
  <c r="D65" i="96"/>
  <c r="H41" i="96"/>
  <c r="K21" i="96"/>
  <c r="K83" i="92"/>
  <c r="Q73" i="93"/>
  <c r="N24" i="85"/>
  <c r="G19" i="85"/>
  <c r="D60" i="83"/>
  <c r="H60" i="83"/>
  <c r="M60" i="83"/>
  <c r="D87" i="81"/>
  <c r="J87" i="81"/>
  <c r="D65" i="81"/>
  <c r="E65" i="81"/>
  <c r="J65" i="81"/>
  <c r="O65" i="81"/>
  <c r="I62" i="81"/>
  <c r="H62" i="81"/>
  <c r="D85" i="79"/>
  <c r="G85" i="79"/>
  <c r="E78" i="79"/>
  <c r="I78" i="79"/>
  <c r="G56" i="79"/>
  <c r="D56" i="79"/>
  <c r="K56" i="79"/>
  <c r="D39" i="79"/>
  <c r="F39" i="79"/>
  <c r="K39" i="79"/>
  <c r="O83" i="77"/>
  <c r="J83" i="77"/>
  <c r="H83" i="77"/>
  <c r="H4" i="77"/>
  <c r="D66" i="75"/>
  <c r="F66" i="75"/>
  <c r="K66" i="75"/>
  <c r="G66" i="75"/>
  <c r="M66" i="75"/>
  <c r="I66" i="75"/>
  <c r="E66" i="75"/>
  <c r="O66" i="75"/>
  <c r="E62" i="75"/>
  <c r="N62" i="75"/>
  <c r="J58" i="75"/>
  <c r="E58" i="75"/>
  <c r="I58" i="75"/>
  <c r="O58" i="75"/>
  <c r="K43" i="75"/>
  <c r="F43" i="75"/>
  <c r="G72" i="8"/>
  <c r="N72" i="8"/>
  <c r="F60" i="8"/>
  <c r="J60" i="8"/>
  <c r="O60" i="8"/>
  <c r="D37" i="8"/>
  <c r="G37" i="8"/>
  <c r="K37" i="8"/>
  <c r="O37" i="8"/>
  <c r="H37" i="8"/>
  <c r="L37" i="8"/>
  <c r="J37" i="8"/>
  <c r="I37" i="8"/>
  <c r="S53" i="114"/>
  <c r="AA53" i="114"/>
  <c r="W53" i="114"/>
  <c r="Q49" i="114"/>
  <c r="Y49" i="114"/>
  <c r="U49" i="114"/>
  <c r="Y38" i="114"/>
  <c r="U8" i="114"/>
  <c r="Q8" i="114"/>
  <c r="V74" i="112"/>
  <c r="U74" i="112"/>
  <c r="U32" i="112"/>
  <c r="Q32" i="112"/>
  <c r="R73" i="110"/>
  <c r="Z73" i="110"/>
  <c r="V73" i="110"/>
  <c r="AA73" i="110"/>
  <c r="W73" i="110"/>
  <c r="Y70" i="108"/>
  <c r="Z70" i="108"/>
  <c r="W40" i="108"/>
  <c r="S40" i="108"/>
  <c r="AA40" i="108"/>
  <c r="M39" i="94"/>
  <c r="R22" i="90"/>
  <c r="Y22" i="90"/>
  <c r="Q22" i="90"/>
  <c r="Z22" i="90"/>
  <c r="U22" i="90"/>
  <c r="V22" i="90"/>
  <c r="Q10" i="90"/>
  <c r="U10" i="90"/>
  <c r="Z10" i="90"/>
  <c r="Q77" i="85"/>
  <c r="R77" i="85"/>
  <c r="W77" i="85"/>
  <c r="S77" i="85"/>
  <c r="AA77" i="85"/>
  <c r="V77" i="85"/>
  <c r="Z77" i="85"/>
  <c r="Q30" i="81"/>
  <c r="Z30" i="81"/>
  <c r="N22" i="79"/>
  <c r="I22" i="79"/>
  <c r="L85" i="77"/>
  <c r="G85" i="77"/>
  <c r="K77" i="77"/>
  <c r="K74" i="77"/>
  <c r="N64" i="77"/>
  <c r="L61" i="77"/>
  <c r="D40" i="77"/>
  <c r="F40" i="77"/>
  <c r="K40" i="77"/>
  <c r="G40" i="77"/>
  <c r="M40" i="77"/>
  <c r="H25" i="77"/>
  <c r="D74" i="75"/>
  <c r="G74" i="75"/>
  <c r="N74" i="75"/>
  <c r="I74" i="75"/>
  <c r="O74" i="75"/>
  <c r="G68" i="75"/>
  <c r="L68" i="75"/>
  <c r="K56" i="75"/>
  <c r="L56" i="75"/>
  <c r="E46" i="75"/>
  <c r="I46" i="75"/>
  <c r="J46" i="75"/>
  <c r="L30" i="75"/>
  <c r="D85" i="8"/>
  <c r="H85" i="8"/>
  <c r="L85" i="8"/>
  <c r="E85" i="8"/>
  <c r="I85" i="8"/>
  <c r="M85" i="8"/>
  <c r="G73" i="8"/>
  <c r="O73" i="8"/>
  <c r="J73" i="8"/>
  <c r="J64" i="8"/>
  <c r="N64" i="8"/>
  <c r="K58" i="8"/>
  <c r="L58" i="8"/>
  <c r="D16" i="8"/>
  <c r="K16" i="8"/>
  <c r="O16" i="8"/>
  <c r="Q74" i="114"/>
  <c r="R74" i="114"/>
  <c r="R54" i="114"/>
  <c r="V54" i="114"/>
  <c r="R40" i="114"/>
  <c r="V40" i="114"/>
  <c r="S30" i="114"/>
  <c r="Y30" i="114"/>
  <c r="Q81" i="112"/>
  <c r="S81" i="112"/>
  <c r="W81" i="112"/>
  <c r="AA81" i="112"/>
  <c r="AA67" i="112"/>
  <c r="Q67" i="112"/>
  <c r="Q28" i="112"/>
  <c r="U28" i="112"/>
  <c r="Y28" i="112"/>
  <c r="R28" i="112"/>
  <c r="V28" i="112"/>
  <c r="Z28" i="112"/>
  <c r="Z21" i="112"/>
  <c r="AA15" i="112"/>
  <c r="V15" i="112"/>
  <c r="R76" i="110"/>
  <c r="V76" i="110"/>
  <c r="V68" i="110"/>
  <c r="W68" i="110"/>
  <c r="R56" i="110"/>
  <c r="V56" i="110"/>
  <c r="W56" i="110"/>
  <c r="Z34" i="110"/>
  <c r="U34" i="110"/>
  <c r="S21" i="110"/>
  <c r="R21" i="110"/>
  <c r="Y21" i="110"/>
  <c r="Z21" i="110"/>
  <c r="Q11" i="110"/>
  <c r="S11" i="110"/>
  <c r="AA11" i="110"/>
  <c r="O7" i="110"/>
  <c r="Q74" i="108"/>
  <c r="S66" i="108"/>
  <c r="R66" i="108"/>
  <c r="S56" i="108"/>
  <c r="W56" i="108"/>
  <c r="Q53" i="108"/>
  <c r="U53" i="108"/>
  <c r="Q38" i="108"/>
  <c r="R9" i="105"/>
  <c r="V9" i="105"/>
  <c r="Z9" i="105"/>
  <c r="S9" i="105"/>
  <c r="W9" i="105"/>
  <c r="AA9" i="105"/>
  <c r="U9" i="105"/>
  <c r="Y44" i="103"/>
  <c r="S63" i="98"/>
  <c r="R63" i="98"/>
  <c r="V63" i="98"/>
  <c r="Y39" i="98"/>
  <c r="Z39" i="98"/>
  <c r="Q15" i="98"/>
  <c r="Z15" i="98"/>
  <c r="U15" i="98"/>
  <c r="R15" i="98"/>
  <c r="S10" i="98"/>
  <c r="AA10" i="98"/>
  <c r="Z7" i="98"/>
  <c r="R51" i="96"/>
  <c r="W51" i="96"/>
  <c r="S51" i="96"/>
  <c r="Z63" i="94"/>
  <c r="V63" i="94"/>
  <c r="AA63" i="94"/>
  <c r="W63" i="94"/>
  <c r="R13" i="94"/>
  <c r="W13" i="94"/>
  <c r="Q84" i="92"/>
  <c r="Y84" i="92"/>
  <c r="D57" i="92"/>
  <c r="Q43" i="92"/>
  <c r="R43" i="92"/>
  <c r="V43" i="92"/>
  <c r="Z43" i="92"/>
  <c r="S43" i="92"/>
  <c r="W43" i="92"/>
  <c r="AA43" i="92"/>
  <c r="U43" i="92"/>
  <c r="S39" i="92"/>
  <c r="W39" i="92"/>
  <c r="S80" i="87"/>
  <c r="Y80" i="87"/>
  <c r="E61" i="77"/>
  <c r="I61" i="77"/>
  <c r="M61" i="77"/>
  <c r="M45" i="77"/>
  <c r="N45" i="77"/>
  <c r="G87" i="8"/>
  <c r="K87" i="8"/>
  <c r="O87" i="8"/>
  <c r="H49" i="8"/>
  <c r="K49" i="8"/>
  <c r="J36" i="8"/>
  <c r="N36" i="8"/>
  <c r="J5" i="8"/>
  <c r="H29" i="114"/>
  <c r="S57" i="112"/>
  <c r="Z57" i="112"/>
  <c r="Q47" i="110"/>
  <c r="Q12" i="110"/>
  <c r="Y12" i="110"/>
  <c r="U12" i="110"/>
  <c r="AA12" i="110"/>
  <c r="S72" i="108"/>
  <c r="W72" i="108"/>
  <c r="J47" i="108"/>
  <c r="S38" i="108"/>
  <c r="R38" i="108"/>
  <c r="Y38" i="108"/>
  <c r="Z38" i="108"/>
  <c r="W37" i="108"/>
  <c r="AA37" i="108"/>
  <c r="S16" i="108"/>
  <c r="AA16" i="108"/>
  <c r="S65" i="105"/>
  <c r="AA65" i="105"/>
  <c r="R65" i="105"/>
  <c r="R74" i="96"/>
  <c r="W74" i="96"/>
  <c r="S73" i="96"/>
  <c r="AA73" i="96"/>
  <c r="Q43" i="96"/>
  <c r="Y43" i="96"/>
  <c r="U43" i="96"/>
  <c r="Q39" i="96"/>
  <c r="R39" i="96"/>
  <c r="AA9" i="96"/>
  <c r="V9" i="96"/>
  <c r="W9" i="96"/>
  <c r="S57" i="94"/>
  <c r="W57" i="94"/>
  <c r="R43" i="94"/>
  <c r="V43" i="94"/>
  <c r="Z43" i="94"/>
  <c r="S43" i="94"/>
  <c r="W43" i="94"/>
  <c r="AA43" i="94"/>
  <c r="U43" i="94"/>
  <c r="Q78" i="92"/>
  <c r="R78" i="92"/>
  <c r="W78" i="92"/>
  <c r="S78" i="92"/>
  <c r="AA78" i="92"/>
  <c r="V78" i="92"/>
  <c r="R76" i="92"/>
  <c r="U76" i="92"/>
  <c r="V85" i="90"/>
  <c r="W85" i="90"/>
  <c r="Q80" i="90"/>
  <c r="W80" i="90"/>
  <c r="S80" i="90"/>
  <c r="U80" i="90"/>
  <c r="S62" i="90"/>
  <c r="AA62" i="90"/>
  <c r="S61" i="90"/>
  <c r="AA61" i="90"/>
  <c r="S46" i="87"/>
  <c r="Q46" i="87"/>
  <c r="V46" i="87"/>
  <c r="Z46" i="87"/>
  <c r="R46" i="87"/>
  <c r="W46" i="87"/>
  <c r="AA46" i="87"/>
  <c r="U46" i="87"/>
  <c r="Y46" i="87"/>
  <c r="Q75" i="85"/>
  <c r="W61" i="81"/>
  <c r="S61" i="81"/>
  <c r="O27" i="77"/>
  <c r="G60" i="75"/>
  <c r="K86" i="8"/>
  <c r="Q73" i="114"/>
  <c r="U67" i="114"/>
  <c r="H63" i="114"/>
  <c r="Y54" i="114"/>
  <c r="Y51" i="114"/>
  <c r="Q47" i="114"/>
  <c r="AA87" i="112"/>
  <c r="Y61" i="112"/>
  <c r="U57" i="112"/>
  <c r="Q57" i="112"/>
  <c r="Q55" i="112"/>
  <c r="S39" i="112"/>
  <c r="AA37" i="112"/>
  <c r="V29" i="112"/>
  <c r="AA27" i="112"/>
  <c r="Y26" i="112"/>
  <c r="S26" i="112"/>
  <c r="Y8" i="112"/>
  <c r="U8" i="112"/>
  <c r="Y47" i="110"/>
  <c r="V5" i="110"/>
  <c r="Q5" i="110"/>
  <c r="Y77" i="108"/>
  <c r="U77" i="108"/>
  <c r="AA65" i="108"/>
  <c r="R65" i="108"/>
  <c r="S41" i="108"/>
  <c r="U38" i="108"/>
  <c r="Y21" i="108"/>
  <c r="R21" i="108"/>
  <c r="Y83" i="105"/>
  <c r="R83" i="105"/>
  <c r="R47" i="105"/>
  <c r="Q11" i="105"/>
  <c r="AA11" i="105"/>
  <c r="U11" i="105"/>
  <c r="R85" i="103"/>
  <c r="V85" i="103"/>
  <c r="W85" i="103"/>
  <c r="U72" i="103"/>
  <c r="W72" i="103"/>
  <c r="AA60" i="103"/>
  <c r="U60" i="103"/>
  <c r="AA46" i="103"/>
  <c r="Q18" i="103"/>
  <c r="U18" i="103"/>
  <c r="Q14" i="103"/>
  <c r="R14" i="103"/>
  <c r="Z14" i="103"/>
  <c r="W13" i="103"/>
  <c r="AA13" i="103"/>
  <c r="S78" i="101"/>
  <c r="W78" i="101"/>
  <c r="AA60" i="101"/>
  <c r="U60" i="101"/>
  <c r="Z57" i="101"/>
  <c r="AA57" i="101"/>
  <c r="V37" i="101"/>
  <c r="AA24" i="98"/>
  <c r="U24" i="98"/>
  <c r="Q22" i="98"/>
  <c r="R22" i="98"/>
  <c r="W22" i="98"/>
  <c r="S22" i="98"/>
  <c r="AA14" i="98"/>
  <c r="V14" i="98"/>
  <c r="Q71" i="96"/>
  <c r="S69" i="96"/>
  <c r="W69" i="96"/>
  <c r="Q37" i="96"/>
  <c r="Q27" i="96"/>
  <c r="U27" i="96"/>
  <c r="Y10" i="96"/>
  <c r="AA62" i="94"/>
  <c r="V62" i="94"/>
  <c r="S61" i="94"/>
  <c r="AA61" i="94"/>
  <c r="Z58" i="94"/>
  <c r="U27" i="94"/>
  <c r="Y27" i="94"/>
  <c r="S66" i="92"/>
  <c r="W66" i="92"/>
  <c r="Q40" i="92"/>
  <c r="U36" i="92"/>
  <c r="R87" i="90"/>
  <c r="Y87" i="90"/>
  <c r="H42" i="90"/>
  <c r="R4" i="90"/>
  <c r="AA4" i="90"/>
  <c r="V4" i="90"/>
  <c r="Q3" i="90"/>
  <c r="S3" i="90"/>
  <c r="Y3" i="90"/>
  <c r="AA3" i="90"/>
  <c r="U3" i="90"/>
  <c r="U88" i="87"/>
  <c r="AA88" i="87"/>
  <c r="Q24" i="87"/>
  <c r="R24" i="87"/>
  <c r="W24" i="87"/>
  <c r="S24" i="87"/>
  <c r="AA24" i="87"/>
  <c r="V24" i="87"/>
  <c r="Q22" i="87"/>
  <c r="Y22" i="87"/>
  <c r="Q21" i="87"/>
  <c r="Y21" i="87"/>
  <c r="U21" i="87"/>
  <c r="Q65" i="85"/>
  <c r="S65" i="85"/>
  <c r="Z65" i="85"/>
  <c r="AA65" i="85"/>
  <c r="V65" i="85"/>
  <c r="Q77" i="81"/>
  <c r="Z77" i="81"/>
  <c r="S77" i="81"/>
  <c r="AA77" i="81"/>
  <c r="V77" i="81"/>
  <c r="W77" i="81"/>
  <c r="Z18" i="75"/>
  <c r="U18" i="75"/>
  <c r="V18" i="75"/>
  <c r="Q18" i="75"/>
  <c r="K50" i="77"/>
  <c r="G26" i="77"/>
  <c r="L53" i="8"/>
  <c r="G53" i="8"/>
  <c r="N52" i="8"/>
  <c r="M48" i="8"/>
  <c r="G48" i="8"/>
  <c r="L38" i="8"/>
  <c r="D11" i="8"/>
  <c r="K77" i="114"/>
  <c r="U73" i="114"/>
  <c r="R66" i="114"/>
  <c r="U67" i="112"/>
  <c r="U66" i="112"/>
  <c r="Q58" i="112"/>
  <c r="Y57" i="112"/>
  <c r="Q41" i="112"/>
  <c r="U73" i="110"/>
  <c r="Z58" i="108"/>
  <c r="Z37" i="108"/>
  <c r="U63" i="105"/>
  <c r="AA53" i="105"/>
  <c r="V53" i="105"/>
  <c r="Z35" i="105"/>
  <c r="U35" i="105"/>
  <c r="S66" i="103"/>
  <c r="AA66" i="103"/>
  <c r="Q64" i="103"/>
  <c r="U64" i="103"/>
  <c r="Q46" i="103"/>
  <c r="U46" i="103"/>
  <c r="Y46" i="103"/>
  <c r="R46" i="103"/>
  <c r="V46" i="103"/>
  <c r="Z46" i="103"/>
  <c r="V45" i="103"/>
  <c r="AA45" i="103"/>
  <c r="R24" i="103"/>
  <c r="AA24" i="103"/>
  <c r="V24" i="103"/>
  <c r="U50" i="101"/>
  <c r="U48" i="101"/>
  <c r="S37" i="101"/>
  <c r="W37" i="101"/>
  <c r="R20" i="101"/>
  <c r="V20" i="101"/>
  <c r="W20" i="101"/>
  <c r="V9" i="101"/>
  <c r="W9" i="101"/>
  <c r="S59" i="98"/>
  <c r="R59" i="98"/>
  <c r="Z59" i="98"/>
  <c r="S39" i="98"/>
  <c r="AA39" i="98"/>
  <c r="W39" i="98"/>
  <c r="Q20" i="98"/>
  <c r="AA20" i="98"/>
  <c r="U20" i="98"/>
  <c r="Q83" i="96"/>
  <c r="U83" i="96"/>
  <c r="R10" i="96"/>
  <c r="V10" i="96"/>
  <c r="Z10" i="96"/>
  <c r="S10" i="96"/>
  <c r="W10" i="96"/>
  <c r="AA10" i="96"/>
  <c r="Q8" i="96"/>
  <c r="AA8" i="96"/>
  <c r="U8" i="96"/>
  <c r="Q88" i="94"/>
  <c r="V88" i="94"/>
  <c r="S87" i="94"/>
  <c r="W87" i="94"/>
  <c r="R7" i="94"/>
  <c r="U7" i="94"/>
  <c r="S6" i="94"/>
  <c r="AA6" i="94"/>
  <c r="U48" i="92"/>
  <c r="Q46" i="92"/>
  <c r="R46" i="92"/>
  <c r="W46" i="92"/>
  <c r="S46" i="92"/>
  <c r="AA38" i="92"/>
  <c r="V38" i="92"/>
  <c r="Q78" i="90"/>
  <c r="R78" i="90"/>
  <c r="V78" i="90"/>
  <c r="Z78" i="90"/>
  <c r="S78" i="90"/>
  <c r="W78" i="90"/>
  <c r="AA78" i="90"/>
  <c r="V42" i="90"/>
  <c r="Z42" i="90"/>
  <c r="Q8" i="87"/>
  <c r="R8" i="87"/>
  <c r="W8" i="87"/>
  <c r="S8" i="87"/>
  <c r="AA8" i="87"/>
  <c r="V8" i="87"/>
  <c r="Q6" i="87"/>
  <c r="Y6" i="87"/>
  <c r="Q5" i="87"/>
  <c r="Y5" i="87"/>
  <c r="U5" i="87"/>
  <c r="W70" i="85"/>
  <c r="S70" i="85"/>
  <c r="R8" i="85"/>
  <c r="S8" i="85"/>
  <c r="Z8" i="85"/>
  <c r="AA8" i="85"/>
  <c r="V8" i="85"/>
  <c r="S17" i="83"/>
  <c r="W17" i="83"/>
  <c r="Z16" i="83"/>
  <c r="AA16" i="83"/>
  <c r="Q78" i="77"/>
  <c r="R78" i="77"/>
  <c r="Y78" i="77"/>
  <c r="Z78" i="77"/>
  <c r="U78" i="77"/>
  <c r="Q88" i="75"/>
  <c r="U88" i="75"/>
  <c r="W88" i="75"/>
  <c r="V49" i="75"/>
  <c r="W49" i="75"/>
  <c r="Z66" i="105"/>
  <c r="Z47" i="105"/>
  <c r="Q72" i="103"/>
  <c r="Q63" i="103"/>
  <c r="R51" i="103"/>
  <c r="U44" i="103"/>
  <c r="L43" i="103"/>
  <c r="AA23" i="101"/>
  <c r="S23" i="101"/>
  <c r="Z66" i="96"/>
  <c r="Q56" i="96"/>
  <c r="Y44" i="96"/>
  <c r="Q44" i="96"/>
  <c r="S41" i="96"/>
  <c r="Y37" i="96"/>
  <c r="R63" i="94"/>
  <c r="Q56" i="94"/>
  <c r="Y44" i="92"/>
  <c r="Y40" i="92"/>
  <c r="Y22" i="92"/>
  <c r="Y13" i="92"/>
  <c r="U13" i="92"/>
  <c r="Z12" i="92"/>
  <c r="S12" i="92"/>
  <c r="AA77" i="90"/>
  <c r="R73" i="90"/>
  <c r="W73" i="90"/>
  <c r="U67" i="90"/>
  <c r="Q31" i="90"/>
  <c r="AA31" i="90"/>
  <c r="U30" i="90"/>
  <c r="Z30" i="90"/>
  <c r="AA15" i="90"/>
  <c r="U15" i="90"/>
  <c r="Q5" i="90"/>
  <c r="U5" i="90"/>
  <c r="Y5" i="90"/>
  <c r="R5" i="90"/>
  <c r="V5" i="90"/>
  <c r="Z5" i="90"/>
  <c r="Q32" i="87"/>
  <c r="R32" i="87"/>
  <c r="W32" i="87"/>
  <c r="S32" i="87"/>
  <c r="Q30" i="87"/>
  <c r="Y30" i="87"/>
  <c r="Q16" i="87"/>
  <c r="R16" i="87"/>
  <c r="W16" i="87"/>
  <c r="S16" i="87"/>
  <c r="Q14" i="87"/>
  <c r="Y14" i="87"/>
  <c r="Q85" i="85"/>
  <c r="R85" i="85"/>
  <c r="W85" i="85"/>
  <c r="S85" i="85"/>
  <c r="Q83" i="85"/>
  <c r="Y83" i="85"/>
  <c r="AA34" i="85"/>
  <c r="V34" i="85"/>
  <c r="R4" i="85"/>
  <c r="V4" i="85"/>
  <c r="S73" i="83"/>
  <c r="W73" i="83"/>
  <c r="AA62" i="83"/>
  <c r="V62" i="83"/>
  <c r="S37" i="83"/>
  <c r="AA37" i="83"/>
  <c r="W37" i="83"/>
  <c r="S25" i="83"/>
  <c r="W25" i="83"/>
  <c r="AA25" i="83"/>
  <c r="R25" i="83"/>
  <c r="V25" i="83"/>
  <c r="Z25" i="83"/>
  <c r="U25" i="83"/>
  <c r="V4" i="83"/>
  <c r="W4" i="83"/>
  <c r="U3" i="81"/>
  <c r="AA3" i="81"/>
  <c r="R78" i="79"/>
  <c r="V78" i="79"/>
  <c r="Z78" i="79"/>
  <c r="Q78" i="79"/>
  <c r="U78" i="79"/>
  <c r="Y78" i="79"/>
  <c r="S78" i="79"/>
  <c r="AA78" i="79"/>
  <c r="S64" i="77"/>
  <c r="Z64" i="77"/>
  <c r="V64" i="77"/>
  <c r="AA64" i="77"/>
  <c r="R64" i="77"/>
  <c r="Q43" i="77"/>
  <c r="U43" i="77"/>
  <c r="Y43" i="77"/>
  <c r="Z83" i="8"/>
  <c r="U83" i="8"/>
  <c r="Q83" i="8"/>
  <c r="V83" i="8"/>
  <c r="R60" i="8"/>
  <c r="V60" i="8"/>
  <c r="Z60" i="8"/>
  <c r="S60" i="8"/>
  <c r="W60" i="8"/>
  <c r="AA60" i="8"/>
  <c r="U60" i="8"/>
  <c r="K55" i="8"/>
  <c r="H53" i="8"/>
  <c r="Z63" i="105"/>
  <c r="Z69" i="103"/>
  <c r="Z63" i="103"/>
  <c r="I50" i="103"/>
  <c r="R47" i="103"/>
  <c r="Q71" i="101"/>
  <c r="Q62" i="101"/>
  <c r="Q51" i="101"/>
  <c r="R58" i="98"/>
  <c r="U51" i="98"/>
  <c r="U41" i="98"/>
  <c r="Y73" i="96"/>
  <c r="U69" i="96"/>
  <c r="U51" i="96"/>
  <c r="Z40" i="96"/>
  <c r="Y56" i="94"/>
  <c r="Q51" i="94"/>
  <c r="Y48" i="92"/>
  <c r="U44" i="92"/>
  <c r="U40" i="92"/>
  <c r="AA46" i="90"/>
  <c r="V46" i="90"/>
  <c r="R73" i="87"/>
  <c r="W73" i="87"/>
  <c r="S70" i="87"/>
  <c r="V70" i="87"/>
  <c r="AA70" i="87"/>
  <c r="W70" i="87"/>
  <c r="Q58" i="87"/>
  <c r="Q29" i="87"/>
  <c r="Y29" i="87"/>
  <c r="Q13" i="87"/>
  <c r="Y13" i="87"/>
  <c r="Q82" i="85"/>
  <c r="Y82" i="85"/>
  <c r="S25" i="85"/>
  <c r="W25" i="85"/>
  <c r="Q6" i="85"/>
  <c r="Z6" i="85"/>
  <c r="Q46" i="83"/>
  <c r="Y46" i="83"/>
  <c r="U46" i="83"/>
  <c r="W12" i="83"/>
  <c r="R12" i="83"/>
  <c r="Q46" i="81"/>
  <c r="U46" i="81"/>
  <c r="AA46" i="81"/>
  <c r="S46" i="81"/>
  <c r="V45" i="81"/>
  <c r="AA45" i="81"/>
  <c r="Z45" i="81"/>
  <c r="Q15" i="81"/>
  <c r="U15" i="81"/>
  <c r="Y11" i="81"/>
  <c r="S11" i="81"/>
  <c r="Q11" i="81"/>
  <c r="W11" i="81"/>
  <c r="U11" i="81"/>
  <c r="Q21" i="79"/>
  <c r="S21" i="79"/>
  <c r="Z21" i="79"/>
  <c r="AA21" i="79"/>
  <c r="R21" i="79"/>
  <c r="V21" i="79"/>
  <c r="Q13" i="75"/>
  <c r="R13" i="75"/>
  <c r="W13" i="75"/>
  <c r="S13" i="75"/>
  <c r="V13" i="75"/>
  <c r="S5" i="75"/>
  <c r="R5" i="75"/>
  <c r="Y5" i="75"/>
  <c r="U5" i="75"/>
  <c r="Z5" i="75"/>
  <c r="V5" i="75"/>
  <c r="Y71" i="90"/>
  <c r="Y48" i="90"/>
  <c r="Y38" i="90"/>
  <c r="Q71" i="87"/>
  <c r="U34" i="87"/>
  <c r="Y75" i="85"/>
  <c r="AA3" i="85"/>
  <c r="S3" i="85"/>
  <c r="W80" i="83"/>
  <c r="Q80" i="83"/>
  <c r="U71" i="83"/>
  <c r="Y70" i="83"/>
  <c r="Y55" i="83"/>
  <c r="Z55" i="83"/>
  <c r="AA85" i="81"/>
  <c r="R85" i="81"/>
  <c r="U70" i="81"/>
  <c r="Q70" i="81"/>
  <c r="Z61" i="81"/>
  <c r="V85" i="77"/>
  <c r="W85" i="77"/>
  <c r="W61" i="77"/>
  <c r="S61" i="77"/>
  <c r="Q45" i="77"/>
  <c r="S45" i="77"/>
  <c r="Z45" i="77"/>
  <c r="V45" i="77"/>
  <c r="AA45" i="77"/>
  <c r="Q34" i="77"/>
  <c r="W74" i="75"/>
  <c r="Q74" i="75"/>
  <c r="Q32" i="75"/>
  <c r="S32" i="75"/>
  <c r="Z32" i="75"/>
  <c r="V32" i="75"/>
  <c r="AA32" i="75"/>
  <c r="AA20" i="75"/>
  <c r="V20" i="75"/>
  <c r="W20" i="75"/>
  <c r="AA85" i="8"/>
  <c r="V85" i="8"/>
  <c r="R85" i="8"/>
  <c r="U64" i="8"/>
  <c r="Q64" i="8"/>
  <c r="Y64" i="8"/>
  <c r="Q26" i="8"/>
  <c r="R26" i="8"/>
  <c r="W26" i="8"/>
  <c r="S26" i="8"/>
  <c r="V26" i="8"/>
  <c r="S25" i="8"/>
  <c r="AA25" i="8"/>
  <c r="Z70" i="90"/>
  <c r="Z61" i="90"/>
  <c r="Z47" i="90"/>
  <c r="U43" i="90"/>
  <c r="Y36" i="90"/>
  <c r="U71" i="87"/>
  <c r="U70" i="85"/>
  <c r="V61" i="85"/>
  <c r="Y59" i="85"/>
  <c r="Y58" i="85"/>
  <c r="R50" i="83"/>
  <c r="Z50" i="83"/>
  <c r="S50" i="83"/>
  <c r="V49" i="83"/>
  <c r="AA49" i="83"/>
  <c r="S42" i="83"/>
  <c r="W42" i="83"/>
  <c r="V24" i="83"/>
  <c r="AA24" i="83"/>
  <c r="V41" i="81"/>
  <c r="U39" i="81"/>
  <c r="V32" i="81"/>
  <c r="W32" i="81"/>
  <c r="Y18" i="81"/>
  <c r="Z18" i="81"/>
  <c r="R18" i="81"/>
  <c r="U82" i="79"/>
  <c r="W82" i="79"/>
  <c r="Q60" i="79"/>
  <c r="AA60" i="79"/>
  <c r="U60" i="79"/>
  <c r="S53" i="79"/>
  <c r="V53" i="79"/>
  <c r="Q32" i="79"/>
  <c r="W32" i="79"/>
  <c r="Q49" i="77"/>
  <c r="S49" i="77"/>
  <c r="Z49" i="77"/>
  <c r="AA49" i="77"/>
  <c r="R49" i="77"/>
  <c r="U48" i="75"/>
  <c r="Q25" i="75"/>
  <c r="S25" i="75"/>
  <c r="Y25" i="75"/>
  <c r="V25" i="75"/>
  <c r="AA25" i="75"/>
  <c r="Z25" i="75"/>
  <c r="Q80" i="8"/>
  <c r="W80" i="8"/>
  <c r="S80" i="8"/>
  <c r="U80" i="8"/>
  <c r="AA80" i="8"/>
  <c r="U79" i="8"/>
  <c r="Z79" i="8"/>
  <c r="U40" i="8"/>
  <c r="AA36" i="8"/>
  <c r="V36" i="8"/>
  <c r="Z31" i="8"/>
  <c r="U31" i="8"/>
  <c r="Y31" i="8"/>
  <c r="Z30" i="8"/>
  <c r="AA30" i="8"/>
  <c r="Q13" i="8"/>
  <c r="S13" i="8"/>
  <c r="AA13" i="8"/>
  <c r="W13" i="8"/>
  <c r="U56" i="83"/>
  <c r="Y50" i="83"/>
  <c r="Y48" i="83"/>
  <c r="Y75" i="81"/>
  <c r="Z69" i="81"/>
  <c r="V66" i="81"/>
  <c r="U59" i="81"/>
  <c r="U50" i="81"/>
  <c r="AA41" i="81"/>
  <c r="AA25" i="81"/>
  <c r="W25" i="81"/>
  <c r="V24" i="81"/>
  <c r="U22" i="81"/>
  <c r="V21" i="81"/>
  <c r="W16" i="81"/>
  <c r="U88" i="79"/>
  <c r="S65" i="79"/>
  <c r="V65" i="79"/>
  <c r="W65" i="79"/>
  <c r="AA58" i="79"/>
  <c r="U58" i="79"/>
  <c r="Y51" i="79"/>
  <c r="Q51" i="79"/>
  <c r="S50" i="79"/>
  <c r="Z50" i="79"/>
  <c r="V50" i="79"/>
  <c r="AA50" i="79"/>
  <c r="Q16" i="79"/>
  <c r="W16" i="79"/>
  <c r="S71" i="77"/>
  <c r="W71" i="77"/>
  <c r="U70" i="77"/>
  <c r="R57" i="77"/>
  <c r="W57" i="77"/>
  <c r="S57" i="77"/>
  <c r="V56" i="77"/>
  <c r="AA56" i="77"/>
  <c r="AA81" i="75"/>
  <c r="Y78" i="75"/>
  <c r="Q42" i="75"/>
  <c r="U42" i="75"/>
  <c r="R28" i="75"/>
  <c r="V28" i="75"/>
  <c r="W28" i="75"/>
  <c r="R21" i="75"/>
  <c r="V21" i="75"/>
  <c r="Z21" i="75"/>
  <c r="S21" i="75"/>
  <c r="W21" i="75"/>
  <c r="AA21" i="75"/>
  <c r="Q19" i="75"/>
  <c r="AA19" i="75"/>
  <c r="U19" i="75"/>
  <c r="Q3" i="75"/>
  <c r="S3" i="75"/>
  <c r="Y3" i="75"/>
  <c r="AA3" i="75"/>
  <c r="Q18" i="8"/>
  <c r="R18" i="8"/>
  <c r="W18" i="8"/>
  <c r="S18" i="8"/>
  <c r="U50" i="83"/>
  <c r="Q38" i="83"/>
  <c r="V37" i="83"/>
  <c r="Q75" i="81"/>
  <c r="U67" i="81"/>
  <c r="R39" i="81"/>
  <c r="S51" i="79"/>
  <c r="R51" i="79"/>
  <c r="Z51" i="79"/>
  <c r="AA41" i="77"/>
  <c r="U41" i="77"/>
  <c r="W41" i="77"/>
  <c r="S13" i="77"/>
  <c r="R13" i="77"/>
  <c r="Y13" i="77"/>
  <c r="Z13" i="77"/>
  <c r="Q10" i="75"/>
  <c r="Z10" i="75"/>
  <c r="U10" i="75"/>
  <c r="V4" i="75"/>
  <c r="R4" i="75"/>
  <c r="AA4" i="75"/>
  <c r="R86" i="8"/>
  <c r="V86" i="8"/>
  <c r="Z86" i="8"/>
  <c r="S86" i="8"/>
  <c r="W86" i="8"/>
  <c r="AA86" i="8"/>
  <c r="Q84" i="8"/>
  <c r="AA84" i="8"/>
  <c r="U84" i="8"/>
  <c r="S61" i="8"/>
  <c r="Q61" i="8"/>
  <c r="V61" i="8"/>
  <c r="R61" i="8"/>
  <c r="Q40" i="8"/>
  <c r="U51" i="79"/>
  <c r="Z47" i="79"/>
  <c r="Y71" i="77"/>
  <c r="Q71" i="77"/>
  <c r="U63" i="77"/>
  <c r="Q41" i="77"/>
  <c r="S72" i="75"/>
  <c r="Y71" i="75"/>
  <c r="Y61" i="8"/>
  <c r="Y40" i="8"/>
  <c r="Q36" i="8"/>
  <c r="V23" i="8"/>
  <c r="Q23" i="8"/>
  <c r="Z63" i="79"/>
  <c r="U50" i="79"/>
  <c r="V61" i="77"/>
  <c r="AA60" i="77"/>
  <c r="Q58" i="77"/>
  <c r="Z53" i="77"/>
  <c r="U34" i="77"/>
  <c r="U71" i="75"/>
  <c r="AA41" i="75"/>
  <c r="Q74" i="8"/>
  <c r="U62" i="8"/>
  <c r="Y58" i="8"/>
  <c r="F73" i="112"/>
  <c r="P80" i="111"/>
  <c r="Q80" i="111" s="1"/>
  <c r="J73" i="112"/>
  <c r="D86" i="110"/>
  <c r="H86" i="110"/>
  <c r="P93" i="109"/>
  <c r="Q93" i="109" s="1"/>
  <c r="B35" i="78"/>
  <c r="P1" i="78"/>
  <c r="Q38" i="84"/>
  <c r="Q7" i="93"/>
  <c r="Q14" i="109"/>
  <c r="N79" i="114"/>
  <c r="P86" i="113"/>
  <c r="Q86" i="113" s="1"/>
  <c r="D49" i="114"/>
  <c r="H49" i="114"/>
  <c r="L49" i="114"/>
  <c r="P52" i="113"/>
  <c r="Q52" i="113" s="1"/>
  <c r="F49" i="114"/>
  <c r="N49" i="114"/>
  <c r="E49" i="114"/>
  <c r="I49" i="114"/>
  <c r="M49" i="114"/>
  <c r="J49" i="114"/>
  <c r="D46" i="114"/>
  <c r="G46" i="114"/>
  <c r="M46" i="114"/>
  <c r="P49" i="113"/>
  <c r="Q49" i="113" s="1"/>
  <c r="H46" i="114"/>
  <c r="O46" i="114"/>
  <c r="I46" i="114"/>
  <c r="D20" i="114"/>
  <c r="O20" i="114"/>
  <c r="D70" i="112"/>
  <c r="F70" i="112"/>
  <c r="N70" i="112"/>
  <c r="G70" i="112"/>
  <c r="O70" i="112"/>
  <c r="K70" i="112"/>
  <c r="P77" i="111"/>
  <c r="Q77" i="111" s="1"/>
  <c r="Q29" i="107"/>
  <c r="Q88" i="107"/>
  <c r="P74" i="113"/>
  <c r="Q74" i="113" s="1"/>
  <c r="Q28" i="109"/>
  <c r="Q26" i="109"/>
  <c r="D71" i="114"/>
  <c r="N71" i="114"/>
  <c r="P78" i="113"/>
  <c r="Q78" i="113" s="1"/>
  <c r="G71" i="114"/>
  <c r="O71" i="114"/>
  <c r="J71" i="114"/>
  <c r="O49" i="114"/>
  <c r="J45" i="114"/>
  <c r="F45" i="114"/>
  <c r="N45" i="114"/>
  <c r="K45" i="114"/>
  <c r="F15" i="114"/>
  <c r="K15" i="114"/>
  <c r="M15" i="114"/>
  <c r="K8" i="114"/>
  <c r="O8" i="114"/>
  <c r="G10" i="112"/>
  <c r="E10" i="112"/>
  <c r="M10" i="112"/>
  <c r="F10" i="112"/>
  <c r="O10" i="112"/>
  <c r="J10" i="112"/>
  <c r="N76" i="114"/>
  <c r="P83" i="113"/>
  <c r="Q83" i="113" s="1"/>
  <c r="F69" i="114"/>
  <c r="G69" i="114"/>
  <c r="P76" i="113"/>
  <c r="Q76" i="113" s="1"/>
  <c r="J69" i="114"/>
  <c r="K69" i="114"/>
  <c r="D83" i="112"/>
  <c r="H83" i="112"/>
  <c r="L83" i="112"/>
  <c r="F83" i="112"/>
  <c r="J83" i="112"/>
  <c r="E83" i="112"/>
  <c r="I83" i="112"/>
  <c r="M83" i="112"/>
  <c r="N83" i="112"/>
  <c r="P90" i="111"/>
  <c r="Q90" i="111" s="1"/>
  <c r="O66" i="112"/>
  <c r="I66" i="112"/>
  <c r="G44" i="112"/>
  <c r="O44" i="112"/>
  <c r="K44" i="112"/>
  <c r="H44" i="112"/>
  <c r="P47" i="111"/>
  <c r="Q47" i="111" s="1"/>
  <c r="J17" i="112"/>
  <c r="N17" i="112"/>
  <c r="G73" i="114"/>
  <c r="L73" i="114"/>
  <c r="K73" i="114"/>
  <c r="P80" i="113"/>
  <c r="Q80" i="113" s="1"/>
  <c r="O83" i="112"/>
  <c r="D75" i="112"/>
  <c r="G75" i="112"/>
  <c r="K75" i="112"/>
  <c r="P82" i="111"/>
  <c r="Q82" i="111" s="1"/>
  <c r="I75" i="112"/>
  <c r="H75" i="112"/>
  <c r="L75" i="112"/>
  <c r="O75" i="112"/>
  <c r="B35" i="55"/>
  <c r="P67" i="55"/>
  <c r="Q55" i="95"/>
  <c r="P34" i="86"/>
  <c r="Q46" i="89"/>
  <c r="P1" i="93"/>
  <c r="Q62" i="104"/>
  <c r="Q9" i="106"/>
  <c r="Q13" i="106"/>
  <c r="Q32" i="106"/>
  <c r="Q82" i="107"/>
  <c r="P73" i="111"/>
  <c r="Q73" i="111" s="1"/>
  <c r="E70" i="114"/>
  <c r="M70" i="114"/>
  <c r="L70" i="114"/>
  <c r="I60" i="114"/>
  <c r="P63" i="113"/>
  <c r="Q63" i="113" s="1"/>
  <c r="K49" i="114"/>
  <c r="E40" i="114"/>
  <c r="P43" i="113"/>
  <c r="Q43" i="113" s="1"/>
  <c r="O40" i="114"/>
  <c r="G83" i="112"/>
  <c r="D76" i="112"/>
  <c r="O76" i="112"/>
  <c r="G76" i="112"/>
  <c r="P83" i="111"/>
  <c r="Q83" i="111" s="1"/>
  <c r="H76" i="112"/>
  <c r="D54" i="112"/>
  <c r="E54" i="112"/>
  <c r="J54" i="112"/>
  <c r="O54" i="112"/>
  <c r="M54" i="112"/>
  <c r="P57" i="111"/>
  <c r="Q57" i="111" s="1"/>
  <c r="F54" i="112"/>
  <c r="K54" i="112"/>
  <c r="G54" i="112"/>
  <c r="L44" i="112"/>
  <c r="I84" i="110"/>
  <c r="L46" i="110"/>
  <c r="J3" i="110"/>
  <c r="J70" i="108"/>
  <c r="G61" i="103"/>
  <c r="K61" i="103"/>
  <c r="K35" i="103"/>
  <c r="K62" i="101"/>
  <c r="H62" i="101"/>
  <c r="H12" i="101"/>
  <c r="K12" i="101"/>
  <c r="G12" i="101"/>
  <c r="D82" i="98"/>
  <c r="G82" i="98"/>
  <c r="M82" i="98"/>
  <c r="F82" i="98"/>
  <c r="K82" i="98"/>
  <c r="D66" i="98"/>
  <c r="G66" i="98"/>
  <c r="N66" i="98"/>
  <c r="F66" i="98"/>
  <c r="M66" i="98"/>
  <c r="K44" i="98"/>
  <c r="D44" i="98"/>
  <c r="F26" i="98"/>
  <c r="I26" i="98"/>
  <c r="E26" i="98"/>
  <c r="E68" i="96"/>
  <c r="N68" i="96"/>
  <c r="J68" i="96"/>
  <c r="I64" i="96"/>
  <c r="E64" i="96"/>
  <c r="O64" i="96"/>
  <c r="K75" i="94"/>
  <c r="O75" i="94"/>
  <c r="L75" i="94"/>
  <c r="F38" i="94"/>
  <c r="E38" i="94"/>
  <c r="L38" i="94"/>
  <c r="D38" i="94"/>
  <c r="K38" i="94"/>
  <c r="F29" i="94"/>
  <c r="G29" i="94"/>
  <c r="K29" i="94"/>
  <c r="E29" i="94"/>
  <c r="J29" i="94"/>
  <c r="O29" i="94"/>
  <c r="O63" i="92"/>
  <c r="F60" i="92"/>
  <c r="J60" i="92"/>
  <c r="N60" i="92"/>
  <c r="E60" i="92"/>
  <c r="I60" i="92"/>
  <c r="M60" i="92"/>
  <c r="D49" i="92"/>
  <c r="H49" i="92"/>
  <c r="G49" i="92"/>
  <c r="M49" i="92"/>
  <c r="G45" i="92"/>
  <c r="E45" i="92"/>
  <c r="L45" i="92"/>
  <c r="D45" i="92"/>
  <c r="K45" i="92"/>
  <c r="L88" i="87"/>
  <c r="O55" i="87"/>
  <c r="E45" i="87"/>
  <c r="H45" i="87"/>
  <c r="G45" i="87"/>
  <c r="O45" i="87"/>
  <c r="K41" i="87"/>
  <c r="H41" i="87"/>
  <c r="D30" i="87"/>
  <c r="K30" i="87"/>
  <c r="E30" i="87"/>
  <c r="G84" i="85"/>
  <c r="O84" i="85"/>
  <c r="G52" i="85"/>
  <c r="O52" i="85"/>
  <c r="K52" i="85"/>
  <c r="E66" i="83"/>
  <c r="I66" i="83"/>
  <c r="G66" i="83"/>
  <c r="F66" i="83"/>
  <c r="N66" i="83"/>
  <c r="K51" i="83"/>
  <c r="H51" i="83"/>
  <c r="K67" i="79"/>
  <c r="G67" i="79"/>
  <c r="O67" i="79"/>
  <c r="L67" i="79"/>
  <c r="D61" i="79"/>
  <c r="J61" i="79"/>
  <c r="H61" i="79"/>
  <c r="L11" i="79"/>
  <c r="H11" i="79"/>
  <c r="M11" i="79"/>
  <c r="F57" i="77"/>
  <c r="J57" i="77"/>
  <c r="O57" i="77"/>
  <c r="E57" i="77"/>
  <c r="I57" i="77"/>
  <c r="N57" i="77"/>
  <c r="H57" i="77"/>
  <c r="G57" i="77"/>
  <c r="E53" i="77"/>
  <c r="I53" i="77"/>
  <c r="M53" i="77"/>
  <c r="D53" i="77"/>
  <c r="H53" i="77"/>
  <c r="L53" i="77"/>
  <c r="J53" i="77"/>
  <c r="G53" i="77"/>
  <c r="O53" i="77"/>
  <c r="G34" i="77"/>
  <c r="K34" i="77"/>
  <c r="L34" i="77"/>
  <c r="K30" i="77"/>
  <c r="J30" i="77"/>
  <c r="D35" i="75"/>
  <c r="G35" i="75"/>
  <c r="H35" i="75"/>
  <c r="O35" i="75"/>
  <c r="K35" i="75"/>
  <c r="W69" i="114"/>
  <c r="AA69" i="114"/>
  <c r="R36" i="114"/>
  <c r="W36" i="114"/>
  <c r="R49" i="105"/>
  <c r="V49" i="105"/>
  <c r="S49" i="105"/>
  <c r="Q75" i="76"/>
  <c r="Q81" i="84"/>
  <c r="P48" i="89"/>
  <c r="Q48" i="89" s="1"/>
  <c r="P64" i="80"/>
  <c r="Q64" i="80" s="1"/>
  <c r="Q66" i="80"/>
  <c r="Q4" i="84"/>
  <c r="Q8" i="86"/>
  <c r="Q9" i="89"/>
  <c r="P52" i="102"/>
  <c r="Q52" i="102" s="1"/>
  <c r="P66" i="95"/>
  <c r="Q66" i="95" s="1"/>
  <c r="Q26" i="97"/>
  <c r="Q72" i="97"/>
  <c r="Q52" i="106"/>
  <c r="P71" i="106"/>
  <c r="Q71" i="106" s="1"/>
  <c r="Q21" i="104"/>
  <c r="Q25" i="104"/>
  <c r="Q5" i="107"/>
  <c r="Q52" i="107"/>
  <c r="P42" i="107"/>
  <c r="Q42" i="107" s="1"/>
  <c r="Q58" i="109"/>
  <c r="Q6" i="111"/>
  <c r="Q26" i="111"/>
  <c r="Q60" i="113"/>
  <c r="M66" i="114"/>
  <c r="D59" i="114"/>
  <c r="H57" i="114"/>
  <c r="G79" i="112"/>
  <c r="O74" i="112"/>
  <c r="M84" i="110"/>
  <c r="N83" i="110"/>
  <c r="I77" i="110"/>
  <c r="J68" i="110"/>
  <c r="K65" i="110"/>
  <c r="N26" i="110"/>
  <c r="I3" i="110"/>
  <c r="J87" i="108"/>
  <c r="O86" i="108"/>
  <c r="N70" i="108"/>
  <c r="I70" i="108"/>
  <c r="M66" i="108"/>
  <c r="G66" i="108"/>
  <c r="O39" i="108"/>
  <c r="F39" i="108"/>
  <c r="O13" i="108"/>
  <c r="N76" i="105"/>
  <c r="G76" i="105"/>
  <c r="N72" i="105"/>
  <c r="G64" i="105"/>
  <c r="L50" i="105"/>
  <c r="L49" i="105"/>
  <c r="D49" i="105"/>
  <c r="J41" i="105"/>
  <c r="N40" i="105"/>
  <c r="E87" i="103"/>
  <c r="I87" i="103"/>
  <c r="M87" i="103"/>
  <c r="D87" i="103"/>
  <c r="H87" i="103"/>
  <c r="L87" i="103"/>
  <c r="G72" i="103"/>
  <c r="L72" i="103"/>
  <c r="K72" i="103"/>
  <c r="G69" i="103"/>
  <c r="K69" i="103"/>
  <c r="G53" i="103"/>
  <c r="K53" i="103"/>
  <c r="O48" i="103"/>
  <c r="I42" i="103"/>
  <c r="G42" i="103"/>
  <c r="H39" i="103"/>
  <c r="K39" i="103"/>
  <c r="D39" i="103"/>
  <c r="H35" i="103"/>
  <c r="K85" i="101"/>
  <c r="G85" i="101"/>
  <c r="D77" i="101"/>
  <c r="G77" i="101"/>
  <c r="L77" i="101"/>
  <c r="F77" i="101"/>
  <c r="K77" i="101"/>
  <c r="O77" i="101"/>
  <c r="H74" i="101"/>
  <c r="K74" i="101"/>
  <c r="N11" i="101"/>
  <c r="J11" i="101"/>
  <c r="M86" i="98"/>
  <c r="I86" i="98"/>
  <c r="K66" i="98"/>
  <c r="H55" i="98"/>
  <c r="L69" i="96"/>
  <c r="F60" i="96"/>
  <c r="K60" i="96"/>
  <c r="E60" i="96"/>
  <c r="J60" i="96"/>
  <c r="O60" i="96"/>
  <c r="I49" i="96"/>
  <c r="D36" i="96"/>
  <c r="F36" i="96"/>
  <c r="N36" i="96"/>
  <c r="E36" i="96"/>
  <c r="K36" i="96"/>
  <c r="E34" i="96"/>
  <c r="G34" i="96"/>
  <c r="O34" i="96"/>
  <c r="D34" i="96"/>
  <c r="L34" i="96"/>
  <c r="N86" i="94"/>
  <c r="I86" i="94"/>
  <c r="M82" i="94"/>
  <c r="I82" i="94"/>
  <c r="M29" i="94"/>
  <c r="G61" i="92"/>
  <c r="E61" i="92"/>
  <c r="D61" i="92"/>
  <c r="L52" i="92"/>
  <c r="K5" i="92"/>
  <c r="N5" i="92"/>
  <c r="L5" i="92"/>
  <c r="O77" i="90"/>
  <c r="D67" i="90"/>
  <c r="K67" i="90"/>
  <c r="H67" i="90"/>
  <c r="I28" i="90"/>
  <c r="E28" i="90"/>
  <c r="F17" i="90"/>
  <c r="O17" i="90"/>
  <c r="M17" i="90"/>
  <c r="I88" i="87"/>
  <c r="G67" i="87"/>
  <c r="F67" i="87"/>
  <c r="N55" i="87"/>
  <c r="D77" i="85"/>
  <c r="G77" i="85"/>
  <c r="M77" i="85"/>
  <c r="F77" i="85"/>
  <c r="K77" i="85"/>
  <c r="J49" i="83"/>
  <c r="H49" i="83"/>
  <c r="N49" i="83"/>
  <c r="D49" i="83"/>
  <c r="H72" i="79"/>
  <c r="G72" i="79"/>
  <c r="M72" i="79"/>
  <c r="K63" i="77"/>
  <c r="J63" i="77"/>
  <c r="N53" i="77"/>
  <c r="E46" i="8"/>
  <c r="G46" i="8"/>
  <c r="O46" i="8"/>
  <c r="H46" i="8"/>
  <c r="K46" i="8"/>
  <c r="D46" i="8"/>
  <c r="AA59" i="114"/>
  <c r="U43" i="114"/>
  <c r="Q43" i="114"/>
  <c r="AA43" i="114"/>
  <c r="W43" i="114"/>
  <c r="Q42" i="114"/>
  <c r="R42" i="114"/>
  <c r="Y42" i="114"/>
  <c r="Z42" i="114"/>
  <c r="U42" i="114"/>
  <c r="R4" i="114"/>
  <c r="V4" i="114"/>
  <c r="Z4" i="114"/>
  <c r="S4" i="114"/>
  <c r="W4" i="114"/>
  <c r="AA4" i="114"/>
  <c r="Q4" i="114"/>
  <c r="Y4" i="114"/>
  <c r="U4" i="114"/>
  <c r="Q20" i="112"/>
  <c r="S20" i="112"/>
  <c r="Y20" i="112"/>
  <c r="V20" i="112"/>
  <c r="AA20" i="112"/>
  <c r="Z20" i="112"/>
  <c r="W20" i="112"/>
  <c r="Q8" i="110"/>
  <c r="U8" i="110"/>
  <c r="U5" i="108"/>
  <c r="Q5" i="108"/>
  <c r="Y5" i="108"/>
  <c r="R51" i="105"/>
  <c r="Z51" i="105"/>
  <c r="V51" i="105"/>
  <c r="R22" i="94"/>
  <c r="V22" i="94"/>
  <c r="Z22" i="94"/>
  <c r="S22" i="94"/>
  <c r="W22" i="94"/>
  <c r="AA22" i="94"/>
  <c r="Q22" i="94"/>
  <c r="Y22" i="94"/>
  <c r="U22" i="94"/>
  <c r="Q9" i="94"/>
  <c r="R9" i="94"/>
  <c r="W9" i="94"/>
  <c r="S9" i="94"/>
  <c r="V9" i="94"/>
  <c r="AA56" i="90"/>
  <c r="J56" i="90"/>
  <c r="O56" i="90"/>
  <c r="Q54" i="90"/>
  <c r="E54" i="90"/>
  <c r="W37" i="90"/>
  <c r="V37" i="90"/>
  <c r="R12" i="90"/>
  <c r="V12" i="90"/>
  <c r="Y50" i="77"/>
  <c r="L50" i="77"/>
  <c r="Q86" i="75"/>
  <c r="U86" i="75"/>
  <c r="Q63" i="75"/>
  <c r="M63" i="75"/>
  <c r="I63" i="75"/>
  <c r="Q11" i="75"/>
  <c r="U11" i="75"/>
  <c r="AA11" i="75"/>
  <c r="W11" i="75"/>
  <c r="Y70" i="8"/>
  <c r="L70" i="8"/>
  <c r="S7" i="8"/>
  <c r="Y7" i="8"/>
  <c r="R7" i="8"/>
  <c r="Q7" i="8"/>
  <c r="Z7" i="8"/>
  <c r="U7" i="8"/>
  <c r="V7" i="8"/>
  <c r="Q38" i="55"/>
  <c r="Q48" i="55"/>
  <c r="Q52" i="55"/>
  <c r="Q56" i="55"/>
  <c r="Q64" i="55"/>
  <c r="Q33" i="55"/>
  <c r="Q29" i="55"/>
  <c r="Q25" i="55"/>
  <c r="Q21" i="55"/>
  <c r="Q17" i="55"/>
  <c r="Q13" i="55"/>
  <c r="Q9" i="55"/>
  <c r="Q5" i="55"/>
  <c r="Q15" i="55"/>
  <c r="Q11" i="55"/>
  <c r="P86" i="76"/>
  <c r="Q86" i="76" s="1"/>
  <c r="Q66" i="76"/>
  <c r="Q21" i="76"/>
  <c r="Q25" i="76"/>
  <c r="Q32" i="76"/>
  <c r="Q76" i="76"/>
  <c r="P44" i="89"/>
  <c r="Q44" i="89" s="1"/>
  <c r="Q40" i="86"/>
  <c r="P63" i="91"/>
  <c r="Q63" i="91" s="1"/>
  <c r="P84" i="89"/>
  <c r="Q84" i="89" s="1"/>
  <c r="P79" i="80"/>
  <c r="Q79" i="80" s="1"/>
  <c r="P73" i="91"/>
  <c r="Q73" i="91" s="1"/>
  <c r="P87" i="89"/>
  <c r="Q87" i="89" s="1"/>
  <c r="P37" i="91"/>
  <c r="Q37" i="91" s="1"/>
  <c r="Q90" i="82"/>
  <c r="Q53" i="91"/>
  <c r="P74" i="80"/>
  <c r="Q74" i="80" s="1"/>
  <c r="Q15" i="80"/>
  <c r="P51" i="82"/>
  <c r="Q51" i="82" s="1"/>
  <c r="Q15" i="82"/>
  <c r="Q4" i="82"/>
  <c r="Q26" i="82"/>
  <c r="Q23" i="82"/>
  <c r="Q20" i="82"/>
  <c r="Q7" i="82"/>
  <c r="Q10" i="84"/>
  <c r="Q24" i="84"/>
  <c r="Q87" i="86"/>
  <c r="Q14" i="89"/>
  <c r="P39" i="91"/>
  <c r="Q39" i="91" s="1"/>
  <c r="P60" i="102"/>
  <c r="Q60" i="102" s="1"/>
  <c r="P41" i="95"/>
  <c r="Q41" i="95" s="1"/>
  <c r="P75" i="97"/>
  <c r="Q75" i="97" s="1"/>
  <c r="P89" i="100"/>
  <c r="Q89" i="100" s="1"/>
  <c r="P79" i="93"/>
  <c r="Q79" i="93" s="1"/>
  <c r="P63" i="100"/>
  <c r="Q63" i="100" s="1"/>
  <c r="P76" i="97"/>
  <c r="Q76" i="97" s="1"/>
  <c r="P66" i="93"/>
  <c r="Q66" i="93" s="1"/>
  <c r="Q49" i="93"/>
  <c r="Q90" i="93"/>
  <c r="Q85" i="93"/>
  <c r="P48" i="93"/>
  <c r="Q48" i="93" s="1"/>
  <c r="P42" i="93"/>
  <c r="Q42" i="93" s="1"/>
  <c r="Q5" i="95"/>
  <c r="Q28" i="95"/>
  <c r="Q12" i="97"/>
  <c r="Q22" i="97"/>
  <c r="P37" i="97"/>
  <c r="Q37" i="97" s="1"/>
  <c r="Q31" i="97"/>
  <c r="Q29" i="102"/>
  <c r="Q20" i="102"/>
  <c r="P92" i="106"/>
  <c r="Q92" i="106" s="1"/>
  <c r="Q71" i="104"/>
  <c r="P38" i="104"/>
  <c r="Q38" i="104" s="1"/>
  <c r="Q51" i="104"/>
  <c r="P44" i="106"/>
  <c r="Q44" i="106" s="1"/>
  <c r="P61" i="104"/>
  <c r="Q61" i="104" s="1"/>
  <c r="P83" i="106"/>
  <c r="Q83" i="106" s="1"/>
  <c r="Q5" i="104"/>
  <c r="Q17" i="104"/>
  <c r="Q73" i="104"/>
  <c r="Q85" i="104"/>
  <c r="Q29" i="106"/>
  <c r="P65" i="106"/>
  <c r="Q65" i="106" s="1"/>
  <c r="P78" i="109"/>
  <c r="Q78" i="109" s="1"/>
  <c r="P48" i="109"/>
  <c r="Q48" i="109" s="1"/>
  <c r="Q76" i="111"/>
  <c r="Q9" i="109"/>
  <c r="P54" i="109"/>
  <c r="Q54" i="109" s="1"/>
  <c r="Q8" i="109"/>
  <c r="P51" i="109"/>
  <c r="Q51" i="109" s="1"/>
  <c r="P43" i="109"/>
  <c r="Q43" i="109" s="1"/>
  <c r="P91" i="107"/>
  <c r="Q91" i="107" s="1"/>
  <c r="P84" i="107"/>
  <c r="Q84" i="107" s="1"/>
  <c r="P77" i="107"/>
  <c r="Q77" i="107" s="1"/>
  <c r="Q12" i="111"/>
  <c r="Q29" i="111"/>
  <c r="Q14" i="111"/>
  <c r="Q7" i="113"/>
  <c r="E86" i="114"/>
  <c r="F77" i="114"/>
  <c r="K72" i="114"/>
  <c r="J63" i="114"/>
  <c r="K59" i="114"/>
  <c r="H58" i="114"/>
  <c r="L57" i="114"/>
  <c r="G54" i="114"/>
  <c r="H51" i="114"/>
  <c r="K47" i="114"/>
  <c r="N39" i="114"/>
  <c r="N36" i="114"/>
  <c r="H18" i="114"/>
  <c r="K4" i="114"/>
  <c r="F4" i="114"/>
  <c r="F79" i="112"/>
  <c r="N74" i="112"/>
  <c r="L71" i="112"/>
  <c r="K29" i="112"/>
  <c r="N25" i="112"/>
  <c r="F21" i="112"/>
  <c r="L18" i="112"/>
  <c r="I9" i="112"/>
  <c r="K84" i="110"/>
  <c r="F84" i="110"/>
  <c r="K83" i="110"/>
  <c r="M77" i="110"/>
  <c r="G77" i="110"/>
  <c r="G76" i="110"/>
  <c r="H70" i="110"/>
  <c r="I68" i="110"/>
  <c r="J65" i="110"/>
  <c r="M56" i="110"/>
  <c r="F56" i="110"/>
  <c r="O53" i="110"/>
  <c r="K53" i="110"/>
  <c r="G53" i="110"/>
  <c r="N48" i="110"/>
  <c r="I48" i="110"/>
  <c r="H46" i="110"/>
  <c r="K45" i="110"/>
  <c r="O44" i="110"/>
  <c r="J44" i="110"/>
  <c r="E44" i="110"/>
  <c r="J43" i="110"/>
  <c r="O41" i="110"/>
  <c r="K41" i="110"/>
  <c r="G41" i="110"/>
  <c r="N40" i="110"/>
  <c r="J37" i="110"/>
  <c r="N36" i="110"/>
  <c r="K29" i="110"/>
  <c r="K26" i="110"/>
  <c r="N24" i="110"/>
  <c r="J8" i="110"/>
  <c r="G4" i="110"/>
  <c r="M3" i="110"/>
  <c r="G3" i="110"/>
  <c r="L88" i="108"/>
  <c r="D88" i="108"/>
  <c r="M87" i="108"/>
  <c r="I87" i="108"/>
  <c r="E87" i="108"/>
  <c r="N86" i="108"/>
  <c r="K76" i="108"/>
  <c r="M71" i="108"/>
  <c r="M70" i="108"/>
  <c r="G70" i="108"/>
  <c r="K66" i="108"/>
  <c r="F66" i="108"/>
  <c r="J59" i="108"/>
  <c r="F59" i="108"/>
  <c r="O58" i="108"/>
  <c r="J58" i="108"/>
  <c r="H56" i="108"/>
  <c r="O55" i="108"/>
  <c r="G55" i="108"/>
  <c r="N54" i="108"/>
  <c r="I54" i="108"/>
  <c r="G52" i="108"/>
  <c r="M47" i="108"/>
  <c r="E47" i="108"/>
  <c r="J46" i="108"/>
  <c r="K45" i="108"/>
  <c r="K40" i="108"/>
  <c r="N39" i="108"/>
  <c r="I39" i="108"/>
  <c r="E39" i="108"/>
  <c r="K37" i="108"/>
  <c r="L31" i="108"/>
  <c r="L22" i="108"/>
  <c r="I21" i="108"/>
  <c r="O18" i="108"/>
  <c r="J13" i="108"/>
  <c r="J5" i="108"/>
  <c r="N88" i="105"/>
  <c r="K87" i="105"/>
  <c r="L85" i="105"/>
  <c r="G85" i="105"/>
  <c r="N84" i="105"/>
  <c r="H81" i="105"/>
  <c r="N80" i="105"/>
  <c r="L77" i="105"/>
  <c r="H77" i="105"/>
  <c r="M76" i="105"/>
  <c r="F76" i="105"/>
  <c r="L73" i="105"/>
  <c r="H73" i="105"/>
  <c r="I72" i="105"/>
  <c r="K64" i="105"/>
  <c r="F64" i="105"/>
  <c r="N61" i="105"/>
  <c r="O60" i="105"/>
  <c r="J60" i="105"/>
  <c r="O57" i="105"/>
  <c r="K57" i="105"/>
  <c r="G57" i="105"/>
  <c r="N56" i="105"/>
  <c r="M53" i="105"/>
  <c r="O52" i="105"/>
  <c r="J52" i="105"/>
  <c r="E52" i="105"/>
  <c r="K50" i="105"/>
  <c r="O49" i="105"/>
  <c r="K49" i="105"/>
  <c r="G49" i="105"/>
  <c r="J45" i="105"/>
  <c r="M41" i="105"/>
  <c r="I41" i="105"/>
  <c r="E41" i="105"/>
  <c r="M40" i="105"/>
  <c r="K38" i="105"/>
  <c r="O32" i="105"/>
  <c r="O27" i="105"/>
  <c r="O8" i="105"/>
  <c r="K8" i="105"/>
  <c r="J87" i="103"/>
  <c r="N83" i="103"/>
  <c r="L75" i="103"/>
  <c r="Q80" i="104"/>
  <c r="E71" i="103"/>
  <c r="K71" i="103"/>
  <c r="O71" i="103"/>
  <c r="D71" i="103"/>
  <c r="J71" i="103"/>
  <c r="N71" i="103"/>
  <c r="E64" i="103"/>
  <c r="K64" i="103"/>
  <c r="G64" i="103"/>
  <c r="I34" i="103"/>
  <c r="O34" i="103"/>
  <c r="N34" i="103"/>
  <c r="D26" i="103"/>
  <c r="I26" i="103"/>
  <c r="M26" i="103"/>
  <c r="G26" i="103"/>
  <c r="L26" i="103"/>
  <c r="O85" i="101"/>
  <c r="J77" i="101"/>
  <c r="J72" i="101"/>
  <c r="I72" i="101"/>
  <c r="D64" i="101"/>
  <c r="F64" i="101"/>
  <c r="K64" i="101"/>
  <c r="E64" i="101"/>
  <c r="J64" i="101"/>
  <c r="O64" i="101"/>
  <c r="O49" i="101"/>
  <c r="E46" i="101"/>
  <c r="K46" i="101"/>
  <c r="G46" i="101"/>
  <c r="O40" i="101"/>
  <c r="D36" i="101"/>
  <c r="F36" i="101"/>
  <c r="K36" i="101"/>
  <c r="E36" i="101"/>
  <c r="J36" i="101"/>
  <c r="O36" i="101"/>
  <c r="G34" i="101"/>
  <c r="O34" i="101"/>
  <c r="D34" i="101"/>
  <c r="L34" i="101"/>
  <c r="L12" i="101"/>
  <c r="E87" i="98"/>
  <c r="I87" i="98"/>
  <c r="M87" i="98"/>
  <c r="D87" i="98"/>
  <c r="H87" i="98"/>
  <c r="L87" i="98"/>
  <c r="I82" i="98"/>
  <c r="D78" i="98"/>
  <c r="F78" i="98"/>
  <c r="K78" i="98"/>
  <c r="E78" i="98"/>
  <c r="J78" i="98"/>
  <c r="O78" i="98"/>
  <c r="D70" i="98"/>
  <c r="G70" i="98"/>
  <c r="M70" i="98"/>
  <c r="F70" i="98"/>
  <c r="K70" i="98"/>
  <c r="I66" i="98"/>
  <c r="K63" i="98"/>
  <c r="F63" i="98"/>
  <c r="D59" i="98"/>
  <c r="G59" i="98"/>
  <c r="K59" i="98"/>
  <c r="O59" i="98"/>
  <c r="F59" i="98"/>
  <c r="J59" i="98"/>
  <c r="N59" i="98"/>
  <c r="O55" i="98"/>
  <c r="K49" i="98"/>
  <c r="E48" i="98"/>
  <c r="G48" i="98"/>
  <c r="O48" i="98"/>
  <c r="D48" i="98"/>
  <c r="L48" i="98"/>
  <c r="J46" i="98"/>
  <c r="N46" i="98"/>
  <c r="E46" i="98"/>
  <c r="O26" i="98"/>
  <c r="K15" i="98"/>
  <c r="O10" i="98"/>
  <c r="G10" i="98"/>
  <c r="E77" i="96"/>
  <c r="I77" i="96"/>
  <c r="M77" i="96"/>
  <c r="D77" i="96"/>
  <c r="H77" i="96"/>
  <c r="L77" i="96"/>
  <c r="O68" i="96"/>
  <c r="N64" i="96"/>
  <c r="D62" i="96"/>
  <c r="L62" i="96"/>
  <c r="K62" i="96"/>
  <c r="M60" i="96"/>
  <c r="K50" i="96"/>
  <c r="H50" i="96"/>
  <c r="G43" i="96"/>
  <c r="K43" i="96"/>
  <c r="O36" i="96"/>
  <c r="E87" i="94"/>
  <c r="I87" i="94"/>
  <c r="M87" i="94"/>
  <c r="D87" i="94"/>
  <c r="H87" i="94"/>
  <c r="L87" i="94"/>
  <c r="F83" i="94"/>
  <c r="E83" i="94"/>
  <c r="K83" i="94"/>
  <c r="D83" i="94"/>
  <c r="I83" i="94"/>
  <c r="O83" i="94"/>
  <c r="E69" i="94"/>
  <c r="O69" i="94"/>
  <c r="N65" i="94"/>
  <c r="F62" i="94"/>
  <c r="K62" i="94"/>
  <c r="O62" i="94"/>
  <c r="E62" i="94"/>
  <c r="J62" i="94"/>
  <c r="N62" i="94"/>
  <c r="F50" i="94"/>
  <c r="E50" i="94"/>
  <c r="K50" i="94"/>
  <c r="D50" i="94"/>
  <c r="I50" i="94"/>
  <c r="O50" i="94"/>
  <c r="H42" i="94"/>
  <c r="G42" i="94"/>
  <c r="O42" i="94"/>
  <c r="I38" i="94"/>
  <c r="D36" i="94"/>
  <c r="H36" i="94"/>
  <c r="G36" i="94"/>
  <c r="N36" i="94"/>
  <c r="I29" i="94"/>
  <c r="I83" i="92"/>
  <c r="N64" i="92"/>
  <c r="O60" i="92"/>
  <c r="G60" i="92"/>
  <c r="H58" i="92"/>
  <c r="N56" i="92"/>
  <c r="K49" i="92"/>
  <c r="D48" i="92"/>
  <c r="G48" i="92"/>
  <c r="K48" i="92"/>
  <c r="O48" i="92"/>
  <c r="F48" i="92"/>
  <c r="J48" i="92"/>
  <c r="N48" i="92"/>
  <c r="I45" i="92"/>
  <c r="K35" i="92"/>
  <c r="F35" i="92"/>
  <c r="M31" i="92"/>
  <c r="E31" i="92"/>
  <c r="O28" i="92"/>
  <c r="J84" i="90"/>
  <c r="H84" i="90"/>
  <c r="D84" i="90"/>
  <c r="M70" i="90"/>
  <c r="E69" i="90"/>
  <c r="G69" i="90"/>
  <c r="N69" i="90"/>
  <c r="F69" i="90"/>
  <c r="M69" i="90"/>
  <c r="M67" i="90"/>
  <c r="O63" i="90"/>
  <c r="Q60" i="91"/>
  <c r="F56" i="90"/>
  <c r="H50" i="90"/>
  <c r="G50" i="90"/>
  <c r="O50" i="90"/>
  <c r="K48" i="90"/>
  <c r="J37" i="90"/>
  <c r="N84" i="87"/>
  <c r="D73" i="87"/>
  <c r="L73" i="87"/>
  <c r="O60" i="87"/>
  <c r="L45" i="87"/>
  <c r="I43" i="87"/>
  <c r="G43" i="87"/>
  <c r="N31" i="87"/>
  <c r="F27" i="87"/>
  <c r="I27" i="87"/>
  <c r="D27" i="87"/>
  <c r="J19" i="87"/>
  <c r="I19" i="87"/>
  <c r="O86" i="85"/>
  <c r="J77" i="85"/>
  <c r="E66" i="85"/>
  <c r="I66" i="85"/>
  <c r="M66" i="85"/>
  <c r="G66" i="85"/>
  <c r="L66" i="85"/>
  <c r="F66" i="85"/>
  <c r="K66" i="85"/>
  <c r="K55" i="85"/>
  <c r="D55" i="85"/>
  <c r="E4" i="85"/>
  <c r="J4" i="85"/>
  <c r="I4" i="85"/>
  <c r="D84" i="83"/>
  <c r="E84" i="83"/>
  <c r="I84" i="83"/>
  <c r="M84" i="83"/>
  <c r="H84" i="83"/>
  <c r="N84" i="83"/>
  <c r="G84" i="83"/>
  <c r="L84" i="83"/>
  <c r="E81" i="83"/>
  <c r="H81" i="83"/>
  <c r="K81" i="83"/>
  <c r="G81" i="83"/>
  <c r="M66" i="83"/>
  <c r="D85" i="81"/>
  <c r="F85" i="81"/>
  <c r="K85" i="81"/>
  <c r="E85" i="81"/>
  <c r="J85" i="81"/>
  <c r="O85" i="81"/>
  <c r="I85" i="81"/>
  <c r="G85" i="81"/>
  <c r="H70" i="81"/>
  <c r="H34" i="81"/>
  <c r="G34" i="81"/>
  <c r="M34" i="81"/>
  <c r="F49" i="79"/>
  <c r="K49" i="79"/>
  <c r="D49" i="79"/>
  <c r="J49" i="79"/>
  <c r="O49" i="79"/>
  <c r="H49" i="79"/>
  <c r="G49" i="79"/>
  <c r="G40" i="79"/>
  <c r="L40" i="79"/>
  <c r="E40" i="79"/>
  <c r="K40" i="79"/>
  <c r="H40" i="79"/>
  <c r="D40" i="79"/>
  <c r="O40" i="79"/>
  <c r="D27" i="79"/>
  <c r="K27" i="79"/>
  <c r="H27" i="79"/>
  <c r="G27" i="79"/>
  <c r="G14" i="79"/>
  <c r="O14" i="79"/>
  <c r="J87" i="77"/>
  <c r="H87" i="77"/>
  <c r="O87" i="77"/>
  <c r="N87" i="77"/>
  <c r="G73" i="77"/>
  <c r="F73" i="77"/>
  <c r="O73" i="77"/>
  <c r="N73" i="77"/>
  <c r="E66" i="77"/>
  <c r="H66" i="77"/>
  <c r="O66" i="77"/>
  <c r="G66" i="77"/>
  <c r="M66" i="77"/>
  <c r="I66" i="77"/>
  <c r="D66" i="77"/>
  <c r="K57" i="77"/>
  <c r="N55" i="77"/>
  <c r="F55" i="77"/>
  <c r="K53" i="77"/>
  <c r="G63" i="75"/>
  <c r="E39" i="75"/>
  <c r="J39" i="75"/>
  <c r="N39" i="75"/>
  <c r="G39" i="75"/>
  <c r="K39" i="75"/>
  <c r="O39" i="75"/>
  <c r="L39" i="75"/>
  <c r="I39" i="75"/>
  <c r="M39" i="75"/>
  <c r="D45" i="8"/>
  <c r="E45" i="8"/>
  <c r="J45" i="8"/>
  <c r="N45" i="8"/>
  <c r="F45" i="8"/>
  <c r="K45" i="8"/>
  <c r="O45" i="8"/>
  <c r="L45" i="8"/>
  <c r="I45" i="8"/>
  <c r="M45" i="8"/>
  <c r="G45" i="8"/>
  <c r="D40" i="8"/>
  <c r="E40" i="8"/>
  <c r="J40" i="8"/>
  <c r="O40" i="8"/>
  <c r="F40" i="8"/>
  <c r="K40" i="8"/>
  <c r="I40" i="8"/>
  <c r="G40" i="8"/>
  <c r="N40" i="8"/>
  <c r="D7" i="8"/>
  <c r="F7" i="8"/>
  <c r="J7" i="8"/>
  <c r="K7" i="8"/>
  <c r="E7" i="8"/>
  <c r="R7" i="114"/>
  <c r="AA7" i="114"/>
  <c r="V7" i="114"/>
  <c r="S7" i="114"/>
  <c r="R64" i="112"/>
  <c r="AA64" i="112"/>
  <c r="V64" i="112"/>
  <c r="W64" i="112"/>
  <c r="S51" i="110"/>
  <c r="AA51" i="110"/>
  <c r="U41" i="110"/>
  <c r="V41" i="110"/>
  <c r="Q28" i="110"/>
  <c r="R28" i="110"/>
  <c r="V28" i="110"/>
  <c r="Z28" i="110"/>
  <c r="S28" i="110"/>
  <c r="W28" i="110"/>
  <c r="AA28" i="110"/>
  <c r="U28" i="110"/>
  <c r="Y28" i="110"/>
  <c r="U66" i="108"/>
  <c r="V66" i="108"/>
  <c r="Z54" i="108"/>
  <c r="E50" i="108"/>
  <c r="Q49" i="108"/>
  <c r="U49" i="108"/>
  <c r="R29" i="101"/>
  <c r="V29" i="101"/>
  <c r="Z29" i="101"/>
  <c r="Q29" i="101"/>
  <c r="U29" i="101"/>
  <c r="Y29" i="101"/>
  <c r="S29" i="101"/>
  <c r="AA29" i="101"/>
  <c r="W29" i="101"/>
  <c r="V28" i="101"/>
  <c r="AA28" i="101"/>
  <c r="Z74" i="98"/>
  <c r="N74" i="98"/>
  <c r="Q86" i="94"/>
  <c r="S86" i="94"/>
  <c r="Z86" i="94"/>
  <c r="V86" i="94"/>
  <c r="AA86" i="94"/>
  <c r="W86" i="94"/>
  <c r="R86" i="94"/>
  <c r="Q55" i="94"/>
  <c r="S55" i="94"/>
  <c r="Z55" i="94"/>
  <c r="AA55" i="94"/>
  <c r="R55" i="94"/>
  <c r="V55" i="94"/>
  <c r="W55" i="94"/>
  <c r="D55" i="94"/>
  <c r="I55" i="94"/>
  <c r="O55" i="94"/>
  <c r="H55" i="94"/>
  <c r="M55" i="94"/>
  <c r="Z9" i="94"/>
  <c r="S66" i="90"/>
  <c r="AA66" i="90"/>
  <c r="R66" i="90"/>
  <c r="W66" i="90"/>
  <c r="AA60" i="90"/>
  <c r="Q60" i="90"/>
  <c r="U60" i="90"/>
  <c r="W60" i="90"/>
  <c r="Y58" i="90"/>
  <c r="M58" i="90"/>
  <c r="L58" i="90"/>
  <c r="U14" i="90"/>
  <c r="Z14" i="90"/>
  <c r="AA12" i="90"/>
  <c r="R63" i="85"/>
  <c r="Q63" i="85"/>
  <c r="Y63" i="85"/>
  <c r="L63" i="85"/>
  <c r="K63" i="85"/>
  <c r="H63" i="85"/>
  <c r="O65" i="110"/>
  <c r="N43" i="110"/>
  <c r="K55" i="108"/>
  <c r="J76" i="105"/>
  <c r="Q50" i="106"/>
  <c r="H20" i="105"/>
  <c r="K20" i="105"/>
  <c r="G7" i="105"/>
  <c r="N7" i="105"/>
  <c r="M7" i="105"/>
  <c r="F35" i="103"/>
  <c r="J35" i="103"/>
  <c r="O35" i="103"/>
  <c r="E35" i="103"/>
  <c r="I35" i="103"/>
  <c r="N35" i="103"/>
  <c r="E49" i="101"/>
  <c r="I49" i="101"/>
  <c r="M49" i="101"/>
  <c r="D49" i="101"/>
  <c r="H49" i="101"/>
  <c r="L49" i="101"/>
  <c r="K9" i="101"/>
  <c r="H9" i="101"/>
  <c r="O66" i="98"/>
  <c r="E64" i="98"/>
  <c r="H64" i="98"/>
  <c r="G64" i="98"/>
  <c r="O64" i="98"/>
  <c r="E60" i="98"/>
  <c r="H60" i="98"/>
  <c r="G60" i="98"/>
  <c r="O60" i="98"/>
  <c r="F55" i="98"/>
  <c r="J55" i="98"/>
  <c r="N55" i="98"/>
  <c r="E55" i="98"/>
  <c r="I55" i="98"/>
  <c r="M55" i="98"/>
  <c r="I47" i="98"/>
  <c r="F47" i="98"/>
  <c r="N53" i="96"/>
  <c r="K53" i="96"/>
  <c r="G49" i="96"/>
  <c r="K49" i="96"/>
  <c r="O49" i="96"/>
  <c r="F49" i="96"/>
  <c r="J49" i="96"/>
  <c r="N49" i="96"/>
  <c r="E13" i="96"/>
  <c r="G13" i="96"/>
  <c r="D13" i="96"/>
  <c r="G4" i="96"/>
  <c r="F4" i="96"/>
  <c r="M4" i="96"/>
  <c r="E4" i="96"/>
  <c r="K4" i="96"/>
  <c r="G63" i="92"/>
  <c r="M63" i="92"/>
  <c r="F63" i="92"/>
  <c r="K63" i="92"/>
  <c r="O45" i="92"/>
  <c r="K27" i="92"/>
  <c r="D27" i="92"/>
  <c r="J77" i="90"/>
  <c r="I77" i="90"/>
  <c r="H72" i="90"/>
  <c r="D72" i="90"/>
  <c r="O72" i="90"/>
  <c r="G66" i="90"/>
  <c r="O66" i="90"/>
  <c r="F66" i="90"/>
  <c r="N66" i="90"/>
  <c r="D88" i="87"/>
  <c r="G88" i="87"/>
  <c r="K88" i="87"/>
  <c r="O88" i="87"/>
  <c r="F88" i="87"/>
  <c r="J88" i="87"/>
  <c r="N88" i="87"/>
  <c r="D55" i="87"/>
  <c r="G55" i="87"/>
  <c r="M55" i="87"/>
  <c r="F55" i="87"/>
  <c r="K55" i="87"/>
  <c r="E86" i="85"/>
  <c r="I86" i="85"/>
  <c r="M86" i="85"/>
  <c r="D86" i="85"/>
  <c r="H86" i="85"/>
  <c r="L86" i="85"/>
  <c r="D24" i="85"/>
  <c r="E24" i="85"/>
  <c r="K24" i="85"/>
  <c r="I24" i="85"/>
  <c r="F24" i="85"/>
  <c r="O24" i="85"/>
  <c r="E6" i="85"/>
  <c r="L6" i="85"/>
  <c r="N87" i="83"/>
  <c r="I87" i="83"/>
  <c r="I83" i="83"/>
  <c r="O83" i="83"/>
  <c r="N83" i="83"/>
  <c r="M46" i="83"/>
  <c r="I46" i="83"/>
  <c r="N46" i="83"/>
  <c r="G46" i="83"/>
  <c r="E41" i="81"/>
  <c r="I41" i="81"/>
  <c r="M41" i="81"/>
  <c r="D41" i="81"/>
  <c r="H41" i="81"/>
  <c r="L41" i="81"/>
  <c r="G41" i="81"/>
  <c r="O41" i="81"/>
  <c r="F41" i="81"/>
  <c r="N41" i="81"/>
  <c r="O88" i="79"/>
  <c r="D88" i="79"/>
  <c r="E81" i="77"/>
  <c r="I81" i="77"/>
  <c r="M81" i="77"/>
  <c r="D81" i="77"/>
  <c r="H81" i="77"/>
  <c r="L81" i="77"/>
  <c r="J81" i="77"/>
  <c r="G81" i="77"/>
  <c r="O81" i="77"/>
  <c r="F67" i="77"/>
  <c r="D67" i="77"/>
  <c r="U79" i="112"/>
  <c r="AA79" i="112"/>
  <c r="Z50" i="103"/>
  <c r="AA50" i="103"/>
  <c r="Q38" i="76"/>
  <c r="Q89" i="76"/>
  <c r="P73" i="84"/>
  <c r="Q73" i="84" s="1"/>
  <c r="Q43" i="89"/>
  <c r="Q5" i="82"/>
  <c r="P91" i="86"/>
  <c r="Q91" i="86" s="1"/>
  <c r="Q31" i="89"/>
  <c r="Q6" i="91"/>
  <c r="P71" i="97"/>
  <c r="Q71" i="97" s="1"/>
  <c r="P47" i="100"/>
  <c r="Q47" i="100" s="1"/>
  <c r="P58" i="100"/>
  <c r="Q58" i="100" s="1"/>
  <c r="Q32" i="93"/>
  <c r="Q10" i="97"/>
  <c r="Q18" i="102"/>
  <c r="Q33" i="102"/>
  <c r="Q81" i="106"/>
  <c r="Q28" i="104"/>
  <c r="Q14" i="104"/>
  <c r="Q17" i="113"/>
  <c r="Q53" i="113"/>
  <c r="N59" i="114"/>
  <c r="M57" i="114"/>
  <c r="F57" i="114"/>
  <c r="G84" i="110"/>
  <c r="L70" i="110"/>
  <c r="K46" i="110"/>
  <c r="K43" i="110"/>
  <c r="N3" i="110"/>
  <c r="N87" i="108"/>
  <c r="F87" i="108"/>
  <c r="K56" i="108"/>
  <c r="J55" i="108"/>
  <c r="N46" i="108"/>
  <c r="L40" i="108"/>
  <c r="K39" i="108"/>
  <c r="Q82" i="106"/>
  <c r="M64" i="105"/>
  <c r="H49" i="105"/>
  <c r="F41" i="105"/>
  <c r="D79" i="103"/>
  <c r="H79" i="103"/>
  <c r="G79" i="103"/>
  <c r="H67" i="103"/>
  <c r="L67" i="103"/>
  <c r="I67" i="103"/>
  <c r="O50" i="103"/>
  <c r="F18" i="103"/>
  <c r="M18" i="103"/>
  <c r="J49" i="101"/>
  <c r="O12" i="101"/>
  <c r="D3" i="101"/>
  <c r="O3" i="101"/>
  <c r="J3" i="101"/>
  <c r="J82" i="98"/>
  <c r="L60" i="98"/>
  <c r="E56" i="98"/>
  <c r="G56" i="98"/>
  <c r="O56" i="98"/>
  <c r="D56" i="98"/>
  <c r="L56" i="98"/>
  <c r="D69" i="96"/>
  <c r="F69" i="96"/>
  <c r="J69" i="96"/>
  <c r="N69" i="96"/>
  <c r="E69" i="96"/>
  <c r="I69" i="96"/>
  <c r="M69" i="96"/>
  <c r="H37" i="96"/>
  <c r="L37" i="96"/>
  <c r="N4" i="96"/>
  <c r="G41" i="94"/>
  <c r="F41" i="94"/>
  <c r="O41" i="94"/>
  <c r="E41" i="94"/>
  <c r="M41" i="94"/>
  <c r="M38" i="94"/>
  <c r="J20" i="94"/>
  <c r="O20" i="94"/>
  <c r="E20" i="94"/>
  <c r="F88" i="92"/>
  <c r="J88" i="92"/>
  <c r="G88" i="92"/>
  <c r="H66" i="92"/>
  <c r="D66" i="92"/>
  <c r="O66" i="92"/>
  <c r="J63" i="92"/>
  <c r="H60" i="92"/>
  <c r="F52" i="92"/>
  <c r="E52" i="92"/>
  <c r="J52" i="92"/>
  <c r="N52" i="92"/>
  <c r="D52" i="92"/>
  <c r="I52" i="92"/>
  <c r="M52" i="92"/>
  <c r="L49" i="92"/>
  <c r="M45" i="92"/>
  <c r="H38" i="92"/>
  <c r="G38" i="92"/>
  <c r="N38" i="92"/>
  <c r="F38" i="92"/>
  <c r="L38" i="92"/>
  <c r="F36" i="92"/>
  <c r="G36" i="92"/>
  <c r="L36" i="92"/>
  <c r="E36" i="92"/>
  <c r="K36" i="92"/>
  <c r="O36" i="92"/>
  <c r="D32" i="92"/>
  <c r="L32" i="92"/>
  <c r="D62" i="90"/>
  <c r="G62" i="90"/>
  <c r="K62" i="90"/>
  <c r="O62" i="90"/>
  <c r="F62" i="90"/>
  <c r="J62" i="90"/>
  <c r="N62" i="90"/>
  <c r="I41" i="90"/>
  <c r="E41" i="90"/>
  <c r="O41" i="90"/>
  <c r="F86" i="87"/>
  <c r="J86" i="87"/>
  <c r="G86" i="87"/>
  <c r="F80" i="87"/>
  <c r="G80" i="87"/>
  <c r="K80" i="87"/>
  <c r="O80" i="87"/>
  <c r="E80" i="87"/>
  <c r="J80" i="87"/>
  <c r="N80" i="87"/>
  <c r="I59" i="87"/>
  <c r="G59" i="87"/>
  <c r="E37" i="87"/>
  <c r="G37" i="87"/>
  <c r="D37" i="87"/>
  <c r="O37" i="87"/>
  <c r="D22" i="87"/>
  <c r="K22" i="87"/>
  <c r="G22" i="87"/>
  <c r="J86" i="85"/>
  <c r="D82" i="85"/>
  <c r="F82" i="85"/>
  <c r="J82" i="85"/>
  <c r="N82" i="85"/>
  <c r="E82" i="85"/>
  <c r="I82" i="85"/>
  <c r="M82" i="85"/>
  <c r="N77" i="85"/>
  <c r="D73" i="85"/>
  <c r="F73" i="85"/>
  <c r="K73" i="85"/>
  <c r="E73" i="85"/>
  <c r="J73" i="85"/>
  <c r="O73" i="85"/>
  <c r="E47" i="85"/>
  <c r="H47" i="85"/>
  <c r="L47" i="85"/>
  <c r="K47" i="85"/>
  <c r="E85" i="83"/>
  <c r="D85" i="83"/>
  <c r="L85" i="83"/>
  <c r="H85" i="83"/>
  <c r="G85" i="83"/>
  <c r="E62" i="83"/>
  <c r="J62" i="83"/>
  <c r="O62" i="83"/>
  <c r="I62" i="83"/>
  <c r="G62" i="83"/>
  <c r="N62" i="83"/>
  <c r="G82" i="81"/>
  <c r="L82" i="81"/>
  <c r="E82" i="81"/>
  <c r="K82" i="81"/>
  <c r="I82" i="81"/>
  <c r="H82" i="81"/>
  <c r="D61" i="81"/>
  <c r="F61" i="81"/>
  <c r="K61" i="81"/>
  <c r="E61" i="81"/>
  <c r="J61" i="81"/>
  <c r="O61" i="81"/>
  <c r="I61" i="81"/>
  <c r="G61" i="81"/>
  <c r="E52" i="81"/>
  <c r="G52" i="81"/>
  <c r="N52" i="81"/>
  <c r="F52" i="81"/>
  <c r="M52" i="81"/>
  <c r="K52" i="81"/>
  <c r="D30" i="81"/>
  <c r="K30" i="81"/>
  <c r="G30" i="81"/>
  <c r="L30" i="81"/>
  <c r="E17" i="81"/>
  <c r="M17" i="81"/>
  <c r="N45" i="79"/>
  <c r="D45" i="79"/>
  <c r="O45" i="79"/>
  <c r="N81" i="77"/>
  <c r="M57" i="77"/>
  <c r="M52" i="77"/>
  <c r="I52" i="77"/>
  <c r="N52" i="77"/>
  <c r="G52" i="77"/>
  <c r="Q79" i="114"/>
  <c r="W79" i="114"/>
  <c r="S79" i="114"/>
  <c r="U79" i="114"/>
  <c r="Y79" i="114"/>
  <c r="Q70" i="114"/>
  <c r="Q59" i="114"/>
  <c r="Y64" i="105"/>
  <c r="AA64" i="105"/>
  <c r="AA49" i="105"/>
  <c r="Q11" i="90"/>
  <c r="U11" i="90"/>
  <c r="AA11" i="90"/>
  <c r="W11" i="90"/>
  <c r="R87" i="83"/>
  <c r="Q87" i="83"/>
  <c r="V87" i="83"/>
  <c r="Z87" i="83"/>
  <c r="U87" i="83"/>
  <c r="Y87" i="83"/>
  <c r="U75" i="83"/>
  <c r="I75" i="83"/>
  <c r="R24" i="77"/>
  <c r="V24" i="77"/>
  <c r="Z24" i="77"/>
  <c r="S24" i="77"/>
  <c r="W24" i="77"/>
  <c r="AA24" i="77"/>
  <c r="Q24" i="77"/>
  <c r="Y24" i="77"/>
  <c r="U24" i="77"/>
  <c r="R85" i="75"/>
  <c r="AA85" i="75"/>
  <c r="S85" i="75"/>
  <c r="Z85" i="75"/>
  <c r="V85" i="75"/>
  <c r="K85" i="75"/>
  <c r="U56" i="8"/>
  <c r="I56" i="8"/>
  <c r="N56" i="8"/>
  <c r="J56" i="8"/>
  <c r="O56" i="8"/>
  <c r="F56" i="8"/>
  <c r="M56" i="8"/>
  <c r="G56" i="8"/>
  <c r="R54" i="8"/>
  <c r="Y54" i="8"/>
  <c r="S3" i="8"/>
  <c r="AA3" i="8"/>
  <c r="P49" i="55"/>
  <c r="Q49" i="55" s="1"/>
  <c r="B35" i="76"/>
  <c r="Q51" i="76"/>
  <c r="Q32" i="55"/>
  <c r="Q28" i="55"/>
  <c r="Q24" i="55"/>
  <c r="Q20" i="55"/>
  <c r="Q16" i="55"/>
  <c r="Q8" i="76"/>
  <c r="Q12" i="76"/>
  <c r="P84" i="91"/>
  <c r="Q84" i="91" s="1"/>
  <c r="Q42" i="91"/>
  <c r="P58" i="91"/>
  <c r="Q58" i="91" s="1"/>
  <c r="Q48" i="86"/>
  <c r="Q41" i="84"/>
  <c r="P79" i="91"/>
  <c r="Q79" i="91" s="1"/>
  <c r="Q72" i="89"/>
  <c r="P58" i="89"/>
  <c r="Q58" i="89" s="1"/>
  <c r="Q78" i="84"/>
  <c r="P90" i="84"/>
  <c r="Q90" i="84" s="1"/>
  <c r="P49" i="84"/>
  <c r="Q49" i="84" s="1"/>
  <c r="P89" i="86"/>
  <c r="Q89" i="86" s="1"/>
  <c r="P82" i="86"/>
  <c r="Q82" i="86" s="1"/>
  <c r="Q61" i="84"/>
  <c r="Q51" i="80"/>
  <c r="P44" i="91"/>
  <c r="Q44" i="91" s="1"/>
  <c r="Q55" i="84"/>
  <c r="P52" i="84"/>
  <c r="Q52" i="84" s="1"/>
  <c r="Q73" i="80"/>
  <c r="Q49" i="80"/>
  <c r="Q32" i="80"/>
  <c r="Q29" i="80"/>
  <c r="Q20" i="80"/>
  <c r="Q10" i="80"/>
  <c r="P89" i="82"/>
  <c r="Q89" i="82" s="1"/>
  <c r="P55" i="82"/>
  <c r="Q55" i="82" s="1"/>
  <c r="P47" i="82"/>
  <c r="Q47" i="82" s="1"/>
  <c r="Q18" i="82"/>
  <c r="Q12" i="84"/>
  <c r="H5" i="84"/>
  <c r="Q7" i="84"/>
  <c r="P84" i="86"/>
  <c r="Q84" i="86" s="1"/>
  <c r="P55" i="86"/>
  <c r="Q55" i="86" s="1"/>
  <c r="Q7" i="89"/>
  <c r="Q28" i="89"/>
  <c r="P87" i="91"/>
  <c r="Q87" i="91" s="1"/>
  <c r="P64" i="93"/>
  <c r="Q64" i="93" s="1"/>
  <c r="Q76" i="93"/>
  <c r="P52" i="93"/>
  <c r="Q52" i="93" s="1"/>
  <c r="P84" i="102"/>
  <c r="Q84" i="102" s="1"/>
  <c r="Q81" i="93"/>
  <c r="P50" i="95"/>
  <c r="Q50" i="95" s="1"/>
  <c r="P71" i="100"/>
  <c r="Q71" i="100" s="1"/>
  <c r="Q12" i="93"/>
  <c r="Q21" i="93"/>
  <c r="Q26" i="93"/>
  <c r="Q91" i="93"/>
  <c r="Q46" i="93"/>
  <c r="P41" i="93"/>
  <c r="Q41" i="93" s="1"/>
  <c r="Q10" i="93"/>
  <c r="Q15" i="95"/>
  <c r="Q23" i="95"/>
  <c r="Q92" i="95"/>
  <c r="P39" i="97"/>
  <c r="Q39" i="97" s="1"/>
  <c r="Q20" i="97"/>
  <c r="P73" i="100"/>
  <c r="Q73" i="100" s="1"/>
  <c r="Q5" i="100"/>
  <c r="Q9" i="100"/>
  <c r="Q11" i="100"/>
  <c r="Q20" i="100"/>
  <c r="Q32" i="100"/>
  <c r="Q81" i="100"/>
  <c r="Q5" i="102"/>
  <c r="P81" i="102"/>
  <c r="Q81" i="102" s="1"/>
  <c r="Q19" i="102"/>
  <c r="Q12" i="102"/>
  <c r="P76" i="104"/>
  <c r="Q76" i="104" s="1"/>
  <c r="Q83" i="104"/>
  <c r="Q59" i="104"/>
  <c r="P45" i="106"/>
  <c r="Q45" i="106" s="1"/>
  <c r="P64" i="104"/>
  <c r="Q64" i="104" s="1"/>
  <c r="P86" i="104"/>
  <c r="Q86" i="104" s="1"/>
  <c r="P56" i="104"/>
  <c r="Q56" i="104" s="1"/>
  <c r="Q15" i="104"/>
  <c r="Q57" i="104"/>
  <c r="Q8" i="106"/>
  <c r="Q12" i="106"/>
  <c r="Q25" i="106"/>
  <c r="Q31" i="106"/>
  <c r="Q79" i="106"/>
  <c r="P53" i="106"/>
  <c r="Q53" i="106" s="1"/>
  <c r="P48" i="106"/>
  <c r="Q48" i="106" s="1"/>
  <c r="Q16" i="107"/>
  <c r="Q20" i="107"/>
  <c r="Q24" i="107"/>
  <c r="Q28" i="107"/>
  <c r="Q32" i="107"/>
  <c r="Q72" i="107"/>
  <c r="P90" i="109"/>
  <c r="Q90" i="109" s="1"/>
  <c r="P56" i="109"/>
  <c r="Q56" i="109" s="1"/>
  <c r="P62" i="113"/>
  <c r="Q62" i="113" s="1"/>
  <c r="P59" i="107"/>
  <c r="Q59" i="107" s="1"/>
  <c r="P49" i="107"/>
  <c r="Q49" i="107" s="1"/>
  <c r="Q33" i="109"/>
  <c r="Q45" i="109"/>
  <c r="Q81" i="109"/>
  <c r="P46" i="109"/>
  <c r="Q46" i="109" s="1"/>
  <c r="Q31" i="109"/>
  <c r="Q7" i="109"/>
  <c r="Q59" i="109"/>
  <c r="P49" i="109"/>
  <c r="Q49" i="109" s="1"/>
  <c r="P41" i="109"/>
  <c r="Q41" i="109" s="1"/>
  <c r="P77" i="109"/>
  <c r="Q77" i="109" s="1"/>
  <c r="Q9" i="111"/>
  <c r="Q16" i="111"/>
  <c r="Q25" i="111"/>
  <c r="Q23" i="111"/>
  <c r="Q10" i="111"/>
  <c r="P79" i="111"/>
  <c r="Q79" i="111" s="1"/>
  <c r="Q77" i="113"/>
  <c r="P89" i="113"/>
  <c r="Q89" i="113" s="1"/>
  <c r="P79" i="113"/>
  <c r="Q79" i="113" s="1"/>
  <c r="H59" i="114"/>
  <c r="O57" i="114"/>
  <c r="K57" i="114"/>
  <c r="E57" i="114"/>
  <c r="M56" i="114"/>
  <c r="G47" i="114"/>
  <c r="H42" i="114"/>
  <c r="L39" i="114"/>
  <c r="H35" i="114"/>
  <c r="O9" i="114"/>
  <c r="I4" i="114"/>
  <c r="O80" i="112"/>
  <c r="K79" i="112"/>
  <c r="K71" i="112"/>
  <c r="L52" i="112"/>
  <c r="I25" i="112"/>
  <c r="O84" i="110"/>
  <c r="J84" i="110"/>
  <c r="E84" i="110"/>
  <c r="K77" i="110"/>
  <c r="F77" i="110"/>
  <c r="D70" i="110"/>
  <c r="O68" i="110"/>
  <c r="G65" i="110"/>
  <c r="N53" i="110"/>
  <c r="J53" i="110"/>
  <c r="F53" i="110"/>
  <c r="M48" i="110"/>
  <c r="G48" i="110"/>
  <c r="O46" i="110"/>
  <c r="G46" i="110"/>
  <c r="J45" i="110"/>
  <c r="N41" i="110"/>
  <c r="J41" i="110"/>
  <c r="E41" i="110"/>
  <c r="G40" i="110"/>
  <c r="G29" i="110"/>
  <c r="N27" i="110"/>
  <c r="J26" i="110"/>
  <c r="K3" i="110"/>
  <c r="F3" i="110"/>
  <c r="L87" i="108"/>
  <c r="H87" i="108"/>
  <c r="E86" i="108"/>
  <c r="K70" i="108"/>
  <c r="J66" i="108"/>
  <c r="E66" i="108"/>
  <c r="O59" i="108"/>
  <c r="I59" i="108"/>
  <c r="N58" i="108"/>
  <c r="G58" i="108"/>
  <c r="O56" i="108"/>
  <c r="G56" i="108"/>
  <c r="N55" i="108"/>
  <c r="M54" i="108"/>
  <c r="M39" i="108"/>
  <c r="H39" i="108"/>
  <c r="N34" i="108"/>
  <c r="K28" i="108"/>
  <c r="K22" i="108"/>
  <c r="O5" i="108"/>
  <c r="I5" i="108"/>
  <c r="O3" i="108"/>
  <c r="O85" i="105"/>
  <c r="K85" i="105"/>
  <c r="F85" i="105"/>
  <c r="M81" i="105"/>
  <c r="K76" i="105"/>
  <c r="E76" i="105"/>
  <c r="Q74" i="106"/>
  <c r="O64" i="105"/>
  <c r="J64" i="105"/>
  <c r="E64" i="105"/>
  <c r="K62" i="105"/>
  <c r="K61" i="105"/>
  <c r="N57" i="105"/>
  <c r="J57" i="105"/>
  <c r="E57" i="105"/>
  <c r="G56" i="105"/>
  <c r="L54" i="105"/>
  <c r="G50" i="105"/>
  <c r="N49" i="105"/>
  <c r="J49" i="105"/>
  <c r="F49" i="105"/>
  <c r="O45" i="105"/>
  <c r="L42" i="105"/>
  <c r="L41" i="105"/>
  <c r="H41" i="105"/>
  <c r="I40" i="105"/>
  <c r="G38" i="105"/>
  <c r="J27" i="105"/>
  <c r="O20" i="105"/>
  <c r="D17" i="105"/>
  <c r="L17" i="105"/>
  <c r="N12" i="105"/>
  <c r="I7" i="105"/>
  <c r="O3" i="105"/>
  <c r="O87" i="103"/>
  <c r="G87" i="103"/>
  <c r="E83" i="103"/>
  <c r="I83" i="103"/>
  <c r="M83" i="103"/>
  <c r="D83" i="103"/>
  <c r="H83" i="103"/>
  <c r="L83" i="103"/>
  <c r="O79" i="103"/>
  <c r="F75" i="103"/>
  <c r="J75" i="103"/>
  <c r="E75" i="103"/>
  <c r="I75" i="103"/>
  <c r="O75" i="103"/>
  <c r="O72" i="103"/>
  <c r="K68" i="103"/>
  <c r="D68" i="103"/>
  <c r="E48" i="103"/>
  <c r="H48" i="103"/>
  <c r="G48" i="103"/>
  <c r="N42" i="103"/>
  <c r="K40" i="103"/>
  <c r="H40" i="103"/>
  <c r="M35" i="103"/>
  <c r="D35" i="103"/>
  <c r="G17" i="103"/>
  <c r="N17" i="103"/>
  <c r="M17" i="103"/>
  <c r="L85" i="101"/>
  <c r="J81" i="101"/>
  <c r="G81" i="101"/>
  <c r="O81" i="101"/>
  <c r="I77" i="101"/>
  <c r="G76" i="101"/>
  <c r="O76" i="101"/>
  <c r="N76" i="101"/>
  <c r="L73" i="101"/>
  <c r="F73" i="101"/>
  <c r="P73" i="102"/>
  <c r="Q73" i="102" s="1"/>
  <c r="K66" i="101"/>
  <c r="Q62" i="102"/>
  <c r="J53" i="101"/>
  <c r="N53" i="101"/>
  <c r="N49" i="101"/>
  <c r="F49" i="101"/>
  <c r="D45" i="101"/>
  <c r="F45" i="101"/>
  <c r="J45" i="101"/>
  <c r="O45" i="101"/>
  <c r="E45" i="101"/>
  <c r="I45" i="101"/>
  <c r="N45" i="101"/>
  <c r="D40" i="101"/>
  <c r="G40" i="101"/>
  <c r="M40" i="101"/>
  <c r="F40" i="101"/>
  <c r="K40" i="101"/>
  <c r="E38" i="101"/>
  <c r="H38" i="101"/>
  <c r="G38" i="101"/>
  <c r="O38" i="101"/>
  <c r="D12" i="101"/>
  <c r="K4" i="101"/>
  <c r="N4" i="101"/>
  <c r="G4" i="101"/>
  <c r="N86" i="98"/>
  <c r="H84" i="98"/>
  <c r="K84" i="98"/>
  <c r="O82" i="98"/>
  <c r="E82" i="98"/>
  <c r="H67" i="98"/>
  <c r="D67" i="98"/>
  <c r="E66" i="98"/>
  <c r="K64" i="98"/>
  <c r="D62" i="98"/>
  <c r="I62" i="98"/>
  <c r="N62" i="98"/>
  <c r="F62" i="98"/>
  <c r="M62" i="98"/>
  <c r="D60" i="98"/>
  <c r="K56" i="98"/>
  <c r="L55" i="98"/>
  <c r="D55" i="98"/>
  <c r="N47" i="98"/>
  <c r="K32" i="98"/>
  <c r="M26" i="98"/>
  <c r="D72" i="96"/>
  <c r="F72" i="96"/>
  <c r="K72" i="96"/>
  <c r="E72" i="96"/>
  <c r="J72" i="96"/>
  <c r="O72" i="96"/>
  <c r="E70" i="96"/>
  <c r="G70" i="96"/>
  <c r="O70" i="96"/>
  <c r="D70" i="96"/>
  <c r="L70" i="96"/>
  <c r="H69" i="96"/>
  <c r="I68" i="96"/>
  <c r="J64" i="96"/>
  <c r="I60" i="96"/>
  <c r="O58" i="96"/>
  <c r="H58" i="96"/>
  <c r="F53" i="96"/>
  <c r="M49" i="96"/>
  <c r="E49" i="96"/>
  <c r="J36" i="96"/>
  <c r="K34" i="96"/>
  <c r="L13" i="96"/>
  <c r="I4" i="96"/>
  <c r="O86" i="94"/>
  <c r="N82" i="94"/>
  <c r="F75" i="94"/>
  <c r="G71" i="94"/>
  <c r="E71" i="94"/>
  <c r="H63" i="94"/>
  <c r="D59" i="94"/>
  <c r="H59" i="94"/>
  <c r="G59" i="94"/>
  <c r="M59" i="94"/>
  <c r="K41" i="94"/>
  <c r="G38" i="94"/>
  <c r="H29" i="94"/>
  <c r="I22" i="94"/>
  <c r="O88" i="92"/>
  <c r="N66" i="92"/>
  <c r="E64" i="92"/>
  <c r="I64" i="92"/>
  <c r="M64" i="92"/>
  <c r="D64" i="92"/>
  <c r="H64" i="92"/>
  <c r="L64" i="92"/>
  <c r="E63" i="92"/>
  <c r="K61" i="92"/>
  <c r="L60" i="92"/>
  <c r="D60" i="92"/>
  <c r="E56" i="92"/>
  <c r="I56" i="92"/>
  <c r="M56" i="92"/>
  <c r="D56" i="92"/>
  <c r="H56" i="92"/>
  <c r="L56" i="92"/>
  <c r="H52" i="92"/>
  <c r="K51" i="92"/>
  <c r="F51" i="92"/>
  <c r="E49" i="92"/>
  <c r="H45" i="92"/>
  <c r="M44" i="92"/>
  <c r="I44" i="92"/>
  <c r="K38" i="92"/>
  <c r="H36" i="92"/>
  <c r="O13" i="92"/>
  <c r="N13" i="92"/>
  <c r="F7" i="92"/>
  <c r="G7" i="92"/>
  <c r="O7" i="92"/>
  <c r="D7" i="92"/>
  <c r="L7" i="92"/>
  <c r="E77" i="90"/>
  <c r="D76" i="90"/>
  <c r="G76" i="90"/>
  <c r="N76" i="90"/>
  <c r="F76" i="90"/>
  <c r="L76" i="90"/>
  <c r="G74" i="90"/>
  <c r="O74" i="90"/>
  <c r="D74" i="90"/>
  <c r="L74" i="90"/>
  <c r="J72" i="90"/>
  <c r="D70" i="90"/>
  <c r="G70" i="90"/>
  <c r="K70" i="90"/>
  <c r="O70" i="90"/>
  <c r="F70" i="90"/>
  <c r="J70" i="90"/>
  <c r="N70" i="90"/>
  <c r="L67" i="90"/>
  <c r="J66" i="90"/>
  <c r="G63" i="90"/>
  <c r="L63" i="90"/>
  <c r="E63" i="90"/>
  <c r="K63" i="90"/>
  <c r="H62" i="90"/>
  <c r="H60" i="90"/>
  <c r="L56" i="90"/>
  <c r="H56" i="90"/>
  <c r="N41" i="90"/>
  <c r="H34" i="90"/>
  <c r="O28" i="90"/>
  <c r="M88" i="87"/>
  <c r="E88" i="87"/>
  <c r="O86" i="87"/>
  <c r="E84" i="87"/>
  <c r="I84" i="87"/>
  <c r="M84" i="87"/>
  <c r="D84" i="87"/>
  <c r="H84" i="87"/>
  <c r="L84" i="87"/>
  <c r="H80" i="87"/>
  <c r="K72" i="87"/>
  <c r="J72" i="87"/>
  <c r="M67" i="87"/>
  <c r="F60" i="87"/>
  <c r="E60" i="87"/>
  <c r="J60" i="87"/>
  <c r="N60" i="87"/>
  <c r="D60" i="87"/>
  <c r="I60" i="87"/>
  <c r="M60" i="87"/>
  <c r="I55" i="87"/>
  <c r="I51" i="87"/>
  <c r="E51" i="87"/>
  <c r="O51" i="87"/>
  <c r="N47" i="87"/>
  <c r="K45" i="87"/>
  <c r="K37" i="87"/>
  <c r="I35" i="87"/>
  <c r="E35" i="87"/>
  <c r="M22" i="87"/>
  <c r="N86" i="85"/>
  <c r="F86" i="85"/>
  <c r="K84" i="85"/>
  <c r="E83" i="85"/>
  <c r="G83" i="85"/>
  <c r="O83" i="85"/>
  <c r="D83" i="85"/>
  <c r="L83" i="85"/>
  <c r="H82" i="85"/>
  <c r="I77" i="85"/>
  <c r="H75" i="85"/>
  <c r="I73" i="85"/>
  <c r="E51" i="85"/>
  <c r="G51" i="85"/>
  <c r="O51" i="85"/>
  <c r="K51" i="85"/>
  <c r="H51" i="85"/>
  <c r="D50" i="85"/>
  <c r="E50" i="85"/>
  <c r="J50" i="85"/>
  <c r="N50" i="85"/>
  <c r="I50" i="85"/>
  <c r="O50" i="85"/>
  <c r="G50" i="85"/>
  <c r="M50" i="85"/>
  <c r="O47" i="85"/>
  <c r="K42" i="85"/>
  <c r="G42" i="85"/>
  <c r="F42" i="85"/>
  <c r="K40" i="85"/>
  <c r="G40" i="85"/>
  <c r="J24" i="85"/>
  <c r="F13" i="85"/>
  <c r="O13" i="85"/>
  <c r="I13" i="85"/>
  <c r="D6" i="85"/>
  <c r="G87" i="83"/>
  <c r="O85" i="83"/>
  <c r="E83" i="83"/>
  <c r="K66" i="83"/>
  <c r="K62" i="83"/>
  <c r="D56" i="83"/>
  <c r="O56" i="83"/>
  <c r="I56" i="83"/>
  <c r="H56" i="83"/>
  <c r="E47" i="83"/>
  <c r="I47" i="83"/>
  <c r="M47" i="83"/>
  <c r="D47" i="83"/>
  <c r="H47" i="83"/>
  <c r="L47" i="83"/>
  <c r="J47" i="83"/>
  <c r="G47" i="83"/>
  <c r="O47" i="83"/>
  <c r="M82" i="81"/>
  <c r="D77" i="81"/>
  <c r="G77" i="81"/>
  <c r="M77" i="81"/>
  <c r="F77" i="81"/>
  <c r="K77" i="81"/>
  <c r="J77" i="81"/>
  <c r="I77" i="81"/>
  <c r="G66" i="81"/>
  <c r="L66" i="81"/>
  <c r="E66" i="81"/>
  <c r="K66" i="81"/>
  <c r="H66" i="81"/>
  <c r="D66" i="81"/>
  <c r="O66" i="81"/>
  <c r="N61" i="81"/>
  <c r="J41" i="81"/>
  <c r="G12" i="81"/>
  <c r="K12" i="81"/>
  <c r="F87" i="79"/>
  <c r="J87" i="79"/>
  <c r="N87" i="79"/>
  <c r="E87" i="79"/>
  <c r="I87" i="79"/>
  <c r="M87" i="79"/>
  <c r="G87" i="79"/>
  <c r="O87" i="79"/>
  <c r="D87" i="79"/>
  <c r="L87" i="79"/>
  <c r="D67" i="79"/>
  <c r="N61" i="79"/>
  <c r="H36" i="79"/>
  <c r="D36" i="79"/>
  <c r="O36" i="79"/>
  <c r="M36" i="79"/>
  <c r="I36" i="79"/>
  <c r="F81" i="77"/>
  <c r="J65" i="77"/>
  <c r="E65" i="77"/>
  <c r="D57" i="77"/>
  <c r="F53" i="77"/>
  <c r="F37" i="77"/>
  <c r="D37" i="77"/>
  <c r="I37" i="77"/>
  <c r="M37" i="77"/>
  <c r="E37" i="77"/>
  <c r="J37" i="77"/>
  <c r="N37" i="77"/>
  <c r="H37" i="77"/>
  <c r="G37" i="77"/>
  <c r="O37" i="77"/>
  <c r="L37" i="77"/>
  <c r="K37" i="77"/>
  <c r="H34" i="77"/>
  <c r="G86" i="75"/>
  <c r="N86" i="75"/>
  <c r="L63" i="75"/>
  <c r="I54" i="75"/>
  <c r="J54" i="75"/>
  <c r="O54" i="75"/>
  <c r="N54" i="75"/>
  <c r="K56" i="8"/>
  <c r="Q14" i="114"/>
  <c r="AA14" i="114"/>
  <c r="W14" i="114"/>
  <c r="U14" i="114"/>
  <c r="S84" i="110"/>
  <c r="AA84" i="110"/>
  <c r="R84" i="110"/>
  <c r="V84" i="110"/>
  <c r="R70" i="110"/>
  <c r="Q70" i="110"/>
  <c r="S69" i="110"/>
  <c r="Z69" i="110"/>
  <c r="AA69" i="110"/>
  <c r="W69" i="110"/>
  <c r="V47" i="103"/>
  <c r="H47" i="103"/>
  <c r="U68" i="101"/>
  <c r="AA68" i="101"/>
  <c r="AA58" i="101"/>
  <c r="Z58" i="101"/>
  <c r="Y58" i="101"/>
  <c r="L58" i="101"/>
  <c r="S75" i="98"/>
  <c r="R75" i="98"/>
  <c r="Q75" i="98"/>
  <c r="V75" i="98"/>
  <c r="Q91" i="104"/>
  <c r="M78" i="103"/>
  <c r="G78" i="103"/>
  <c r="M66" i="103"/>
  <c r="N63" i="103"/>
  <c r="J63" i="103"/>
  <c r="O54" i="103"/>
  <c r="K47" i="103"/>
  <c r="G47" i="103"/>
  <c r="N84" i="101"/>
  <c r="I84" i="101"/>
  <c r="Q90" i="102"/>
  <c r="H82" i="101"/>
  <c r="K78" i="101"/>
  <c r="H70" i="101"/>
  <c r="O69" i="101"/>
  <c r="K69" i="101"/>
  <c r="G69" i="101"/>
  <c r="K58" i="101"/>
  <c r="K54" i="101"/>
  <c r="N27" i="101"/>
  <c r="I27" i="101"/>
  <c r="M24" i="101"/>
  <c r="I24" i="101"/>
  <c r="O17" i="98"/>
  <c r="J17" i="98"/>
  <c r="M9" i="98"/>
  <c r="O81" i="96"/>
  <c r="K81" i="96"/>
  <c r="G81" i="96"/>
  <c r="M73" i="96"/>
  <c r="H66" i="96"/>
  <c r="O65" i="96"/>
  <c r="K65" i="96"/>
  <c r="G65" i="96"/>
  <c r="N56" i="96"/>
  <c r="I56" i="96"/>
  <c r="O45" i="96"/>
  <c r="K45" i="96"/>
  <c r="N44" i="96"/>
  <c r="O41" i="96"/>
  <c r="K41" i="96"/>
  <c r="G41" i="96"/>
  <c r="N15" i="96"/>
  <c r="I15" i="96"/>
  <c r="L79" i="94"/>
  <c r="G79" i="94"/>
  <c r="N78" i="94"/>
  <c r="Q84" i="95"/>
  <c r="M73" i="94"/>
  <c r="Q79" i="95"/>
  <c r="N64" i="94"/>
  <c r="N48" i="94"/>
  <c r="G8" i="94"/>
  <c r="N84" i="92"/>
  <c r="N80" i="92"/>
  <c r="J80" i="92"/>
  <c r="N43" i="92"/>
  <c r="O40" i="92"/>
  <c r="K40" i="92"/>
  <c r="G40" i="92"/>
  <c r="N82" i="90"/>
  <c r="J82" i="90"/>
  <c r="M65" i="90"/>
  <c r="N56" i="90"/>
  <c r="D54" i="90"/>
  <c r="I53" i="90"/>
  <c r="N49" i="90"/>
  <c r="I49" i="90"/>
  <c r="N45" i="90"/>
  <c r="O42" i="90"/>
  <c r="K42" i="90"/>
  <c r="G42" i="90"/>
  <c r="N13" i="90"/>
  <c r="D12" i="90"/>
  <c r="M5" i="90"/>
  <c r="I5" i="90"/>
  <c r="K74" i="87"/>
  <c r="N64" i="87"/>
  <c r="J64" i="87"/>
  <c r="H57" i="87"/>
  <c r="L52" i="87"/>
  <c r="G52" i="87"/>
  <c r="O39" i="87"/>
  <c r="I39" i="87"/>
  <c r="H79" i="85"/>
  <c r="E67" i="85"/>
  <c r="D67" i="85"/>
  <c r="L67" i="85"/>
  <c r="E65" i="85"/>
  <c r="N65" i="85"/>
  <c r="O45" i="85"/>
  <c r="E43" i="85"/>
  <c r="G43" i="85"/>
  <c r="D37" i="85"/>
  <c r="F37" i="85"/>
  <c r="K37" i="85"/>
  <c r="M88" i="83"/>
  <c r="O79" i="83"/>
  <c r="J72" i="83"/>
  <c r="K72" i="83"/>
  <c r="D71" i="83"/>
  <c r="G71" i="83"/>
  <c r="M71" i="83"/>
  <c r="D69" i="83"/>
  <c r="F69" i="83"/>
  <c r="K69" i="83"/>
  <c r="K63" i="83"/>
  <c r="K59" i="83"/>
  <c r="D53" i="83"/>
  <c r="G53" i="83"/>
  <c r="L53" i="83"/>
  <c r="F53" i="83"/>
  <c r="K53" i="83"/>
  <c r="H37" i="83"/>
  <c r="D37" i="83"/>
  <c r="F75" i="81"/>
  <c r="K75" i="81"/>
  <c r="D75" i="81"/>
  <c r="J75" i="81"/>
  <c r="O75" i="81"/>
  <c r="G73" i="81"/>
  <c r="O73" i="81"/>
  <c r="F73" i="81"/>
  <c r="N73" i="81"/>
  <c r="H58" i="81"/>
  <c r="M58" i="81"/>
  <c r="L45" i="81"/>
  <c r="D45" i="81"/>
  <c r="D39" i="81"/>
  <c r="N39" i="81"/>
  <c r="J39" i="81"/>
  <c r="G4" i="81"/>
  <c r="L4" i="81"/>
  <c r="F4" i="81"/>
  <c r="K4" i="81"/>
  <c r="O4" i="81"/>
  <c r="D75" i="79"/>
  <c r="G75" i="79"/>
  <c r="M75" i="79"/>
  <c r="F75" i="79"/>
  <c r="K75" i="79"/>
  <c r="E70" i="79"/>
  <c r="N70" i="79"/>
  <c r="J70" i="79"/>
  <c r="F65" i="79"/>
  <c r="K65" i="79"/>
  <c r="D65" i="79"/>
  <c r="J65" i="79"/>
  <c r="O65" i="79"/>
  <c r="N32" i="79"/>
  <c r="J32" i="79"/>
  <c r="K78" i="77"/>
  <c r="E78" i="77"/>
  <c r="D45" i="77"/>
  <c r="E45" i="77"/>
  <c r="J45" i="77"/>
  <c r="O45" i="77"/>
  <c r="F45" i="77"/>
  <c r="K45" i="77"/>
  <c r="I45" i="77"/>
  <c r="G45" i="77"/>
  <c r="H8" i="77"/>
  <c r="G8" i="77"/>
  <c r="L8" i="77"/>
  <c r="O8" i="77"/>
  <c r="D78" i="75"/>
  <c r="G78" i="75"/>
  <c r="N78" i="75"/>
  <c r="I78" i="75"/>
  <c r="O78" i="75"/>
  <c r="K78" i="75"/>
  <c r="F78" i="75"/>
  <c r="F71" i="75"/>
  <c r="N71" i="75"/>
  <c r="G71" i="75"/>
  <c r="O71" i="75"/>
  <c r="K71" i="75"/>
  <c r="J71" i="75"/>
  <c r="H31" i="75"/>
  <c r="K31" i="75"/>
  <c r="F14" i="75"/>
  <c r="M14" i="75"/>
  <c r="G14" i="75"/>
  <c r="N14" i="75"/>
  <c r="K14" i="75"/>
  <c r="I14" i="75"/>
  <c r="D65" i="8"/>
  <c r="E65" i="8"/>
  <c r="J65" i="8"/>
  <c r="N65" i="8"/>
  <c r="F65" i="8"/>
  <c r="K65" i="8"/>
  <c r="O65" i="8"/>
  <c r="I65" i="8"/>
  <c r="G65" i="8"/>
  <c r="D54" i="8"/>
  <c r="D27" i="8"/>
  <c r="I27" i="8"/>
  <c r="O27" i="8"/>
  <c r="J27" i="8"/>
  <c r="N27" i="8"/>
  <c r="M27" i="8"/>
  <c r="R45" i="114"/>
  <c r="V45" i="114"/>
  <c r="Z45" i="114"/>
  <c r="S45" i="114"/>
  <c r="W45" i="114"/>
  <c r="AA45" i="114"/>
  <c r="U45" i="114"/>
  <c r="Q34" i="114"/>
  <c r="V34" i="114"/>
  <c r="R34" i="114"/>
  <c r="U34" i="114"/>
  <c r="U10" i="114"/>
  <c r="W10" i="114"/>
  <c r="Q5" i="114"/>
  <c r="V5" i="114"/>
  <c r="R5" i="114"/>
  <c r="U5" i="114"/>
  <c r="Q71" i="112"/>
  <c r="W71" i="112"/>
  <c r="R69" i="112"/>
  <c r="Y69" i="112"/>
  <c r="S69" i="112"/>
  <c r="AA69" i="112"/>
  <c r="R68" i="112"/>
  <c r="S68" i="112"/>
  <c r="Z68" i="112"/>
  <c r="AA68" i="112"/>
  <c r="V68" i="112"/>
  <c r="R36" i="112"/>
  <c r="AA36" i="112"/>
  <c r="V36" i="112"/>
  <c r="S36" i="112"/>
  <c r="Q18" i="112"/>
  <c r="AA18" i="112"/>
  <c r="U18" i="112"/>
  <c r="W18" i="112"/>
  <c r="Q17" i="112"/>
  <c r="R17" i="112"/>
  <c r="Y17" i="112"/>
  <c r="Z17" i="112"/>
  <c r="U17" i="112"/>
  <c r="Q82" i="110"/>
  <c r="V82" i="110"/>
  <c r="R82" i="110"/>
  <c r="U82" i="110"/>
  <c r="S68" i="110"/>
  <c r="AA68" i="110"/>
  <c r="R68" i="110"/>
  <c r="K66" i="110"/>
  <c r="R61" i="110"/>
  <c r="W61" i="110"/>
  <c r="S61" i="110"/>
  <c r="U61" i="110"/>
  <c r="U50" i="110"/>
  <c r="F37" i="110"/>
  <c r="Q16" i="110"/>
  <c r="U16" i="110"/>
  <c r="M15" i="110"/>
  <c r="AA73" i="108"/>
  <c r="V73" i="108"/>
  <c r="Z73" i="108"/>
  <c r="Q45" i="108"/>
  <c r="S45" i="108"/>
  <c r="Z45" i="108"/>
  <c r="V45" i="108"/>
  <c r="AA45" i="108"/>
  <c r="J39" i="108"/>
  <c r="U29" i="103"/>
  <c r="Q29" i="103"/>
  <c r="Y29" i="103"/>
  <c r="S25" i="103"/>
  <c r="AA25" i="103"/>
  <c r="S43" i="98"/>
  <c r="U43" i="98"/>
  <c r="Z43" i="98"/>
  <c r="R43" i="98"/>
  <c r="R30" i="96"/>
  <c r="V30" i="96"/>
  <c r="Z30" i="96"/>
  <c r="S30" i="96"/>
  <c r="W30" i="96"/>
  <c r="AA30" i="96"/>
  <c r="U30" i="96"/>
  <c r="Q16" i="96"/>
  <c r="AA16" i="96"/>
  <c r="U16" i="96"/>
  <c r="W16" i="96"/>
  <c r="Q11" i="96"/>
  <c r="U11" i="96"/>
  <c r="V11" i="96"/>
  <c r="Z11" i="96"/>
  <c r="Q88" i="104"/>
  <c r="N50" i="103"/>
  <c r="Q82" i="102"/>
  <c r="Q92" i="100"/>
  <c r="D52" i="94"/>
  <c r="D56" i="90"/>
  <c r="D45" i="90"/>
  <c r="G68" i="85"/>
  <c r="O68" i="85"/>
  <c r="D61" i="85"/>
  <c r="E61" i="85"/>
  <c r="J61" i="85"/>
  <c r="O61" i="85"/>
  <c r="D57" i="85"/>
  <c r="E57" i="85"/>
  <c r="J57" i="85"/>
  <c r="O57" i="85"/>
  <c r="F46" i="85"/>
  <c r="N46" i="85"/>
  <c r="D45" i="85"/>
  <c r="G45" i="85"/>
  <c r="M45" i="85"/>
  <c r="G11" i="85"/>
  <c r="O11" i="85"/>
  <c r="F88" i="83"/>
  <c r="G88" i="83"/>
  <c r="K88" i="83"/>
  <c r="O88" i="83"/>
  <c r="E73" i="83"/>
  <c r="K73" i="83"/>
  <c r="E58" i="83"/>
  <c r="O58" i="83"/>
  <c r="K39" i="83"/>
  <c r="G39" i="83"/>
  <c r="F72" i="81"/>
  <c r="K72" i="81"/>
  <c r="I72" i="81"/>
  <c r="D53" i="81"/>
  <c r="L53" i="81"/>
  <c r="D38" i="81"/>
  <c r="G38" i="81"/>
  <c r="M38" i="81"/>
  <c r="E38" i="81"/>
  <c r="L38" i="81"/>
  <c r="I37" i="81"/>
  <c r="N37" i="81"/>
  <c r="G37" i="81"/>
  <c r="M37" i="81"/>
  <c r="N31" i="81"/>
  <c r="J31" i="81"/>
  <c r="G19" i="81"/>
  <c r="J19" i="81"/>
  <c r="I19" i="81"/>
  <c r="O19" i="81"/>
  <c r="D79" i="79"/>
  <c r="F79" i="79"/>
  <c r="K79" i="79"/>
  <c r="E79" i="79"/>
  <c r="J79" i="79"/>
  <c r="O79" i="79"/>
  <c r="D69" i="79"/>
  <c r="G69" i="79"/>
  <c r="N69" i="79"/>
  <c r="F69" i="79"/>
  <c r="L69" i="79"/>
  <c r="D59" i="79"/>
  <c r="G59" i="79"/>
  <c r="M59" i="79"/>
  <c r="F59" i="79"/>
  <c r="K59" i="79"/>
  <c r="D55" i="79"/>
  <c r="F55" i="79"/>
  <c r="K55" i="79"/>
  <c r="E55" i="79"/>
  <c r="J55" i="79"/>
  <c r="O55" i="79"/>
  <c r="D51" i="79"/>
  <c r="G51" i="79"/>
  <c r="M51" i="79"/>
  <c r="F51" i="79"/>
  <c r="K51" i="79"/>
  <c r="E46" i="79"/>
  <c r="I46" i="79"/>
  <c r="G46" i="79"/>
  <c r="G16" i="79"/>
  <c r="J16" i="79"/>
  <c r="F16" i="79"/>
  <c r="O16" i="79"/>
  <c r="J12" i="79"/>
  <c r="F12" i="79"/>
  <c r="F10" i="79"/>
  <c r="K10" i="79"/>
  <c r="J10" i="79"/>
  <c r="F77" i="77"/>
  <c r="J77" i="77"/>
  <c r="N77" i="77"/>
  <c r="E77" i="77"/>
  <c r="I77" i="77"/>
  <c r="M77" i="77"/>
  <c r="L84" i="75"/>
  <c r="G82" i="75"/>
  <c r="N82" i="75"/>
  <c r="E72" i="75"/>
  <c r="H72" i="75"/>
  <c r="K72" i="75"/>
  <c r="O72" i="75"/>
  <c r="L72" i="75"/>
  <c r="E64" i="75"/>
  <c r="H64" i="75"/>
  <c r="K64" i="75"/>
  <c r="O64" i="75"/>
  <c r="L64" i="75"/>
  <c r="E40" i="75"/>
  <c r="G40" i="75"/>
  <c r="K40" i="75"/>
  <c r="L40" i="75"/>
  <c r="D40" i="75"/>
  <c r="I29" i="75"/>
  <c r="G29" i="75"/>
  <c r="N29" i="75"/>
  <c r="J29" i="75"/>
  <c r="O29" i="75"/>
  <c r="M29" i="75"/>
  <c r="K29" i="75"/>
  <c r="J22" i="75"/>
  <c r="L22" i="75"/>
  <c r="D80" i="8"/>
  <c r="F80" i="8"/>
  <c r="K80" i="8"/>
  <c r="G80" i="8"/>
  <c r="M80" i="8"/>
  <c r="J80" i="8"/>
  <c r="I80" i="8"/>
  <c r="D77" i="8"/>
  <c r="E77" i="8"/>
  <c r="I77" i="8"/>
  <c r="M77" i="8"/>
  <c r="F77" i="8"/>
  <c r="J77" i="8"/>
  <c r="N77" i="8"/>
  <c r="H77" i="8"/>
  <c r="G77" i="8"/>
  <c r="O77" i="8"/>
  <c r="F69" i="8"/>
  <c r="Q42" i="55"/>
  <c r="S85" i="114"/>
  <c r="W85" i="114"/>
  <c r="Q18" i="114"/>
  <c r="U18" i="114"/>
  <c r="Y18" i="114"/>
  <c r="R84" i="112"/>
  <c r="S84" i="112"/>
  <c r="AA84" i="112"/>
  <c r="U83" i="112"/>
  <c r="Q83" i="112"/>
  <c r="AA83" i="112"/>
  <c r="W83" i="112"/>
  <c r="S55" i="112"/>
  <c r="Y55" i="112"/>
  <c r="U55" i="112"/>
  <c r="AA55" i="112"/>
  <c r="U37" i="112"/>
  <c r="S10" i="112"/>
  <c r="Y10" i="112"/>
  <c r="Q85" i="110"/>
  <c r="U85" i="110"/>
  <c r="W75" i="110"/>
  <c r="Q75" i="110"/>
  <c r="S68" i="108"/>
  <c r="AA68" i="108"/>
  <c r="D35" i="108"/>
  <c r="S31" i="108"/>
  <c r="AA31" i="108"/>
  <c r="Z34" i="105"/>
  <c r="S34" i="105"/>
  <c r="R34" i="105"/>
  <c r="AA34" i="105"/>
  <c r="V34" i="105"/>
  <c r="R32" i="105"/>
  <c r="S32" i="105"/>
  <c r="AA32" i="105"/>
  <c r="V32" i="105"/>
  <c r="Z8" i="105"/>
  <c r="AA8" i="105"/>
  <c r="W82" i="103"/>
  <c r="S82" i="103"/>
  <c r="AA82" i="103"/>
  <c r="S78" i="103"/>
  <c r="W78" i="103"/>
  <c r="AA78" i="103"/>
  <c r="R78" i="103"/>
  <c r="V78" i="103"/>
  <c r="Z78" i="103"/>
  <c r="U78" i="103"/>
  <c r="U23" i="103"/>
  <c r="AA23" i="103"/>
  <c r="Q80" i="101"/>
  <c r="U80" i="101"/>
  <c r="Y80" i="101"/>
  <c r="Z73" i="101"/>
  <c r="AA73" i="101"/>
  <c r="U58" i="101"/>
  <c r="W58" i="101"/>
  <c r="V58" i="101"/>
  <c r="U17" i="101"/>
  <c r="Q17" i="101"/>
  <c r="Y17" i="101"/>
  <c r="U39" i="98"/>
  <c r="V39" i="98"/>
  <c r="U27" i="98"/>
  <c r="V27" i="98"/>
  <c r="U23" i="96"/>
  <c r="V23" i="96"/>
  <c r="Q6" i="96"/>
  <c r="R6" i="96"/>
  <c r="W6" i="96"/>
  <c r="S6" i="96"/>
  <c r="V6" i="96"/>
  <c r="S74" i="94"/>
  <c r="W74" i="94"/>
  <c r="E63" i="85"/>
  <c r="K29" i="83"/>
  <c r="L20" i="83"/>
  <c r="H86" i="81"/>
  <c r="I68" i="81"/>
  <c r="Q45" i="82"/>
  <c r="K32" i="81"/>
  <c r="M28" i="81"/>
  <c r="H28" i="81"/>
  <c r="H21" i="81"/>
  <c r="O20" i="81"/>
  <c r="L56" i="79"/>
  <c r="I42" i="79"/>
  <c r="M35" i="79"/>
  <c r="G35" i="79"/>
  <c r="M30" i="79"/>
  <c r="L22" i="79"/>
  <c r="O21" i="79"/>
  <c r="J5" i="79"/>
  <c r="O3" i="79"/>
  <c r="N85" i="77"/>
  <c r="J85" i="77"/>
  <c r="N84" i="77"/>
  <c r="H74" i="77"/>
  <c r="K71" i="77"/>
  <c r="I44" i="77"/>
  <c r="N44" i="77"/>
  <c r="E32" i="77"/>
  <c r="J32" i="77"/>
  <c r="N32" i="77"/>
  <c r="E83" i="75"/>
  <c r="I83" i="75"/>
  <c r="M83" i="75"/>
  <c r="F83" i="75"/>
  <c r="J83" i="75"/>
  <c r="N83" i="75"/>
  <c r="E68" i="75"/>
  <c r="H68" i="75"/>
  <c r="K68" i="75"/>
  <c r="D50" i="75"/>
  <c r="E50" i="75"/>
  <c r="J50" i="75"/>
  <c r="O50" i="75"/>
  <c r="F50" i="75"/>
  <c r="K50" i="75"/>
  <c r="E48" i="75"/>
  <c r="D48" i="75"/>
  <c r="L48" i="75"/>
  <c r="G48" i="75"/>
  <c r="O48" i="75"/>
  <c r="E38" i="75"/>
  <c r="I38" i="75"/>
  <c r="J38" i="75"/>
  <c r="H11" i="75"/>
  <c r="K79" i="8"/>
  <c r="O79" i="8"/>
  <c r="D73" i="8"/>
  <c r="H73" i="8"/>
  <c r="L73" i="8"/>
  <c r="E73" i="8"/>
  <c r="I73" i="8"/>
  <c r="M73" i="8"/>
  <c r="E66" i="8"/>
  <c r="G66" i="8"/>
  <c r="O66" i="8"/>
  <c r="H66" i="8"/>
  <c r="D60" i="8"/>
  <c r="G60" i="8"/>
  <c r="M60" i="8"/>
  <c r="I60" i="8"/>
  <c r="N60" i="8"/>
  <c r="E58" i="8"/>
  <c r="G58" i="8"/>
  <c r="O58" i="8"/>
  <c r="H58" i="8"/>
  <c r="E56" i="8"/>
  <c r="G34" i="8"/>
  <c r="K34" i="8"/>
  <c r="R88" i="114"/>
  <c r="Z88" i="114"/>
  <c r="V88" i="114"/>
  <c r="AA88" i="114"/>
  <c r="I57" i="114"/>
  <c r="M48" i="114"/>
  <c r="L47" i="114"/>
  <c r="Z46" i="114"/>
  <c r="R44" i="114"/>
  <c r="AA44" i="114"/>
  <c r="V44" i="114"/>
  <c r="Y41" i="114"/>
  <c r="Z41" i="114"/>
  <c r="AA41" i="114"/>
  <c r="S23" i="114"/>
  <c r="Z23" i="114"/>
  <c r="Q21" i="114"/>
  <c r="V21" i="114"/>
  <c r="R21" i="114"/>
  <c r="Y75" i="112"/>
  <c r="V69" i="112"/>
  <c r="U63" i="112"/>
  <c r="AA59" i="112"/>
  <c r="R50" i="112"/>
  <c r="Z50" i="112"/>
  <c r="R48" i="112"/>
  <c r="W48" i="112"/>
  <c r="S48" i="112"/>
  <c r="Q45" i="112"/>
  <c r="U45" i="112"/>
  <c r="R34" i="112"/>
  <c r="Z34" i="112"/>
  <c r="AA31" i="112"/>
  <c r="V31" i="112"/>
  <c r="S24" i="112"/>
  <c r="AA24" i="112"/>
  <c r="R19" i="112"/>
  <c r="AA19" i="112"/>
  <c r="V19" i="112"/>
  <c r="S15" i="112"/>
  <c r="Z15" i="112"/>
  <c r="S6" i="112"/>
  <c r="Y6" i="112"/>
  <c r="R81" i="110"/>
  <c r="V81" i="110"/>
  <c r="Z81" i="110"/>
  <c r="S81" i="110"/>
  <c r="W81" i="110"/>
  <c r="AA81" i="110"/>
  <c r="U74" i="110"/>
  <c r="V61" i="110"/>
  <c r="R60" i="110"/>
  <c r="AA60" i="110"/>
  <c r="V60" i="110"/>
  <c r="R57" i="110"/>
  <c r="S57" i="110"/>
  <c r="Z57" i="110"/>
  <c r="AA55" i="110"/>
  <c r="R54" i="110"/>
  <c r="Z54" i="110"/>
  <c r="R41" i="110"/>
  <c r="E36" i="110"/>
  <c r="Q24" i="110"/>
  <c r="Y24" i="110"/>
  <c r="S70" i="108"/>
  <c r="U70" i="108"/>
  <c r="Q64" i="108"/>
  <c r="S64" i="108"/>
  <c r="AA64" i="108"/>
  <c r="L52" i="108"/>
  <c r="Q34" i="108"/>
  <c r="U34" i="108"/>
  <c r="V34" i="108"/>
  <c r="S78" i="105"/>
  <c r="W78" i="105"/>
  <c r="AA78" i="105"/>
  <c r="R78" i="105"/>
  <c r="V78" i="105"/>
  <c r="Z78" i="105"/>
  <c r="Q78" i="105"/>
  <c r="Y78" i="105"/>
  <c r="Y51" i="105"/>
  <c r="Q46" i="105"/>
  <c r="Z46" i="105"/>
  <c r="S46" i="105"/>
  <c r="AA46" i="105"/>
  <c r="V46" i="105"/>
  <c r="AA40" i="105"/>
  <c r="Q87" i="103"/>
  <c r="U87" i="103"/>
  <c r="Y87" i="103"/>
  <c r="W76" i="103"/>
  <c r="S76" i="103"/>
  <c r="O74" i="103"/>
  <c r="U48" i="103"/>
  <c r="S7" i="103"/>
  <c r="Q7" i="103"/>
  <c r="W7" i="103"/>
  <c r="U7" i="103"/>
  <c r="U67" i="101"/>
  <c r="AA65" i="101"/>
  <c r="S65" i="101"/>
  <c r="V65" i="101"/>
  <c r="R58" i="101"/>
  <c r="Q58" i="101"/>
  <c r="S58" i="101"/>
  <c r="S50" i="101"/>
  <c r="R50" i="101"/>
  <c r="W50" i="101"/>
  <c r="V50" i="101"/>
  <c r="Q9" i="101"/>
  <c r="Z9" i="101"/>
  <c r="S9" i="101"/>
  <c r="R9" i="101"/>
  <c r="AA9" i="101"/>
  <c r="Q8" i="101"/>
  <c r="S8" i="101"/>
  <c r="AA8" i="101"/>
  <c r="W8" i="101"/>
  <c r="Q85" i="98"/>
  <c r="W85" i="98"/>
  <c r="V47" i="94"/>
  <c r="AA47" i="94"/>
  <c r="W47" i="94"/>
  <c r="W87" i="92"/>
  <c r="S87" i="92"/>
  <c r="AA87" i="92"/>
  <c r="R83" i="81"/>
  <c r="Q83" i="81"/>
  <c r="Y83" i="81"/>
  <c r="U83" i="81"/>
  <c r="D49" i="77"/>
  <c r="F49" i="77"/>
  <c r="K49" i="77"/>
  <c r="G49" i="77"/>
  <c r="G36" i="77"/>
  <c r="I36" i="77"/>
  <c r="M36" i="77"/>
  <c r="F67" i="75"/>
  <c r="N67" i="75"/>
  <c r="G67" i="75"/>
  <c r="O67" i="75"/>
  <c r="D63" i="75"/>
  <c r="E63" i="75"/>
  <c r="J63" i="75"/>
  <c r="N63" i="75"/>
  <c r="F63" i="75"/>
  <c r="K63" i="75"/>
  <c r="O63" i="75"/>
  <c r="D58" i="75"/>
  <c r="F58" i="75"/>
  <c r="K58" i="75"/>
  <c r="G58" i="75"/>
  <c r="M58" i="75"/>
  <c r="G56" i="75"/>
  <c r="O56" i="75"/>
  <c r="H56" i="75"/>
  <c r="O28" i="75"/>
  <c r="G28" i="75"/>
  <c r="K28" i="75"/>
  <c r="O4" i="75"/>
  <c r="K4" i="75"/>
  <c r="E78" i="8"/>
  <c r="D78" i="8"/>
  <c r="L78" i="8"/>
  <c r="G78" i="8"/>
  <c r="O78" i="8"/>
  <c r="E76" i="8"/>
  <c r="I76" i="8"/>
  <c r="J76" i="8"/>
  <c r="I72" i="8"/>
  <c r="M72" i="8"/>
  <c r="E70" i="8"/>
  <c r="G70" i="8"/>
  <c r="O70" i="8"/>
  <c r="H70" i="8"/>
  <c r="D68" i="8"/>
  <c r="F68" i="8"/>
  <c r="K68" i="8"/>
  <c r="G68" i="8"/>
  <c r="M68" i="8"/>
  <c r="F57" i="8"/>
  <c r="J57" i="8"/>
  <c r="K57" i="8"/>
  <c r="G55" i="8"/>
  <c r="D49" i="8"/>
  <c r="L49" i="8"/>
  <c r="G49" i="8"/>
  <c r="O49" i="8"/>
  <c r="F6" i="8"/>
  <c r="L6" i="8"/>
  <c r="O6" i="8"/>
  <c r="R20" i="114"/>
  <c r="V20" i="114"/>
  <c r="Z20" i="114"/>
  <c r="S20" i="114"/>
  <c r="W20" i="114"/>
  <c r="AA20" i="114"/>
  <c r="S77" i="112"/>
  <c r="Q77" i="112"/>
  <c r="V77" i="112"/>
  <c r="Z77" i="112"/>
  <c r="R77" i="112"/>
  <c r="W77" i="112"/>
  <c r="AA77" i="112"/>
  <c r="Z69" i="112"/>
  <c r="Q65" i="112"/>
  <c r="U65" i="112"/>
  <c r="Y65" i="112"/>
  <c r="R65" i="112"/>
  <c r="V65" i="112"/>
  <c r="Z65" i="112"/>
  <c r="Y39" i="112"/>
  <c r="R37" i="112"/>
  <c r="W37" i="112"/>
  <c r="S37" i="112"/>
  <c r="AA35" i="112"/>
  <c r="U35" i="112"/>
  <c r="R32" i="112"/>
  <c r="V32" i="112"/>
  <c r="Z32" i="112"/>
  <c r="S32" i="112"/>
  <c r="W32" i="112"/>
  <c r="AA32" i="112"/>
  <c r="Q25" i="112"/>
  <c r="U25" i="112"/>
  <c r="V25" i="112"/>
  <c r="AA22" i="112"/>
  <c r="U22" i="112"/>
  <c r="R72" i="110"/>
  <c r="V72" i="110"/>
  <c r="W72" i="110"/>
  <c r="Y69" i="110"/>
  <c r="R53" i="110"/>
  <c r="V53" i="110"/>
  <c r="Z53" i="110"/>
  <c r="S53" i="110"/>
  <c r="W53" i="110"/>
  <c r="AA53" i="110"/>
  <c r="S36" i="110"/>
  <c r="AA36" i="110"/>
  <c r="S29" i="110"/>
  <c r="Q29" i="110"/>
  <c r="V29" i="110"/>
  <c r="R29" i="110"/>
  <c r="Z25" i="110"/>
  <c r="U25" i="110"/>
  <c r="Q20" i="110"/>
  <c r="U20" i="110"/>
  <c r="Y20" i="110"/>
  <c r="R20" i="110"/>
  <c r="V20" i="110"/>
  <c r="Z20" i="110"/>
  <c r="Q4" i="110"/>
  <c r="R4" i="110"/>
  <c r="W4" i="110"/>
  <c r="S4" i="110"/>
  <c r="Q80" i="108"/>
  <c r="W80" i="108"/>
  <c r="Q65" i="108"/>
  <c r="S65" i="108"/>
  <c r="Z65" i="108"/>
  <c r="Q60" i="108"/>
  <c r="W60" i="108"/>
  <c r="D52" i="108"/>
  <c r="D51" i="108"/>
  <c r="S44" i="108"/>
  <c r="AA44" i="108"/>
  <c r="AA41" i="108"/>
  <c r="S29" i="108"/>
  <c r="R29" i="108"/>
  <c r="Y29" i="108"/>
  <c r="Z29" i="108"/>
  <c r="Q19" i="108"/>
  <c r="W19" i="108"/>
  <c r="W7" i="108"/>
  <c r="U7" i="108"/>
  <c r="Q79" i="105"/>
  <c r="V79" i="105"/>
  <c r="U68" i="105"/>
  <c r="AA68" i="105"/>
  <c r="Q51" i="105"/>
  <c r="U35" i="103"/>
  <c r="Z35" i="103"/>
  <c r="Q35" i="103"/>
  <c r="Q31" i="103"/>
  <c r="U31" i="103"/>
  <c r="AA31" i="103"/>
  <c r="AA4" i="103"/>
  <c r="R4" i="103"/>
  <c r="V4" i="103"/>
  <c r="U3" i="103"/>
  <c r="AA3" i="103"/>
  <c r="U84" i="101"/>
  <c r="AA84" i="101"/>
  <c r="Q74" i="101"/>
  <c r="R74" i="101"/>
  <c r="Q21" i="101"/>
  <c r="S21" i="101"/>
  <c r="R21" i="101"/>
  <c r="W21" i="101"/>
  <c r="AA21" i="101"/>
  <c r="V21" i="101"/>
  <c r="Y75" i="98"/>
  <c r="R60" i="96"/>
  <c r="Y60" i="96"/>
  <c r="U60" i="96"/>
  <c r="Z60" i="96"/>
  <c r="Q60" i="96"/>
  <c r="Q79" i="94"/>
  <c r="S79" i="94"/>
  <c r="Z79" i="94"/>
  <c r="AA79" i="94"/>
  <c r="R79" i="94"/>
  <c r="V79" i="94"/>
  <c r="W79" i="94"/>
  <c r="R74" i="94"/>
  <c r="S70" i="94"/>
  <c r="W70" i="94"/>
  <c r="Q68" i="94"/>
  <c r="U68" i="94"/>
  <c r="H64" i="94"/>
  <c r="Q39" i="94"/>
  <c r="U39" i="94"/>
  <c r="Y39" i="94"/>
  <c r="R39" i="94"/>
  <c r="V39" i="94"/>
  <c r="Z39" i="94"/>
  <c r="W39" i="94"/>
  <c r="S39" i="94"/>
  <c r="Q30" i="94"/>
  <c r="R30" i="94"/>
  <c r="W30" i="94"/>
  <c r="S30" i="94"/>
  <c r="V30" i="94"/>
  <c r="AA30" i="94"/>
  <c r="Z30" i="94"/>
  <c r="V82" i="92"/>
  <c r="Z82" i="92"/>
  <c r="AA82" i="92"/>
  <c r="M28" i="77"/>
  <c r="K25" i="77"/>
  <c r="K6" i="77"/>
  <c r="G85" i="75"/>
  <c r="K77" i="75"/>
  <c r="G59" i="75"/>
  <c r="E47" i="75"/>
  <c r="D9" i="75"/>
  <c r="O38" i="8"/>
  <c r="E37" i="8"/>
  <c r="G16" i="8"/>
  <c r="K13" i="8"/>
  <c r="F11" i="8"/>
  <c r="Y63" i="114"/>
  <c r="Q63" i="114"/>
  <c r="Z58" i="114"/>
  <c r="D16" i="114"/>
  <c r="R62" i="112"/>
  <c r="Y59" i="112"/>
  <c r="AA47" i="112"/>
  <c r="Q39" i="112"/>
  <c r="U38" i="112"/>
  <c r="Z37" i="112"/>
  <c r="W79" i="110"/>
  <c r="Z77" i="110"/>
  <c r="V77" i="110"/>
  <c r="Q77" i="110"/>
  <c r="Z76" i="110"/>
  <c r="S76" i="110"/>
  <c r="Z61" i="110"/>
  <c r="Q59" i="110"/>
  <c r="U58" i="110"/>
  <c r="U57" i="110"/>
  <c r="AA56" i="110"/>
  <c r="U54" i="110"/>
  <c r="Y51" i="110"/>
  <c r="U47" i="110"/>
  <c r="W41" i="110"/>
  <c r="AA27" i="110"/>
  <c r="S27" i="110"/>
  <c r="V21" i="110"/>
  <c r="Q21" i="110"/>
  <c r="AA19" i="110"/>
  <c r="S19" i="110"/>
  <c r="V13" i="110"/>
  <c r="Q13" i="110"/>
  <c r="Z12" i="110"/>
  <c r="V12" i="110"/>
  <c r="R12" i="110"/>
  <c r="AA3" i="110"/>
  <c r="S3" i="110"/>
  <c r="Y85" i="108"/>
  <c r="U85" i="108"/>
  <c r="Y82" i="108"/>
  <c r="R82" i="108"/>
  <c r="Q73" i="108"/>
  <c r="AA69" i="108"/>
  <c r="L68" i="108"/>
  <c r="Q66" i="108"/>
  <c r="L59" i="108"/>
  <c r="Y53" i="108"/>
  <c r="V46" i="108"/>
  <c r="Q46" i="108"/>
  <c r="W41" i="108"/>
  <c r="R16" i="108"/>
  <c r="V16" i="108"/>
  <c r="Z16" i="108"/>
  <c r="Q16" i="108"/>
  <c r="U16" i="108"/>
  <c r="Y16" i="108"/>
  <c r="H4" i="107"/>
  <c r="R4" i="108"/>
  <c r="V4" i="108"/>
  <c r="AA4" i="108"/>
  <c r="AA86" i="105"/>
  <c r="S82" i="105"/>
  <c r="S76" i="105"/>
  <c r="R37" i="105"/>
  <c r="W37" i="105"/>
  <c r="Y21" i="105"/>
  <c r="R5" i="105"/>
  <c r="V5" i="105"/>
  <c r="Z5" i="105"/>
  <c r="Q5" i="105"/>
  <c r="U5" i="105"/>
  <c r="Y5" i="105"/>
  <c r="R69" i="103"/>
  <c r="W69" i="103"/>
  <c r="R57" i="103"/>
  <c r="V57" i="103"/>
  <c r="U54" i="103"/>
  <c r="R42" i="103"/>
  <c r="V42" i="103"/>
  <c r="Z42" i="103"/>
  <c r="Q42" i="103"/>
  <c r="U42" i="103"/>
  <c r="Y42" i="103"/>
  <c r="S37" i="103"/>
  <c r="W37" i="103"/>
  <c r="W27" i="103"/>
  <c r="U27" i="103"/>
  <c r="Q22" i="103"/>
  <c r="U22" i="103"/>
  <c r="Z22" i="103"/>
  <c r="S13" i="103"/>
  <c r="AA11" i="103"/>
  <c r="U11" i="103"/>
  <c r="AA9" i="103"/>
  <c r="R5" i="103"/>
  <c r="V5" i="103"/>
  <c r="Z5" i="103"/>
  <c r="Q5" i="103"/>
  <c r="U5" i="103"/>
  <c r="Y5" i="103"/>
  <c r="Q87" i="101"/>
  <c r="U87" i="101"/>
  <c r="S82" i="101"/>
  <c r="W82" i="101"/>
  <c r="AA82" i="101"/>
  <c r="R82" i="101"/>
  <c r="V82" i="101"/>
  <c r="Z82" i="101"/>
  <c r="Y70" i="101"/>
  <c r="S70" i="101"/>
  <c r="S66" i="101"/>
  <c r="AA66" i="101"/>
  <c r="Q64" i="101"/>
  <c r="U64" i="101"/>
  <c r="AA64" i="101"/>
  <c r="Z53" i="101"/>
  <c r="S53" i="101"/>
  <c r="Q50" i="101"/>
  <c r="L45" i="101"/>
  <c r="Y35" i="101"/>
  <c r="R35" i="101"/>
  <c r="Q25" i="101"/>
  <c r="Z25" i="101"/>
  <c r="S25" i="101"/>
  <c r="Q13" i="101"/>
  <c r="U13" i="101"/>
  <c r="S87" i="98"/>
  <c r="R87" i="98"/>
  <c r="Q87" i="98"/>
  <c r="V87" i="98"/>
  <c r="S79" i="98"/>
  <c r="Y79" i="98"/>
  <c r="R79" i="98"/>
  <c r="S73" i="98"/>
  <c r="W73" i="98"/>
  <c r="U62" i="98"/>
  <c r="S51" i="98"/>
  <c r="V51" i="98"/>
  <c r="AA46" i="98"/>
  <c r="Q88" i="96"/>
  <c r="Z88" i="96"/>
  <c r="U88" i="96"/>
  <c r="V88" i="96"/>
  <c r="S87" i="96"/>
  <c r="W87" i="96"/>
  <c r="Q65" i="96"/>
  <c r="AA65" i="96"/>
  <c r="W65" i="96"/>
  <c r="U65" i="96"/>
  <c r="D49" i="96"/>
  <c r="Q40" i="96"/>
  <c r="S47" i="92"/>
  <c r="W66" i="87"/>
  <c r="Q66" i="87"/>
  <c r="R50" i="85"/>
  <c r="V50" i="85"/>
  <c r="AA50" i="85"/>
  <c r="S50" i="85"/>
  <c r="Q22" i="85"/>
  <c r="Y22" i="85"/>
  <c r="R22" i="85"/>
  <c r="U22" i="85"/>
  <c r="V22" i="85"/>
  <c r="S31" i="81"/>
  <c r="AA31" i="81"/>
  <c r="Y87" i="79"/>
  <c r="Z87" i="79"/>
  <c r="Q24" i="79"/>
  <c r="W24" i="79"/>
  <c r="S24" i="79"/>
  <c r="AA24" i="79"/>
  <c r="S6" i="79"/>
  <c r="Z6" i="79"/>
  <c r="U6" i="79"/>
  <c r="Q6" i="79"/>
  <c r="V6" i="79"/>
  <c r="D56" i="8"/>
  <c r="H71" i="114"/>
  <c r="U70" i="114"/>
  <c r="Z69" i="114"/>
  <c r="U59" i="114"/>
  <c r="W40" i="114"/>
  <c r="L76" i="112"/>
  <c r="Y50" i="112"/>
  <c r="K42" i="112"/>
  <c r="U39" i="112"/>
  <c r="H36" i="112"/>
  <c r="D27" i="112"/>
  <c r="Y57" i="110"/>
  <c r="U51" i="110"/>
  <c r="E83" i="108"/>
  <c r="V70" i="108"/>
  <c r="Y58" i="108"/>
  <c r="S24" i="108"/>
  <c r="R24" i="108"/>
  <c r="V24" i="108"/>
  <c r="Z24" i="108"/>
  <c r="S13" i="108"/>
  <c r="Z13" i="108"/>
  <c r="R13" i="108"/>
  <c r="Y13" i="108"/>
  <c r="S12" i="108"/>
  <c r="W12" i="108"/>
  <c r="R86" i="105"/>
  <c r="V86" i="105"/>
  <c r="Z86" i="105"/>
  <c r="Q86" i="105"/>
  <c r="U86" i="105"/>
  <c r="Y86" i="105"/>
  <c r="S57" i="105"/>
  <c r="Z57" i="105"/>
  <c r="S53" i="105"/>
  <c r="R53" i="105"/>
  <c r="W53" i="105"/>
  <c r="U40" i="105"/>
  <c r="U39" i="105"/>
  <c r="S21" i="105"/>
  <c r="W21" i="105"/>
  <c r="AA21" i="105"/>
  <c r="R21" i="105"/>
  <c r="V21" i="105"/>
  <c r="Z21" i="105"/>
  <c r="S65" i="103"/>
  <c r="R65" i="103"/>
  <c r="W65" i="103"/>
  <c r="S60" i="103"/>
  <c r="Q60" i="103"/>
  <c r="W60" i="103"/>
  <c r="S56" i="103"/>
  <c r="AA56" i="103"/>
  <c r="S54" i="103"/>
  <c r="R54" i="103"/>
  <c r="W54" i="103"/>
  <c r="R9" i="103"/>
  <c r="V9" i="103"/>
  <c r="Z9" i="103"/>
  <c r="Q9" i="103"/>
  <c r="U9" i="103"/>
  <c r="Y9" i="103"/>
  <c r="Z83" i="101"/>
  <c r="Q83" i="101"/>
  <c r="R32" i="101"/>
  <c r="V32" i="101"/>
  <c r="R24" i="101"/>
  <c r="V24" i="101"/>
  <c r="AA24" i="101"/>
  <c r="S62" i="98"/>
  <c r="R62" i="98"/>
  <c r="W62" i="98"/>
  <c r="S55" i="98"/>
  <c r="R55" i="98"/>
  <c r="Q55" i="98"/>
  <c r="V55" i="98"/>
  <c r="R46" i="98"/>
  <c r="V46" i="98"/>
  <c r="Z46" i="98"/>
  <c r="Q46" i="98"/>
  <c r="U46" i="98"/>
  <c r="Y46" i="98"/>
  <c r="S45" i="98"/>
  <c r="AA45" i="98"/>
  <c r="R13" i="98"/>
  <c r="AA13" i="98"/>
  <c r="V13" i="98"/>
  <c r="W13" i="98"/>
  <c r="R46" i="96"/>
  <c r="AA46" i="96"/>
  <c r="V46" i="96"/>
  <c r="H45" i="96"/>
  <c r="U84" i="94"/>
  <c r="Q84" i="94"/>
  <c r="Q63" i="94"/>
  <c r="Q25" i="94"/>
  <c r="S25" i="94"/>
  <c r="Z25" i="94"/>
  <c r="AA25" i="94"/>
  <c r="R25" i="94"/>
  <c r="R23" i="94"/>
  <c r="Q23" i="94"/>
  <c r="Y23" i="94"/>
  <c r="U23" i="94"/>
  <c r="H9" i="94"/>
  <c r="Q6" i="94"/>
  <c r="U6" i="94"/>
  <c r="Y6" i="94"/>
  <c r="R6" i="94"/>
  <c r="V6" i="94"/>
  <c r="Z6" i="94"/>
  <c r="W6" i="94"/>
  <c r="S74" i="92"/>
  <c r="AA74" i="92"/>
  <c r="W74" i="92"/>
  <c r="Q71" i="92"/>
  <c r="S70" i="92"/>
  <c r="Z70" i="92"/>
  <c r="Q59" i="92"/>
  <c r="Q55" i="92"/>
  <c r="Y55" i="92"/>
  <c r="Q3" i="92"/>
  <c r="AA3" i="92"/>
  <c r="S3" i="92"/>
  <c r="Y3" i="92"/>
  <c r="U3" i="92"/>
  <c r="U88" i="90"/>
  <c r="AA88" i="90"/>
  <c r="R86" i="90"/>
  <c r="V86" i="90"/>
  <c r="Z86" i="90"/>
  <c r="Q86" i="90"/>
  <c r="U86" i="90"/>
  <c r="Y86" i="90"/>
  <c r="W86" i="90"/>
  <c r="Z8" i="90"/>
  <c r="S8" i="90"/>
  <c r="R8" i="90"/>
  <c r="AA8" i="90"/>
  <c r="W8" i="90"/>
  <c r="V8" i="90"/>
  <c r="R57" i="85"/>
  <c r="V57" i="85"/>
  <c r="AA57" i="85"/>
  <c r="S57" i="85"/>
  <c r="Q78" i="81"/>
  <c r="Y78" i="81"/>
  <c r="S62" i="81"/>
  <c r="R62" i="81"/>
  <c r="Z62" i="81"/>
  <c r="V62" i="81"/>
  <c r="AA62" i="81"/>
  <c r="W62" i="81"/>
  <c r="U76" i="105"/>
  <c r="Z75" i="105"/>
  <c r="U72" i="105"/>
  <c r="D69" i="105"/>
  <c r="Q50" i="105"/>
  <c r="Z39" i="105"/>
  <c r="Y34" i="105"/>
  <c r="U76" i="103"/>
  <c r="Z75" i="103"/>
  <c r="U67" i="103"/>
  <c r="W62" i="103"/>
  <c r="Y58" i="103"/>
  <c r="Q58" i="103"/>
  <c r="Y48" i="103"/>
  <c r="Z47" i="103"/>
  <c r="V18" i="103"/>
  <c r="U14" i="103"/>
  <c r="AA86" i="101"/>
  <c r="W86" i="101"/>
  <c r="Z71" i="101"/>
  <c r="U62" i="101"/>
  <c r="U59" i="101"/>
  <c r="AA52" i="101"/>
  <c r="AA46" i="101"/>
  <c r="W46" i="101"/>
  <c r="Q44" i="101"/>
  <c r="Z37" i="101"/>
  <c r="R37" i="101"/>
  <c r="Q34" i="101"/>
  <c r="Z86" i="98"/>
  <c r="W77" i="98"/>
  <c r="U63" i="98"/>
  <c r="U59" i="98"/>
  <c r="W58" i="98"/>
  <c r="H43" i="98"/>
  <c r="Q41" i="98"/>
  <c r="I34" i="98"/>
  <c r="L30" i="98"/>
  <c r="R21" i="98"/>
  <c r="V21" i="98"/>
  <c r="Q19" i="98"/>
  <c r="U19" i="98"/>
  <c r="R17" i="98"/>
  <c r="W17" i="98"/>
  <c r="S17" i="98"/>
  <c r="U16" i="98"/>
  <c r="AA16" i="98"/>
  <c r="Q14" i="98"/>
  <c r="S14" i="98"/>
  <c r="Z14" i="98"/>
  <c r="Q11" i="98"/>
  <c r="U11" i="98"/>
  <c r="V11" i="98"/>
  <c r="S5" i="98"/>
  <c r="Z5" i="98"/>
  <c r="Q79" i="96"/>
  <c r="U79" i="96"/>
  <c r="Y79" i="96"/>
  <c r="R79" i="96"/>
  <c r="V79" i="96"/>
  <c r="Z79" i="96"/>
  <c r="AA77" i="96"/>
  <c r="Q76" i="96"/>
  <c r="R76" i="96"/>
  <c r="Z76" i="96"/>
  <c r="D73" i="96"/>
  <c r="AA70" i="96"/>
  <c r="AA58" i="96"/>
  <c r="V58" i="96"/>
  <c r="Q49" i="96"/>
  <c r="AA49" i="96"/>
  <c r="U49" i="96"/>
  <c r="R48" i="96"/>
  <c r="Z48" i="96"/>
  <c r="S37" i="96"/>
  <c r="W37" i="96"/>
  <c r="Y31" i="96"/>
  <c r="Z19" i="96"/>
  <c r="R17" i="96"/>
  <c r="V17" i="96"/>
  <c r="S13" i="96"/>
  <c r="Z13" i="96"/>
  <c r="Z3" i="96"/>
  <c r="Z70" i="94"/>
  <c r="AA58" i="94"/>
  <c r="V58" i="94"/>
  <c r="D34" i="94"/>
  <c r="Q14" i="94"/>
  <c r="S14" i="94"/>
  <c r="W14" i="94"/>
  <c r="AA14" i="94"/>
  <c r="H77" i="92"/>
  <c r="Z66" i="92"/>
  <c r="S38" i="92"/>
  <c r="Z38" i="92"/>
  <c r="Q29" i="92"/>
  <c r="R29" i="92"/>
  <c r="W29" i="92"/>
  <c r="S29" i="92"/>
  <c r="Q26" i="92"/>
  <c r="U26" i="92"/>
  <c r="Y26" i="92"/>
  <c r="R26" i="92"/>
  <c r="V26" i="92"/>
  <c r="Z26" i="92"/>
  <c r="Q19" i="92"/>
  <c r="U19" i="92"/>
  <c r="AA19" i="92"/>
  <c r="Z8" i="92"/>
  <c r="S8" i="92"/>
  <c r="R8" i="92"/>
  <c r="AA8" i="92"/>
  <c r="R5" i="92"/>
  <c r="V5" i="92"/>
  <c r="Z5" i="92"/>
  <c r="Q5" i="92"/>
  <c r="U5" i="92"/>
  <c r="Y5" i="92"/>
  <c r="W5" i="92"/>
  <c r="Q84" i="90"/>
  <c r="AA84" i="90"/>
  <c r="S84" i="90"/>
  <c r="Y84" i="90"/>
  <c r="U84" i="90"/>
  <c r="R71" i="90"/>
  <c r="Z71" i="90"/>
  <c r="V71" i="90"/>
  <c r="Q50" i="90"/>
  <c r="V49" i="90"/>
  <c r="AA49" i="90"/>
  <c r="Q21" i="90"/>
  <c r="S21" i="90"/>
  <c r="R21" i="90"/>
  <c r="W21" i="90"/>
  <c r="V21" i="90"/>
  <c r="Q86" i="87"/>
  <c r="S86" i="87"/>
  <c r="R86" i="87"/>
  <c r="W86" i="87"/>
  <c r="AA86" i="87"/>
  <c r="V86" i="87"/>
  <c r="Q84" i="87"/>
  <c r="U84" i="87"/>
  <c r="Q83" i="87"/>
  <c r="U83" i="87"/>
  <c r="Z83" i="87"/>
  <c r="V83" i="87"/>
  <c r="Q50" i="87"/>
  <c r="Q49" i="87"/>
  <c r="AA49" i="87"/>
  <c r="S49" i="87"/>
  <c r="Z49" i="87"/>
  <c r="V49" i="87"/>
  <c r="Y38" i="87"/>
  <c r="V18" i="85"/>
  <c r="U18" i="85"/>
  <c r="Q17" i="85"/>
  <c r="Y17" i="85"/>
  <c r="U17" i="85"/>
  <c r="Z14" i="85"/>
  <c r="Q82" i="83"/>
  <c r="Y82" i="83"/>
  <c r="U82" i="83"/>
  <c r="Z75" i="83"/>
  <c r="Y75" i="83"/>
  <c r="R59" i="83"/>
  <c r="Z59" i="83"/>
  <c r="Q52" i="83"/>
  <c r="S52" i="83"/>
  <c r="Y52" i="83"/>
  <c r="AA52" i="83"/>
  <c r="U52" i="83"/>
  <c r="W19" i="83"/>
  <c r="AA19" i="83"/>
  <c r="Q18" i="83"/>
  <c r="Y18" i="83"/>
  <c r="Q29" i="81"/>
  <c r="U29" i="81"/>
  <c r="Y29" i="81"/>
  <c r="R29" i="81"/>
  <c r="V29" i="81"/>
  <c r="Z29" i="81"/>
  <c r="W29" i="81"/>
  <c r="S29" i="81"/>
  <c r="H22" i="108"/>
  <c r="Q76" i="105"/>
  <c r="U51" i="105"/>
  <c r="Y48" i="105"/>
  <c r="Q40" i="105"/>
  <c r="U34" i="105"/>
  <c r="Q34" i="105"/>
  <c r="L28" i="105"/>
  <c r="Q76" i="103"/>
  <c r="U56" i="103"/>
  <c r="Y54" i="103"/>
  <c r="Z37" i="103"/>
  <c r="R37" i="103"/>
  <c r="U70" i="101"/>
  <c r="R70" i="101"/>
  <c r="Z63" i="101"/>
  <c r="Y62" i="101"/>
  <c r="Y50" i="101"/>
  <c r="Y38" i="101"/>
  <c r="U75" i="98"/>
  <c r="Y70" i="98"/>
  <c r="Y62" i="98"/>
  <c r="Q51" i="98"/>
  <c r="D43" i="98"/>
  <c r="Q85" i="96"/>
  <c r="AA85" i="96"/>
  <c r="U85" i="96"/>
  <c r="D82" i="96"/>
  <c r="Q64" i="96"/>
  <c r="R64" i="96"/>
  <c r="Y64" i="96"/>
  <c r="Z64" i="96"/>
  <c r="R50" i="96"/>
  <c r="V50" i="96"/>
  <c r="AA78" i="94"/>
  <c r="V78" i="94"/>
  <c r="Z74" i="94"/>
  <c r="R70" i="94"/>
  <c r="H62" i="94"/>
  <c r="AA54" i="94"/>
  <c r="V54" i="94"/>
  <c r="H38" i="94"/>
  <c r="R15" i="94"/>
  <c r="U15" i="94"/>
  <c r="R80" i="92"/>
  <c r="Q80" i="92"/>
  <c r="Y80" i="92"/>
  <c r="S64" i="90"/>
  <c r="Q64" i="90"/>
  <c r="W64" i="90"/>
  <c r="AA64" i="90"/>
  <c r="U64" i="90"/>
  <c r="Q19" i="90"/>
  <c r="U19" i="90"/>
  <c r="AA19" i="90"/>
  <c r="R26" i="87"/>
  <c r="U26" i="87"/>
  <c r="S25" i="87"/>
  <c r="W25" i="87"/>
  <c r="R18" i="87"/>
  <c r="U18" i="87"/>
  <c r="S17" i="87"/>
  <c r="W17" i="87"/>
  <c r="R10" i="87"/>
  <c r="U10" i="87"/>
  <c r="S9" i="87"/>
  <c r="W9" i="87"/>
  <c r="R87" i="85"/>
  <c r="U87" i="85"/>
  <c r="S86" i="85"/>
  <c r="W86" i="85"/>
  <c r="R79" i="85"/>
  <c r="U79" i="85"/>
  <c r="S78" i="85"/>
  <c r="W78" i="85"/>
  <c r="Q70" i="85"/>
  <c r="R70" i="85"/>
  <c r="S13" i="85"/>
  <c r="AA13" i="85"/>
  <c r="Z74" i="83"/>
  <c r="S74" i="83"/>
  <c r="V74" i="83"/>
  <c r="W74" i="83"/>
  <c r="Q16" i="83"/>
  <c r="R16" i="83"/>
  <c r="W16" i="83"/>
  <c r="S16" i="83"/>
  <c r="V16" i="83"/>
  <c r="S15" i="83"/>
  <c r="W15" i="83"/>
  <c r="S30" i="79"/>
  <c r="Q30" i="79"/>
  <c r="Y30" i="79"/>
  <c r="U30" i="79"/>
  <c r="Z30" i="79"/>
  <c r="V30" i="79"/>
  <c r="R29" i="79"/>
  <c r="Z29" i="79"/>
  <c r="Q28" i="79"/>
  <c r="S28" i="79"/>
  <c r="AA28" i="79"/>
  <c r="W28" i="79"/>
  <c r="Q39" i="98"/>
  <c r="V15" i="98"/>
  <c r="Y8" i="98"/>
  <c r="S8" i="98"/>
  <c r="U73" i="96"/>
  <c r="AA69" i="96"/>
  <c r="V66" i="96"/>
  <c r="G54" i="96"/>
  <c r="Y51" i="96"/>
  <c r="D50" i="96"/>
  <c r="U41" i="96"/>
  <c r="Y27" i="96"/>
  <c r="R27" i="96"/>
  <c r="Y22" i="96"/>
  <c r="W18" i="96"/>
  <c r="R18" i="96"/>
  <c r="W4" i="96"/>
  <c r="W83" i="94"/>
  <c r="R83" i="94"/>
  <c r="AA73" i="94"/>
  <c r="Y63" i="94"/>
  <c r="U63" i="94"/>
  <c r="AA57" i="94"/>
  <c r="Z51" i="94"/>
  <c r="S51" i="94"/>
  <c r="Y48" i="94"/>
  <c r="Z34" i="94"/>
  <c r="S34" i="94"/>
  <c r="Y26" i="94"/>
  <c r="Y7" i="94"/>
  <c r="Q7" i="94"/>
  <c r="AA5" i="94"/>
  <c r="W86" i="92"/>
  <c r="R86" i="92"/>
  <c r="V74" i="92"/>
  <c r="Y59" i="92"/>
  <c r="Y56" i="92"/>
  <c r="W54" i="92"/>
  <c r="W47" i="92"/>
  <c r="I41" i="92"/>
  <c r="Y27" i="92"/>
  <c r="Q27" i="92"/>
  <c r="Q22" i="92"/>
  <c r="Q18" i="92"/>
  <c r="U18" i="92"/>
  <c r="Z18" i="92"/>
  <c r="S17" i="92"/>
  <c r="W17" i="92"/>
  <c r="Z83" i="90"/>
  <c r="Q83" i="90"/>
  <c r="U72" i="90"/>
  <c r="S70" i="90"/>
  <c r="W70" i="90"/>
  <c r="V70" i="90"/>
  <c r="AA70" i="90"/>
  <c r="H55" i="90"/>
  <c r="Q46" i="90"/>
  <c r="Z46" i="90"/>
  <c r="S46" i="90"/>
  <c r="Q42" i="90"/>
  <c r="S42" i="90"/>
  <c r="R42" i="90"/>
  <c r="W42" i="90"/>
  <c r="S29" i="90"/>
  <c r="W29" i="90"/>
  <c r="Q18" i="90"/>
  <c r="U18" i="90"/>
  <c r="Z18" i="90"/>
  <c r="S74" i="87"/>
  <c r="W74" i="87"/>
  <c r="Q65" i="87"/>
  <c r="V65" i="87"/>
  <c r="AA65" i="87"/>
  <c r="R57" i="87"/>
  <c r="V57" i="87"/>
  <c r="AA57" i="87"/>
  <c r="S29" i="87"/>
  <c r="W29" i="87"/>
  <c r="AA29" i="87"/>
  <c r="R29" i="87"/>
  <c r="V29" i="87"/>
  <c r="Z29" i="87"/>
  <c r="S21" i="87"/>
  <c r="W21" i="87"/>
  <c r="AA21" i="87"/>
  <c r="R21" i="87"/>
  <c r="V21" i="87"/>
  <c r="Z21" i="87"/>
  <c r="S13" i="87"/>
  <c r="W13" i="87"/>
  <c r="AA13" i="87"/>
  <c r="R13" i="87"/>
  <c r="V13" i="87"/>
  <c r="Z13" i="87"/>
  <c r="S5" i="87"/>
  <c r="W5" i="87"/>
  <c r="AA5" i="87"/>
  <c r="R5" i="87"/>
  <c r="V5" i="87"/>
  <c r="Z5" i="87"/>
  <c r="S82" i="85"/>
  <c r="W82" i="85"/>
  <c r="AA82" i="85"/>
  <c r="R82" i="85"/>
  <c r="V82" i="85"/>
  <c r="Z82" i="85"/>
  <c r="S58" i="85"/>
  <c r="R55" i="85"/>
  <c r="Q55" i="85"/>
  <c r="Y55" i="85"/>
  <c r="Y50" i="85"/>
  <c r="R49" i="85"/>
  <c r="V49" i="85"/>
  <c r="AA49" i="85"/>
  <c r="Q39" i="85"/>
  <c r="AA25" i="85"/>
  <c r="Y6" i="85"/>
  <c r="R6" i="85"/>
  <c r="U62" i="83"/>
  <c r="U34" i="83"/>
  <c r="Q26" i="83"/>
  <c r="U26" i="83"/>
  <c r="Q13" i="83"/>
  <c r="R13" i="83"/>
  <c r="V13" i="83"/>
  <c r="Z13" i="83"/>
  <c r="S13" i="83"/>
  <c r="W13" i="83"/>
  <c r="AA13" i="83"/>
  <c r="U13" i="83"/>
  <c r="R5" i="83"/>
  <c r="V5" i="83"/>
  <c r="Z5" i="83"/>
  <c r="S5" i="83"/>
  <c r="W5" i="83"/>
  <c r="AA5" i="83"/>
  <c r="U5" i="83"/>
  <c r="V37" i="81"/>
  <c r="S9" i="81"/>
  <c r="Z9" i="81"/>
  <c r="V9" i="81"/>
  <c r="AA9" i="81"/>
  <c r="Q80" i="79"/>
  <c r="Y80" i="79"/>
  <c r="R79" i="79"/>
  <c r="U79" i="79"/>
  <c r="S72" i="79"/>
  <c r="U72" i="79"/>
  <c r="S34" i="79"/>
  <c r="AA34" i="79"/>
  <c r="V34" i="79"/>
  <c r="S18" i="79"/>
  <c r="Z18" i="79"/>
  <c r="U18" i="79"/>
  <c r="R18" i="79"/>
  <c r="Q12" i="79"/>
  <c r="S12" i="79"/>
  <c r="Q37" i="98"/>
  <c r="Y76" i="96"/>
  <c r="U37" i="96"/>
  <c r="V74" i="94"/>
  <c r="V70" i="94"/>
  <c r="U48" i="94"/>
  <c r="U71" i="92"/>
  <c r="Y36" i="92"/>
  <c r="R20" i="92"/>
  <c r="W20" i="92"/>
  <c r="V20" i="92"/>
  <c r="AA4" i="92"/>
  <c r="R4" i="92"/>
  <c r="AA85" i="90"/>
  <c r="R85" i="90"/>
  <c r="Q80" i="87"/>
  <c r="U80" i="87"/>
  <c r="AA80" i="87"/>
  <c r="Q53" i="85"/>
  <c r="AA53" i="85"/>
  <c r="S53" i="85"/>
  <c r="Z53" i="85"/>
  <c r="R51" i="85"/>
  <c r="Y51" i="85"/>
  <c r="R25" i="85"/>
  <c r="V25" i="85"/>
  <c r="Z25" i="85"/>
  <c r="Q25" i="85"/>
  <c r="U25" i="85"/>
  <c r="Y25" i="85"/>
  <c r="V83" i="83"/>
  <c r="U83" i="83"/>
  <c r="R73" i="83"/>
  <c r="V73" i="83"/>
  <c r="AA73" i="83"/>
  <c r="Z73" i="83"/>
  <c r="S62" i="83"/>
  <c r="R62" i="83"/>
  <c r="W62" i="83"/>
  <c r="S61" i="83"/>
  <c r="AA61" i="83"/>
  <c r="Y59" i="83"/>
  <c r="Y58" i="83"/>
  <c r="AA58" i="83"/>
  <c r="R38" i="83"/>
  <c r="S38" i="83"/>
  <c r="Z38" i="83"/>
  <c r="V38" i="83"/>
  <c r="AA38" i="83"/>
  <c r="R34" i="83"/>
  <c r="W34" i="83"/>
  <c r="S34" i="83"/>
  <c r="V34" i="83"/>
  <c r="H4" i="84"/>
  <c r="R57" i="81"/>
  <c r="W57" i="81"/>
  <c r="S57" i="81"/>
  <c r="V57" i="81"/>
  <c r="AA57" i="81"/>
  <c r="R38" i="81"/>
  <c r="W38" i="81"/>
  <c r="V85" i="79"/>
  <c r="S85" i="79"/>
  <c r="Q85" i="77"/>
  <c r="U85" i="77"/>
  <c r="Y85" i="77"/>
  <c r="S85" i="77"/>
  <c r="Z85" i="77"/>
  <c r="AA85" i="77"/>
  <c r="R85" i="77"/>
  <c r="Q32" i="77"/>
  <c r="Y32" i="77"/>
  <c r="S28" i="77"/>
  <c r="R28" i="77"/>
  <c r="W28" i="77"/>
  <c r="AA28" i="77"/>
  <c r="Y28" i="77"/>
  <c r="U28" i="77"/>
  <c r="Z28" i="77"/>
  <c r="V28" i="77"/>
  <c r="W21" i="92"/>
  <c r="U76" i="90"/>
  <c r="Z67" i="90"/>
  <c r="U56" i="90"/>
  <c r="U50" i="90"/>
  <c r="V66" i="87"/>
  <c r="AA64" i="87"/>
  <c r="R69" i="85"/>
  <c r="Q67" i="85"/>
  <c r="AA62" i="85"/>
  <c r="W62" i="85"/>
  <c r="R61" i="85"/>
  <c r="U50" i="85"/>
  <c r="U47" i="85"/>
  <c r="Z46" i="85"/>
  <c r="Q38" i="85"/>
  <c r="W4" i="85"/>
  <c r="U3" i="85"/>
  <c r="Q75" i="83"/>
  <c r="Q67" i="83"/>
  <c r="Z61" i="83"/>
  <c r="Z58" i="83"/>
  <c r="Q58" i="83"/>
  <c r="Q48" i="83"/>
  <c r="AA23" i="83"/>
  <c r="Q85" i="81"/>
  <c r="S85" i="81"/>
  <c r="Z85" i="81"/>
  <c r="W74" i="81"/>
  <c r="S74" i="81"/>
  <c r="Q45" i="81"/>
  <c r="R45" i="81"/>
  <c r="W45" i="81"/>
  <c r="S45" i="81"/>
  <c r="Q43" i="81"/>
  <c r="Y43" i="81"/>
  <c r="S13" i="81"/>
  <c r="Z13" i="81"/>
  <c r="Q7" i="81"/>
  <c r="U7" i="81"/>
  <c r="W7" i="81"/>
  <c r="Q5" i="81"/>
  <c r="W5" i="81"/>
  <c r="S5" i="81"/>
  <c r="R74" i="79"/>
  <c r="Z70" i="79"/>
  <c r="R63" i="79"/>
  <c r="U63" i="79"/>
  <c r="R58" i="79"/>
  <c r="S58" i="79"/>
  <c r="Y58" i="79"/>
  <c r="S38" i="79"/>
  <c r="R38" i="79"/>
  <c r="Z38" i="79"/>
  <c r="R35" i="79"/>
  <c r="U35" i="79"/>
  <c r="S14" i="79"/>
  <c r="Z14" i="79"/>
  <c r="U14" i="79"/>
  <c r="Q82" i="77"/>
  <c r="Y82" i="77"/>
  <c r="S55" i="77"/>
  <c r="Y55" i="77"/>
  <c r="AA55" i="77"/>
  <c r="U55" i="77"/>
  <c r="Q29" i="77"/>
  <c r="U29" i="77"/>
  <c r="V29" i="77"/>
  <c r="Q25" i="77"/>
  <c r="Z25" i="77"/>
  <c r="U25" i="77"/>
  <c r="V25" i="77"/>
  <c r="Q80" i="75"/>
  <c r="U80" i="75"/>
  <c r="Y80" i="75"/>
  <c r="U60" i="75"/>
  <c r="AA60" i="75"/>
  <c r="S60" i="75"/>
  <c r="Q55" i="75"/>
  <c r="U55" i="75"/>
  <c r="Y55" i="75"/>
  <c r="R66" i="8"/>
  <c r="Q66" i="8"/>
  <c r="U54" i="8"/>
  <c r="R69" i="90"/>
  <c r="V66" i="90"/>
  <c r="Q66" i="90"/>
  <c r="Z63" i="90"/>
  <c r="V61" i="90"/>
  <c r="Q74" i="87"/>
  <c r="R41" i="87"/>
  <c r="U38" i="87"/>
  <c r="Z37" i="87"/>
  <c r="Y34" i="87"/>
  <c r="Q34" i="87"/>
  <c r="D74" i="85"/>
  <c r="Q50" i="85"/>
  <c r="Y47" i="85"/>
  <c r="U39" i="85"/>
  <c r="Q76" i="83"/>
  <c r="Y62" i="83"/>
  <c r="U59" i="83"/>
  <c r="Q34" i="83"/>
  <c r="S21" i="83"/>
  <c r="W21" i="83"/>
  <c r="Q14" i="83"/>
  <c r="Y14" i="83"/>
  <c r="R6" i="83"/>
  <c r="Q6" i="83"/>
  <c r="Y6" i="83"/>
  <c r="Q82" i="81"/>
  <c r="R82" i="81"/>
  <c r="V82" i="81"/>
  <c r="Z82" i="81"/>
  <c r="S82" i="81"/>
  <c r="W82" i="81"/>
  <c r="AA82" i="81"/>
  <c r="R81" i="81"/>
  <c r="W81" i="81"/>
  <c r="AA70" i="81"/>
  <c r="S70" i="81"/>
  <c r="R82" i="79"/>
  <c r="S82" i="79"/>
  <c r="Y82" i="79"/>
  <c r="AA70" i="79"/>
  <c r="S70" i="79"/>
  <c r="Y70" i="79"/>
  <c r="U68" i="79"/>
  <c r="AA68" i="79"/>
  <c r="Q55" i="79"/>
  <c r="U55" i="79"/>
  <c r="Q46" i="79"/>
  <c r="U46" i="79"/>
  <c r="Y46" i="79"/>
  <c r="R46" i="79"/>
  <c r="V46" i="79"/>
  <c r="Z46" i="79"/>
  <c r="Q39" i="77"/>
  <c r="U38" i="83"/>
  <c r="Y36" i="83"/>
  <c r="Y34" i="83"/>
  <c r="U62" i="81"/>
  <c r="N48" i="81"/>
  <c r="Z37" i="81"/>
  <c r="E37" i="81"/>
  <c r="D28" i="81"/>
  <c r="Y17" i="81"/>
  <c r="U17" i="81"/>
  <c r="Y15" i="81"/>
  <c r="S15" i="81"/>
  <c r="W88" i="79"/>
  <c r="Q88" i="79"/>
  <c r="U75" i="79"/>
  <c r="AA73" i="79"/>
  <c r="Z69" i="79"/>
  <c r="Q67" i="79"/>
  <c r="R65" i="79"/>
  <c r="W60" i="79"/>
  <c r="Q56" i="79"/>
  <c r="R50" i="79"/>
  <c r="U38" i="79"/>
  <c r="AA32" i="79"/>
  <c r="S32" i="79"/>
  <c r="Y21" i="79"/>
  <c r="U21" i="79"/>
  <c r="V13" i="79"/>
  <c r="S10" i="79"/>
  <c r="R10" i="79"/>
  <c r="Y10" i="79"/>
  <c r="Q8" i="79"/>
  <c r="W8" i="79"/>
  <c r="V5" i="79"/>
  <c r="Q4" i="79"/>
  <c r="W4" i="79"/>
  <c r="R84" i="77"/>
  <c r="Z84" i="77"/>
  <c r="V81" i="77"/>
  <c r="U75" i="77"/>
  <c r="S69" i="77"/>
  <c r="W69" i="77"/>
  <c r="R58" i="77"/>
  <c r="AA47" i="77"/>
  <c r="R44" i="77"/>
  <c r="W44" i="77"/>
  <c r="S44" i="77"/>
  <c r="Q42" i="77"/>
  <c r="V42" i="77"/>
  <c r="R42" i="77"/>
  <c r="Y39" i="77"/>
  <c r="S37" i="77"/>
  <c r="AA37" i="77"/>
  <c r="Q17" i="77"/>
  <c r="S7" i="77"/>
  <c r="AA7" i="77"/>
  <c r="Q3" i="77"/>
  <c r="W3" i="77"/>
  <c r="D64" i="75"/>
  <c r="R63" i="75"/>
  <c r="AA40" i="75"/>
  <c r="U40" i="75"/>
  <c r="Q15" i="75"/>
  <c r="W15" i="75"/>
  <c r="U77" i="8"/>
  <c r="AA77" i="8"/>
  <c r="Q77" i="8"/>
  <c r="Z77" i="8"/>
  <c r="V77" i="8"/>
  <c r="W72" i="8"/>
  <c r="V72" i="8"/>
  <c r="AA22" i="8"/>
  <c r="V22" i="8"/>
  <c r="Q21" i="8"/>
  <c r="S21" i="8"/>
  <c r="AA21" i="8"/>
  <c r="W21" i="8"/>
  <c r="S19" i="8"/>
  <c r="AA19" i="8"/>
  <c r="Y38" i="83"/>
  <c r="U36" i="83"/>
  <c r="Z70" i="81"/>
  <c r="W50" i="81"/>
  <c r="U39" i="79"/>
  <c r="S13" i="79"/>
  <c r="W13" i="79"/>
  <c r="AA13" i="79"/>
  <c r="S5" i="79"/>
  <c r="W5" i="79"/>
  <c r="AA5" i="79"/>
  <c r="S81" i="77"/>
  <c r="W81" i="77"/>
  <c r="AA81" i="77"/>
  <c r="R76" i="77"/>
  <c r="W76" i="77"/>
  <c r="S76" i="77"/>
  <c r="R68" i="77"/>
  <c r="AA68" i="77"/>
  <c r="V68" i="77"/>
  <c r="W76" i="75"/>
  <c r="S76" i="75"/>
  <c r="AA76" i="75"/>
  <c r="S38" i="75"/>
  <c r="R38" i="75"/>
  <c r="W38" i="75"/>
  <c r="AA38" i="75"/>
  <c r="V38" i="75"/>
  <c r="L32" i="8"/>
  <c r="Q29" i="8"/>
  <c r="W29" i="8"/>
  <c r="S15" i="8"/>
  <c r="R15" i="8"/>
  <c r="Q15" i="8"/>
  <c r="V15" i="8"/>
  <c r="Z15" i="8"/>
  <c r="U15" i="8"/>
  <c r="R74" i="77"/>
  <c r="W73" i="77"/>
  <c r="AA71" i="77"/>
  <c r="Z66" i="77"/>
  <c r="Z58" i="77"/>
  <c r="Y53" i="77"/>
  <c r="U53" i="77"/>
  <c r="Q51" i="77"/>
  <c r="Y49" i="77"/>
  <c r="U49" i="77"/>
  <c r="Y45" i="77"/>
  <c r="U45" i="77"/>
  <c r="AA43" i="77"/>
  <c r="V37" i="77"/>
  <c r="S27" i="77"/>
  <c r="S12" i="77"/>
  <c r="W12" i="77"/>
  <c r="Q11" i="77"/>
  <c r="W11" i="77"/>
  <c r="S5" i="77"/>
  <c r="Z5" i="77"/>
  <c r="R5" i="77"/>
  <c r="Y5" i="77"/>
  <c r="Q82" i="75"/>
  <c r="S82" i="75"/>
  <c r="R82" i="75"/>
  <c r="W82" i="75"/>
  <c r="S78" i="75"/>
  <c r="Q78" i="75"/>
  <c r="W78" i="75"/>
  <c r="Z63" i="75"/>
  <c r="S62" i="75"/>
  <c r="V62" i="75"/>
  <c r="AA62" i="75"/>
  <c r="Z62" i="75"/>
  <c r="R57" i="75"/>
  <c r="V57" i="75"/>
  <c r="S54" i="75"/>
  <c r="W54" i="75"/>
  <c r="V54" i="75"/>
  <c r="AA54" i="75"/>
  <c r="Y44" i="75"/>
  <c r="Y42" i="75"/>
  <c r="V22" i="75"/>
  <c r="U22" i="75"/>
  <c r="Y6" i="75"/>
  <c r="R6" i="75"/>
  <c r="AA82" i="8"/>
  <c r="S76" i="8"/>
  <c r="W76" i="8"/>
  <c r="AA76" i="8"/>
  <c r="R76" i="8"/>
  <c r="V76" i="8"/>
  <c r="Z76" i="8"/>
  <c r="Q56" i="8"/>
  <c r="U36" i="8"/>
  <c r="H34" i="8"/>
  <c r="S31" i="8"/>
  <c r="R31" i="8"/>
  <c r="Q31" i="8"/>
  <c r="V31" i="8"/>
  <c r="Q10" i="8"/>
  <c r="AA10" i="8"/>
  <c r="S10" i="8"/>
  <c r="Y75" i="77"/>
  <c r="Z74" i="77"/>
  <c r="U66" i="77"/>
  <c r="V58" i="77"/>
  <c r="Z37" i="77"/>
  <c r="Y76" i="75"/>
  <c r="S42" i="75"/>
  <c r="W42" i="75"/>
  <c r="AA42" i="75"/>
  <c r="R42" i="75"/>
  <c r="V42" i="75"/>
  <c r="Z42" i="75"/>
  <c r="Y39" i="75"/>
  <c r="Z39" i="75"/>
  <c r="Q28" i="75"/>
  <c r="Z28" i="75"/>
  <c r="S28" i="75"/>
  <c r="R12" i="75"/>
  <c r="V12" i="75"/>
  <c r="R82" i="8"/>
  <c r="V82" i="8"/>
  <c r="Z82" i="8"/>
  <c r="Q82" i="8"/>
  <c r="U82" i="8"/>
  <c r="Y82" i="8"/>
  <c r="V81" i="8"/>
  <c r="AA81" i="8"/>
  <c r="Q78" i="8"/>
  <c r="Y78" i="8"/>
  <c r="Q68" i="8"/>
  <c r="U68" i="8"/>
  <c r="Y56" i="8"/>
  <c r="S52" i="8"/>
  <c r="Y52" i="8"/>
  <c r="R52" i="8"/>
  <c r="Q45" i="8"/>
  <c r="V45" i="8"/>
  <c r="U45" i="8"/>
  <c r="S36" i="8"/>
  <c r="R36" i="8"/>
  <c r="W36" i="8"/>
  <c r="S34" i="8"/>
  <c r="W34" i="8"/>
  <c r="S11" i="8"/>
  <c r="W11" i="8"/>
  <c r="L13" i="77"/>
  <c r="U72" i="75"/>
  <c r="U62" i="75"/>
  <c r="D56" i="75"/>
  <c r="H52" i="75"/>
  <c r="Y48" i="75"/>
  <c r="Z47" i="75"/>
  <c r="U44" i="75"/>
  <c r="F39" i="75"/>
  <c r="D23" i="75"/>
  <c r="AA5" i="75"/>
  <c r="W5" i="75"/>
  <c r="Q70" i="8"/>
  <c r="U66" i="8"/>
  <c r="Z49" i="8"/>
  <c r="U46" i="8"/>
  <c r="Z41" i="8"/>
  <c r="Y38" i="8"/>
  <c r="AA18" i="8"/>
  <c r="W5" i="8"/>
  <c r="U76" i="75"/>
  <c r="Z75" i="75"/>
  <c r="U63" i="75"/>
  <c r="Q62" i="75"/>
  <c r="Q54" i="75"/>
  <c r="Y51" i="75"/>
  <c r="Q51" i="75"/>
  <c r="U25" i="75"/>
  <c r="Y66" i="8"/>
  <c r="Q54" i="8"/>
  <c r="U37" i="8"/>
  <c r="Y36" i="8"/>
  <c r="P34" i="100"/>
  <c r="P68" i="100"/>
  <c r="Q77" i="100"/>
  <c r="P68" i="111"/>
  <c r="P1" i="111"/>
  <c r="D79" i="114"/>
  <c r="J79" i="114"/>
  <c r="O79" i="114"/>
  <c r="F79" i="114"/>
  <c r="K79" i="114"/>
  <c r="K53" i="114"/>
  <c r="D41" i="114"/>
  <c r="H41" i="114"/>
  <c r="L41" i="114"/>
  <c r="E41" i="114"/>
  <c r="I41" i="114"/>
  <c r="M41" i="114"/>
  <c r="M38" i="114"/>
  <c r="D34" i="114"/>
  <c r="E34" i="114"/>
  <c r="H34" i="114"/>
  <c r="F30" i="114"/>
  <c r="L30" i="114"/>
  <c r="G30" i="114"/>
  <c r="N30" i="114"/>
  <c r="F14" i="114"/>
  <c r="K14" i="114"/>
  <c r="O14" i="114"/>
  <c r="N82" i="112"/>
  <c r="H60" i="112"/>
  <c r="K60" i="112"/>
  <c r="D58" i="112"/>
  <c r="E58" i="112"/>
  <c r="M58" i="112"/>
  <c r="F58" i="112"/>
  <c r="P61" i="111"/>
  <c r="Q61" i="111" s="1"/>
  <c r="D55" i="112"/>
  <c r="H55" i="112"/>
  <c r="L55" i="112"/>
  <c r="E55" i="112"/>
  <c r="I55" i="112"/>
  <c r="M55" i="112"/>
  <c r="P58" i="111"/>
  <c r="Q58" i="111" s="1"/>
  <c r="D50" i="112"/>
  <c r="F50" i="112"/>
  <c r="K50" i="112"/>
  <c r="G50" i="112"/>
  <c r="M50" i="112"/>
  <c r="K43" i="112"/>
  <c r="D35" i="112"/>
  <c r="H35" i="112"/>
  <c r="L35" i="112"/>
  <c r="E35" i="112"/>
  <c r="I35" i="112"/>
  <c r="M35" i="112"/>
  <c r="D31" i="112"/>
  <c r="K31" i="112"/>
  <c r="O31" i="112"/>
  <c r="D82" i="110"/>
  <c r="K82" i="110"/>
  <c r="O82" i="110"/>
  <c r="M57" i="110"/>
  <c r="D52" i="110"/>
  <c r="F52" i="110"/>
  <c r="K52" i="110"/>
  <c r="G52" i="110"/>
  <c r="M52" i="110"/>
  <c r="K49" i="110"/>
  <c r="D78" i="108"/>
  <c r="E78" i="108"/>
  <c r="J78" i="108"/>
  <c r="O78" i="108"/>
  <c r="F78" i="108"/>
  <c r="K78" i="108"/>
  <c r="E75" i="108"/>
  <c r="I75" i="108"/>
  <c r="N75" i="108"/>
  <c r="F75" i="108"/>
  <c r="K75" i="108"/>
  <c r="O75" i="108"/>
  <c r="G67" i="108"/>
  <c r="K67" i="108"/>
  <c r="O67" i="108"/>
  <c r="H67" i="108"/>
  <c r="L67" i="108"/>
  <c r="D38" i="108"/>
  <c r="E38" i="108"/>
  <c r="J38" i="108"/>
  <c r="O38" i="108"/>
  <c r="F38" i="108"/>
  <c r="K38" i="108"/>
  <c r="E7" i="108"/>
  <c r="G7" i="108"/>
  <c r="K7" i="108"/>
  <c r="D68" i="105"/>
  <c r="E68" i="105"/>
  <c r="J68" i="105"/>
  <c r="O68" i="105"/>
  <c r="F68" i="105"/>
  <c r="K68" i="105"/>
  <c r="E66" i="105"/>
  <c r="D66" i="105"/>
  <c r="L66" i="105"/>
  <c r="G66" i="105"/>
  <c r="O66" i="105"/>
  <c r="E58" i="105"/>
  <c r="G58" i="105"/>
  <c r="K58" i="105"/>
  <c r="P61" i="106"/>
  <c r="Q61" i="106" s="1"/>
  <c r="D48" i="105"/>
  <c r="F48" i="105"/>
  <c r="K48" i="105"/>
  <c r="G48" i="105"/>
  <c r="M48" i="105"/>
  <c r="P51" i="106"/>
  <c r="Q51" i="106" s="1"/>
  <c r="E34" i="105"/>
  <c r="D34" i="105"/>
  <c r="L34" i="105"/>
  <c r="G34" i="105"/>
  <c r="O34" i="105"/>
  <c r="N86" i="103"/>
  <c r="N82" i="103"/>
  <c r="E80" i="103"/>
  <c r="D80" i="103"/>
  <c r="L80" i="103"/>
  <c r="G80" i="103"/>
  <c r="O80" i="103"/>
  <c r="P87" i="104"/>
  <c r="Q87" i="104" s="1"/>
  <c r="D70" i="103"/>
  <c r="E70" i="103"/>
  <c r="J70" i="103"/>
  <c r="O70" i="103"/>
  <c r="P77" i="104"/>
  <c r="Q77" i="104" s="1"/>
  <c r="F70" i="103"/>
  <c r="K70" i="103"/>
  <c r="E60" i="103"/>
  <c r="G60" i="103"/>
  <c r="O60" i="103"/>
  <c r="H60" i="103"/>
  <c r="E65" i="101"/>
  <c r="I65" i="101"/>
  <c r="M65" i="101"/>
  <c r="F65" i="101"/>
  <c r="J65" i="101"/>
  <c r="N65" i="101"/>
  <c r="G55" i="101"/>
  <c r="K55" i="101"/>
  <c r="D41" i="101"/>
  <c r="H41" i="101"/>
  <c r="M41" i="101"/>
  <c r="E41" i="101"/>
  <c r="I41" i="101"/>
  <c r="N41" i="101"/>
  <c r="D37" i="101"/>
  <c r="H37" i="101"/>
  <c r="L37" i="101"/>
  <c r="E37" i="101"/>
  <c r="I37" i="101"/>
  <c r="M37" i="101"/>
  <c r="O31" i="101"/>
  <c r="J28" i="101"/>
  <c r="K28" i="101"/>
  <c r="E21" i="101"/>
  <c r="G21" i="101"/>
  <c r="O21" i="101"/>
  <c r="H21" i="101"/>
  <c r="E5" i="101"/>
  <c r="D5" i="101"/>
  <c r="L5" i="101"/>
  <c r="G5" i="101"/>
  <c r="O5" i="101"/>
  <c r="E79" i="98"/>
  <c r="I79" i="98"/>
  <c r="M79" i="98"/>
  <c r="F79" i="98"/>
  <c r="J79" i="98"/>
  <c r="N79" i="98"/>
  <c r="D75" i="98"/>
  <c r="H75" i="98"/>
  <c r="L75" i="98"/>
  <c r="P82" i="100"/>
  <c r="Q82" i="100" s="1"/>
  <c r="E75" i="98"/>
  <c r="I75" i="98"/>
  <c r="M75" i="98"/>
  <c r="E68" i="98"/>
  <c r="G68" i="98"/>
  <c r="P75" i="100"/>
  <c r="Q75" i="100" s="1"/>
  <c r="K68" i="98"/>
  <c r="G65" i="98"/>
  <c r="K65" i="98"/>
  <c r="D58" i="98"/>
  <c r="F58" i="98"/>
  <c r="K58" i="98"/>
  <c r="P61" i="100"/>
  <c r="Q61" i="100" s="1"/>
  <c r="G58" i="98"/>
  <c r="M58" i="98"/>
  <c r="D38" i="98"/>
  <c r="E38" i="98"/>
  <c r="J38" i="98"/>
  <c r="O38" i="98"/>
  <c r="F38" i="98"/>
  <c r="K38" i="98"/>
  <c r="E36" i="98"/>
  <c r="D36" i="98"/>
  <c r="L36" i="98"/>
  <c r="G36" i="98"/>
  <c r="O36" i="98"/>
  <c r="E3" i="98"/>
  <c r="D3" i="98"/>
  <c r="L3" i="98"/>
  <c r="G3" i="98"/>
  <c r="O3" i="98"/>
  <c r="D76" i="96"/>
  <c r="E76" i="96"/>
  <c r="J76" i="96"/>
  <c r="O76" i="96"/>
  <c r="F76" i="96"/>
  <c r="K76" i="96"/>
  <c r="D61" i="96"/>
  <c r="H61" i="96"/>
  <c r="N61" i="96"/>
  <c r="E61" i="96"/>
  <c r="K61" i="96"/>
  <c r="O61" i="96"/>
  <c r="P64" i="97"/>
  <c r="Q64" i="97" s="1"/>
  <c r="E57" i="96"/>
  <c r="J57" i="96"/>
  <c r="N57" i="96"/>
  <c r="F57" i="96"/>
  <c r="K57" i="96"/>
  <c r="O57" i="96"/>
  <c r="F24" i="96"/>
  <c r="E24" i="96"/>
  <c r="K24" i="96"/>
  <c r="O24" i="96"/>
  <c r="G24" i="96"/>
  <c r="L24" i="96"/>
  <c r="E80" i="94"/>
  <c r="G80" i="94"/>
  <c r="O80" i="94"/>
  <c r="H80" i="94"/>
  <c r="D70" i="94"/>
  <c r="H70" i="94"/>
  <c r="L70" i="94"/>
  <c r="E70" i="94"/>
  <c r="I70" i="94"/>
  <c r="M70" i="94"/>
  <c r="D58" i="94"/>
  <c r="H58" i="94"/>
  <c r="L58" i="94"/>
  <c r="E58" i="94"/>
  <c r="I58" i="94"/>
  <c r="M58" i="94"/>
  <c r="P61" i="95"/>
  <c r="Q61" i="95" s="1"/>
  <c r="D46" i="94"/>
  <c r="H46" i="94"/>
  <c r="L46" i="94"/>
  <c r="E46" i="94"/>
  <c r="I46" i="94"/>
  <c r="M46" i="94"/>
  <c r="P49" i="95"/>
  <c r="Q49" i="95" s="1"/>
  <c r="H35" i="94"/>
  <c r="I35" i="94"/>
  <c r="F31" i="94"/>
  <c r="K31" i="94"/>
  <c r="G31" i="94"/>
  <c r="L31" i="94"/>
  <c r="F86" i="92"/>
  <c r="K86" i="92"/>
  <c r="G86" i="92"/>
  <c r="L86" i="92"/>
  <c r="F70" i="92"/>
  <c r="K70" i="92"/>
  <c r="G70" i="92"/>
  <c r="L70" i="92"/>
  <c r="H70" i="92"/>
  <c r="J70" i="92"/>
  <c r="F25" i="90"/>
  <c r="G25" i="90"/>
  <c r="K25" i="90"/>
  <c r="O25" i="90"/>
  <c r="H25" i="90"/>
  <c r="L25" i="90"/>
  <c r="E25" i="90"/>
  <c r="N25" i="90"/>
  <c r="I25" i="90"/>
  <c r="K78" i="87"/>
  <c r="N78" i="87"/>
  <c r="F78" i="87"/>
  <c r="O78" i="87"/>
  <c r="P85" i="89"/>
  <c r="Q85" i="89" s="1"/>
  <c r="D69" i="85"/>
  <c r="E69" i="85"/>
  <c r="J69" i="85"/>
  <c r="O69" i="85"/>
  <c r="F69" i="85"/>
  <c r="K69" i="85"/>
  <c r="G69" i="85"/>
  <c r="I69" i="85"/>
  <c r="E35" i="85"/>
  <c r="D35" i="85"/>
  <c r="L35" i="85"/>
  <c r="G35" i="85"/>
  <c r="O35" i="85"/>
  <c r="H35" i="85"/>
  <c r="K35" i="85"/>
  <c r="P38" i="86"/>
  <c r="Q38" i="86" s="1"/>
  <c r="F25" i="85"/>
  <c r="K25" i="85"/>
  <c r="D50" i="81"/>
  <c r="I50" i="81"/>
  <c r="O50" i="81"/>
  <c r="E50" i="81"/>
  <c r="K50" i="81"/>
  <c r="G50" i="81"/>
  <c r="H50" i="81"/>
  <c r="E86" i="79"/>
  <c r="O86" i="79"/>
  <c r="I86" i="79"/>
  <c r="N86" i="79"/>
  <c r="H57" i="79"/>
  <c r="N57" i="79"/>
  <c r="F9" i="79"/>
  <c r="I9" i="79"/>
  <c r="J9" i="79"/>
  <c r="E9" i="79"/>
  <c r="N9" i="79"/>
  <c r="E76" i="77"/>
  <c r="J76" i="77"/>
  <c r="O76" i="77"/>
  <c r="F76" i="77"/>
  <c r="K76" i="77"/>
  <c r="I76" i="77"/>
  <c r="M76" i="77"/>
  <c r="D60" i="77"/>
  <c r="E60" i="77"/>
  <c r="J60" i="77"/>
  <c r="O60" i="77"/>
  <c r="F60" i="77"/>
  <c r="K60" i="77"/>
  <c r="I60" i="77"/>
  <c r="M60" i="77"/>
  <c r="D56" i="77"/>
  <c r="E56" i="77"/>
  <c r="J56" i="77"/>
  <c r="O56" i="77"/>
  <c r="F56" i="77"/>
  <c r="K56" i="77"/>
  <c r="G56" i="77"/>
  <c r="I56" i="77"/>
  <c r="E36" i="75"/>
  <c r="D36" i="75"/>
  <c r="L36" i="75"/>
  <c r="G36" i="75"/>
  <c r="O36" i="75"/>
  <c r="H36" i="75"/>
  <c r="K36" i="75"/>
  <c r="E61" i="8"/>
  <c r="I61" i="8"/>
  <c r="M61" i="8"/>
  <c r="F61" i="8"/>
  <c r="J61" i="8"/>
  <c r="N61" i="8"/>
  <c r="D61" i="8"/>
  <c r="L61" i="8"/>
  <c r="G61" i="8"/>
  <c r="O61" i="8"/>
  <c r="K61" i="8"/>
  <c r="R76" i="114"/>
  <c r="S76" i="114"/>
  <c r="Z76" i="114"/>
  <c r="AA76" i="114"/>
  <c r="V76" i="114"/>
  <c r="S52" i="114"/>
  <c r="AA52" i="114"/>
  <c r="V52" i="114"/>
  <c r="W52" i="114"/>
  <c r="N52" i="114"/>
  <c r="R78" i="112"/>
  <c r="Y78" i="112"/>
  <c r="Z78" i="112"/>
  <c r="U78" i="112"/>
  <c r="G78" i="112"/>
  <c r="M78" i="112"/>
  <c r="V78" i="112"/>
  <c r="I78" i="112"/>
  <c r="N78" i="112"/>
  <c r="Q84" i="108"/>
  <c r="W84" i="108"/>
  <c r="S84" i="108"/>
  <c r="K84" i="108"/>
  <c r="Q29" i="105"/>
  <c r="U29" i="105"/>
  <c r="Y29" i="105"/>
  <c r="R29" i="105"/>
  <c r="V29" i="105"/>
  <c r="Z29" i="105"/>
  <c r="W29" i="105"/>
  <c r="S29" i="105"/>
  <c r="S81" i="103"/>
  <c r="AA81" i="103"/>
  <c r="V81" i="103"/>
  <c r="R81" i="103"/>
  <c r="R73" i="103"/>
  <c r="AA73" i="103"/>
  <c r="V73" i="103"/>
  <c r="Z73" i="103"/>
  <c r="V70" i="103"/>
  <c r="AA70" i="103"/>
  <c r="W70" i="103"/>
  <c r="Q38" i="103"/>
  <c r="U38" i="103"/>
  <c r="Y38" i="103"/>
  <c r="R38" i="103"/>
  <c r="V38" i="103"/>
  <c r="Z38" i="103"/>
  <c r="S38" i="103"/>
  <c r="AA38" i="103"/>
  <c r="W38" i="103"/>
  <c r="I38" i="103"/>
  <c r="N38" i="103"/>
  <c r="E38" i="103"/>
  <c r="J38" i="103"/>
  <c r="O38" i="103"/>
  <c r="Q55" i="96"/>
  <c r="U55" i="96"/>
  <c r="Y55" i="96"/>
  <c r="R55" i="96"/>
  <c r="V55" i="96"/>
  <c r="Z55" i="96"/>
  <c r="W55" i="96"/>
  <c r="Q76" i="92"/>
  <c r="D76" i="92"/>
  <c r="R72" i="92"/>
  <c r="Q72" i="92"/>
  <c r="K72" i="92"/>
  <c r="K58" i="90"/>
  <c r="H58" i="90"/>
  <c r="I58" i="90"/>
  <c r="J58" i="90"/>
  <c r="R54" i="85"/>
  <c r="W54" i="85"/>
  <c r="S54" i="85"/>
  <c r="AA54" i="85"/>
  <c r="V54" i="85"/>
  <c r="Q54" i="85"/>
  <c r="J54" i="85"/>
  <c r="N54" i="85"/>
  <c r="G54" i="85"/>
  <c r="K54" i="85"/>
  <c r="O54" i="85"/>
  <c r="E54" i="85"/>
  <c r="M54" i="85"/>
  <c r="H54" i="85"/>
  <c r="Z41" i="85"/>
  <c r="M41" i="85"/>
  <c r="N41" i="85"/>
  <c r="O41" i="85"/>
  <c r="K26" i="81"/>
  <c r="O26" i="81"/>
  <c r="H4" i="82"/>
  <c r="S48" i="77"/>
  <c r="Z48" i="77"/>
  <c r="R48" i="77"/>
  <c r="AA48" i="77"/>
  <c r="V48" i="77"/>
  <c r="W48" i="77"/>
  <c r="H4" i="78"/>
  <c r="Q87" i="75"/>
  <c r="Z87" i="75"/>
  <c r="U87" i="75"/>
  <c r="Y87" i="75"/>
  <c r="J87" i="75"/>
  <c r="N87" i="75"/>
  <c r="G87" i="75"/>
  <c r="K87" i="75"/>
  <c r="O87" i="75"/>
  <c r="D87" i="75"/>
  <c r="L87" i="75"/>
  <c r="E87" i="75"/>
  <c r="M87" i="75"/>
  <c r="H87" i="75"/>
  <c r="P93" i="80"/>
  <c r="Q93" i="80" s="1"/>
  <c r="Q87" i="84"/>
  <c r="P58" i="102"/>
  <c r="Q58" i="102" s="1"/>
  <c r="Q29" i="97"/>
  <c r="Q60" i="104"/>
  <c r="Q11" i="104"/>
  <c r="P52" i="109"/>
  <c r="Q52" i="109" s="1"/>
  <c r="P1" i="109"/>
  <c r="P68" i="109"/>
  <c r="L79" i="114"/>
  <c r="O77" i="114"/>
  <c r="E77" i="114"/>
  <c r="E65" i="114"/>
  <c r="I65" i="114"/>
  <c r="M65" i="114"/>
  <c r="F65" i="114"/>
  <c r="J65" i="114"/>
  <c r="N65" i="114"/>
  <c r="P72" i="113"/>
  <c r="Q72" i="113" s="1"/>
  <c r="N56" i="114"/>
  <c r="D55" i="114"/>
  <c r="L55" i="114"/>
  <c r="P58" i="113"/>
  <c r="Q58" i="113" s="1"/>
  <c r="G55" i="114"/>
  <c r="N55" i="114"/>
  <c r="J41" i="114"/>
  <c r="F40" i="114"/>
  <c r="M40" i="114"/>
  <c r="G40" i="114"/>
  <c r="N40" i="114"/>
  <c r="D37" i="114"/>
  <c r="J37" i="114"/>
  <c r="N37" i="114"/>
  <c r="P40" i="113"/>
  <c r="Q40" i="113" s="1"/>
  <c r="G37" i="114"/>
  <c r="K37" i="114"/>
  <c r="O37" i="114"/>
  <c r="O30" i="114"/>
  <c r="N22" i="114"/>
  <c r="O22" i="114"/>
  <c r="L16" i="114"/>
  <c r="G3" i="114"/>
  <c r="D86" i="112"/>
  <c r="E86" i="112"/>
  <c r="J86" i="112"/>
  <c r="O86" i="112"/>
  <c r="F86" i="112"/>
  <c r="K86" i="112"/>
  <c r="M82" i="112"/>
  <c r="D67" i="112"/>
  <c r="H67" i="112"/>
  <c r="L67" i="112"/>
  <c r="E67" i="112"/>
  <c r="I67" i="112"/>
  <c r="M67" i="112"/>
  <c r="H47" i="112"/>
  <c r="O42" i="112"/>
  <c r="E42" i="112"/>
  <c r="J35" i="112"/>
  <c r="D34" i="112"/>
  <c r="G34" i="112"/>
  <c r="M34" i="112"/>
  <c r="I34" i="112"/>
  <c r="N34" i="112"/>
  <c r="J26" i="112"/>
  <c r="F26" i="112"/>
  <c r="G26" i="112"/>
  <c r="I13" i="112"/>
  <c r="E13" i="112"/>
  <c r="J85" i="110"/>
  <c r="O76" i="110"/>
  <c r="F71" i="110"/>
  <c r="K71" i="110"/>
  <c r="O71" i="110"/>
  <c r="J57" i="110"/>
  <c r="D50" i="110"/>
  <c r="G50" i="110"/>
  <c r="K50" i="110"/>
  <c r="P53" i="109"/>
  <c r="Q53" i="109" s="1"/>
  <c r="L84" i="108"/>
  <c r="F83" i="108"/>
  <c r="D82" i="108"/>
  <c r="F82" i="108"/>
  <c r="K82" i="108"/>
  <c r="G82" i="108"/>
  <c r="M82" i="108"/>
  <c r="M74" i="108"/>
  <c r="E72" i="108"/>
  <c r="G72" i="108"/>
  <c r="O72" i="108"/>
  <c r="P79" i="107"/>
  <c r="Q79" i="107" s="1"/>
  <c r="H72" i="108"/>
  <c r="G53" i="108"/>
  <c r="K53" i="108"/>
  <c r="M34" i="108"/>
  <c r="E25" i="108"/>
  <c r="N25" i="108"/>
  <c r="E14" i="108"/>
  <c r="L14" i="108"/>
  <c r="J84" i="105"/>
  <c r="D80" i="105"/>
  <c r="E80" i="105"/>
  <c r="J80" i="105"/>
  <c r="O80" i="105"/>
  <c r="P87" i="106"/>
  <c r="Q87" i="106" s="1"/>
  <c r="F80" i="105"/>
  <c r="K80" i="105"/>
  <c r="E69" i="105"/>
  <c r="O58" i="105"/>
  <c r="E53" i="105"/>
  <c r="I53" i="105"/>
  <c r="N53" i="105"/>
  <c r="F53" i="105"/>
  <c r="J53" i="105"/>
  <c r="O53" i="105"/>
  <c r="J48" i="105"/>
  <c r="O28" i="105"/>
  <c r="F19" i="105"/>
  <c r="K19" i="105"/>
  <c r="G19" i="105"/>
  <c r="M19" i="105"/>
  <c r="G85" i="103"/>
  <c r="O85" i="103"/>
  <c r="P92" i="104"/>
  <c r="Q92" i="104" s="1"/>
  <c r="L60" i="103"/>
  <c r="D59" i="103"/>
  <c r="I59" i="103"/>
  <c r="N59" i="103"/>
  <c r="E59" i="103"/>
  <c r="J59" i="103"/>
  <c r="O59" i="103"/>
  <c r="F38" i="103"/>
  <c r="E31" i="103"/>
  <c r="D31" i="103"/>
  <c r="O31" i="103"/>
  <c r="M13" i="103"/>
  <c r="E3" i="103"/>
  <c r="H3" i="103"/>
  <c r="K3" i="103"/>
  <c r="D73" i="101"/>
  <c r="I73" i="101"/>
  <c r="M73" i="101"/>
  <c r="P80" i="102"/>
  <c r="Q80" i="102" s="1"/>
  <c r="E73" i="101"/>
  <c r="J73" i="101"/>
  <c r="N73" i="101"/>
  <c r="D68" i="101"/>
  <c r="F68" i="101"/>
  <c r="K68" i="101"/>
  <c r="G68" i="101"/>
  <c r="M68" i="101"/>
  <c r="H65" i="101"/>
  <c r="D57" i="101"/>
  <c r="H57" i="101"/>
  <c r="L57" i="101"/>
  <c r="E57" i="101"/>
  <c r="I57" i="101"/>
  <c r="M57" i="101"/>
  <c r="K53" i="101"/>
  <c r="N31" i="101"/>
  <c r="O20" i="101"/>
  <c r="E88" i="98"/>
  <c r="G88" i="98"/>
  <c r="O88" i="98"/>
  <c r="H88" i="98"/>
  <c r="E80" i="98"/>
  <c r="D80" i="98"/>
  <c r="L80" i="98"/>
  <c r="P87" i="100"/>
  <c r="Q87" i="100" s="1"/>
  <c r="G80" i="98"/>
  <c r="O80" i="98"/>
  <c r="D71" i="98"/>
  <c r="H71" i="98"/>
  <c r="L71" i="98"/>
  <c r="E71" i="98"/>
  <c r="I71" i="98"/>
  <c r="M71" i="98"/>
  <c r="O68" i="98"/>
  <c r="D63" i="98"/>
  <c r="H63" i="98"/>
  <c r="L63" i="98"/>
  <c r="P66" i="100"/>
  <c r="Q66" i="100" s="1"/>
  <c r="E63" i="98"/>
  <c r="I63" i="98"/>
  <c r="M63" i="98"/>
  <c r="J58" i="98"/>
  <c r="J54" i="98"/>
  <c r="E30" i="98"/>
  <c r="D30" i="98"/>
  <c r="K30" i="98"/>
  <c r="J84" i="96"/>
  <c r="D80" i="96"/>
  <c r="F80" i="96"/>
  <c r="K80" i="96"/>
  <c r="G80" i="96"/>
  <c r="M80" i="96"/>
  <c r="M76" i="96"/>
  <c r="D53" i="96"/>
  <c r="H53" i="96"/>
  <c r="L53" i="96"/>
  <c r="E53" i="96"/>
  <c r="I53" i="96"/>
  <c r="M53" i="96"/>
  <c r="P56" i="97"/>
  <c r="Q56" i="97" s="1"/>
  <c r="E46" i="96"/>
  <c r="G46" i="96"/>
  <c r="O46" i="96"/>
  <c r="H46" i="96"/>
  <c r="K37" i="96"/>
  <c r="J7" i="96"/>
  <c r="N7" i="96"/>
  <c r="J70" i="94"/>
  <c r="J58" i="94"/>
  <c r="J46" i="94"/>
  <c r="O44" i="94"/>
  <c r="I39" i="94"/>
  <c r="E37" i="94"/>
  <c r="O37" i="94"/>
  <c r="I37" i="94"/>
  <c r="O35" i="94"/>
  <c r="G22" i="94"/>
  <c r="D22" i="94"/>
  <c r="M22" i="94"/>
  <c r="E22" i="94"/>
  <c r="O22" i="94"/>
  <c r="J11" i="94"/>
  <c r="O11" i="94"/>
  <c r="D81" i="92"/>
  <c r="G81" i="92"/>
  <c r="M81" i="92"/>
  <c r="H81" i="92"/>
  <c r="E81" i="92"/>
  <c r="P88" i="93"/>
  <c r="Q88" i="93" s="1"/>
  <c r="K81" i="92"/>
  <c r="O70" i="92"/>
  <c r="E86" i="90"/>
  <c r="I86" i="90"/>
  <c r="M86" i="90"/>
  <c r="F86" i="90"/>
  <c r="J86" i="90"/>
  <c r="N86" i="90"/>
  <c r="D86" i="90"/>
  <c r="L86" i="90"/>
  <c r="G86" i="90"/>
  <c r="O86" i="90"/>
  <c r="D51" i="90"/>
  <c r="K51" i="90"/>
  <c r="L51" i="90"/>
  <c r="D46" i="90"/>
  <c r="H46" i="90"/>
  <c r="L46" i="90"/>
  <c r="E46" i="90"/>
  <c r="I46" i="90"/>
  <c r="M46" i="90"/>
  <c r="F46" i="90"/>
  <c r="N46" i="90"/>
  <c r="G46" i="90"/>
  <c r="O46" i="90"/>
  <c r="F15" i="87"/>
  <c r="G15" i="87"/>
  <c r="K15" i="87"/>
  <c r="H15" i="87"/>
  <c r="M15" i="87"/>
  <c r="E15" i="87"/>
  <c r="O15" i="87"/>
  <c r="I15" i="87"/>
  <c r="L58" i="85"/>
  <c r="D49" i="85"/>
  <c r="F49" i="85"/>
  <c r="K49" i="85"/>
  <c r="G49" i="85"/>
  <c r="M49" i="85"/>
  <c r="I49" i="85"/>
  <c r="J49" i="85"/>
  <c r="D43" i="83"/>
  <c r="H43" i="83"/>
  <c r="L43" i="83"/>
  <c r="E43" i="83"/>
  <c r="I43" i="83"/>
  <c r="M43" i="83"/>
  <c r="F43" i="83"/>
  <c r="N43" i="83"/>
  <c r="G43" i="83"/>
  <c r="O43" i="83"/>
  <c r="P46" i="84"/>
  <c r="Q46" i="84" s="1"/>
  <c r="E34" i="83"/>
  <c r="F34" i="83"/>
  <c r="M34" i="83"/>
  <c r="G34" i="83"/>
  <c r="N34" i="83"/>
  <c r="K34" i="83"/>
  <c r="J16" i="83"/>
  <c r="D16" i="83"/>
  <c r="H16" i="83"/>
  <c r="N16" i="83"/>
  <c r="O16" i="83"/>
  <c r="D79" i="81"/>
  <c r="F79" i="81"/>
  <c r="L79" i="81"/>
  <c r="G79" i="81"/>
  <c r="N79" i="81"/>
  <c r="H79" i="81"/>
  <c r="K79" i="81"/>
  <c r="J26" i="81"/>
  <c r="J28" i="79"/>
  <c r="N28" i="79"/>
  <c r="O28" i="79"/>
  <c r="H28" i="79"/>
  <c r="D75" i="77"/>
  <c r="H75" i="77"/>
  <c r="L75" i="77"/>
  <c r="G75" i="77"/>
  <c r="N75" i="77"/>
  <c r="E41" i="77"/>
  <c r="I41" i="77"/>
  <c r="M41" i="77"/>
  <c r="F41" i="77"/>
  <c r="J41" i="77"/>
  <c r="N41" i="77"/>
  <c r="G41" i="77"/>
  <c r="O41" i="77"/>
  <c r="H41" i="77"/>
  <c r="K41" i="77"/>
  <c r="L41" i="77"/>
  <c r="I15" i="77"/>
  <c r="G45" i="75"/>
  <c r="K45" i="75"/>
  <c r="O45" i="75"/>
  <c r="D39" i="75"/>
  <c r="D77" i="114"/>
  <c r="V64" i="114"/>
  <c r="AA64" i="114"/>
  <c r="R11" i="114"/>
  <c r="S11" i="114"/>
  <c r="Z11" i="114"/>
  <c r="AA11" i="114"/>
  <c r="V11" i="114"/>
  <c r="AA3" i="114"/>
  <c r="R53" i="112"/>
  <c r="V53" i="112"/>
  <c r="Z53" i="112"/>
  <c r="S53" i="112"/>
  <c r="W53" i="112"/>
  <c r="AA53" i="112"/>
  <c r="Q53" i="112"/>
  <c r="Y53" i="112"/>
  <c r="O53" i="112"/>
  <c r="U53" i="112"/>
  <c r="L51" i="112"/>
  <c r="M51" i="112"/>
  <c r="Q86" i="110"/>
  <c r="V86" i="110"/>
  <c r="R86" i="110"/>
  <c r="Z86" i="110"/>
  <c r="U86" i="110"/>
  <c r="L86" i="110"/>
  <c r="R69" i="105"/>
  <c r="S47" i="98"/>
  <c r="R47" i="98"/>
  <c r="Z47" i="98"/>
  <c r="Q47" i="98"/>
  <c r="U47" i="98"/>
  <c r="V47" i="98"/>
  <c r="G47" i="98"/>
  <c r="K47" i="98"/>
  <c r="O47" i="98"/>
  <c r="D47" i="98"/>
  <c r="H47" i="98"/>
  <c r="L47" i="98"/>
  <c r="Z42" i="98"/>
  <c r="AA38" i="98"/>
  <c r="K45" i="94"/>
  <c r="F45" i="94"/>
  <c r="M45" i="94"/>
  <c r="Q75" i="92"/>
  <c r="W75" i="92"/>
  <c r="R75" i="92"/>
  <c r="R74" i="92"/>
  <c r="F74" i="92"/>
  <c r="Q49" i="81"/>
  <c r="Z49" i="81"/>
  <c r="R49" i="81"/>
  <c r="W49" i="81"/>
  <c r="S49" i="81"/>
  <c r="V49" i="81"/>
  <c r="AA49" i="81"/>
  <c r="K49" i="81"/>
  <c r="D49" i="81"/>
  <c r="L49" i="81"/>
  <c r="R47" i="81"/>
  <c r="Q47" i="81"/>
  <c r="Y47" i="81"/>
  <c r="H47" i="81"/>
  <c r="K47" i="81"/>
  <c r="N47" i="81"/>
  <c r="F47" i="81"/>
  <c r="Q25" i="79"/>
  <c r="U25" i="79"/>
  <c r="Y25" i="79"/>
  <c r="S25" i="79"/>
  <c r="W25" i="79"/>
  <c r="AA25" i="79"/>
  <c r="V25" i="79"/>
  <c r="R25" i="79"/>
  <c r="Z25" i="79"/>
  <c r="N25" i="79"/>
  <c r="Y57" i="77"/>
  <c r="L57" i="77"/>
  <c r="U84" i="75"/>
  <c r="AA84" i="75"/>
  <c r="K84" i="75"/>
  <c r="S34" i="75"/>
  <c r="W34" i="75"/>
  <c r="AA34" i="75"/>
  <c r="R34" i="75"/>
  <c r="Y34" i="75"/>
  <c r="Z34" i="75"/>
  <c r="U34" i="75"/>
  <c r="V34" i="75"/>
  <c r="I34" i="75"/>
  <c r="N34" i="75"/>
  <c r="E34" i="75"/>
  <c r="J34" i="75"/>
  <c r="O34" i="75"/>
  <c r="F34" i="75"/>
  <c r="G34" i="75"/>
  <c r="K34" i="75"/>
  <c r="M34" i="75"/>
  <c r="Q35" i="8"/>
  <c r="Z35" i="8"/>
  <c r="S35" i="8"/>
  <c r="AA35" i="8"/>
  <c r="V35" i="8"/>
  <c r="W35" i="8"/>
  <c r="R35" i="8"/>
  <c r="P39" i="76"/>
  <c r="Q39" i="76" s="1"/>
  <c r="Q31" i="55"/>
  <c r="Q27" i="55"/>
  <c r="Q23" i="55"/>
  <c r="Q19" i="55"/>
  <c r="Q7" i="55"/>
  <c r="Q45" i="91"/>
  <c r="P93" i="91"/>
  <c r="Q93" i="91" s="1"/>
  <c r="P88" i="86"/>
  <c r="Q88" i="86" s="1"/>
  <c r="Q59" i="84"/>
  <c r="P86" i="82"/>
  <c r="Q86" i="82" s="1"/>
  <c r="Q23" i="80"/>
  <c r="Q81" i="80"/>
  <c r="Q16" i="80"/>
  <c r="Q49" i="82"/>
  <c r="Q26" i="84"/>
  <c r="Q27" i="86"/>
  <c r="Q6" i="89"/>
  <c r="Q57" i="89"/>
  <c r="P44" i="102"/>
  <c r="Q44" i="102" s="1"/>
  <c r="P40" i="97"/>
  <c r="Q40" i="97" s="1"/>
  <c r="P41" i="100"/>
  <c r="Q41" i="100" s="1"/>
  <c r="P87" i="97"/>
  <c r="Q87" i="97" s="1"/>
  <c r="P78" i="100"/>
  <c r="Q78" i="100" s="1"/>
  <c r="P87" i="95"/>
  <c r="Q87" i="95" s="1"/>
  <c r="P72" i="102"/>
  <c r="Q72" i="102" s="1"/>
  <c r="B35" i="93"/>
  <c r="P34" i="93"/>
  <c r="B35" i="95"/>
  <c r="P34" i="95"/>
  <c r="Q11" i="95"/>
  <c r="B35" i="97"/>
  <c r="P34" i="97"/>
  <c r="Q61" i="97"/>
  <c r="P49" i="97"/>
  <c r="Q49" i="97" s="1"/>
  <c r="Q15" i="97"/>
  <c r="P49" i="100"/>
  <c r="Q49" i="100" s="1"/>
  <c r="Q31" i="102"/>
  <c r="Q78" i="102"/>
  <c r="P89" i="106"/>
  <c r="Q89" i="106" s="1"/>
  <c r="Q81" i="104"/>
  <c r="Q23" i="106"/>
  <c r="P46" i="111"/>
  <c r="Q46" i="111" s="1"/>
  <c r="P41" i="113"/>
  <c r="Q41" i="113" s="1"/>
  <c r="Q14" i="107"/>
  <c r="P92" i="109"/>
  <c r="Q92" i="109" s="1"/>
  <c r="P85" i="107"/>
  <c r="Q85" i="107" s="1"/>
  <c r="P74" i="107"/>
  <c r="Q74" i="107" s="1"/>
  <c r="Q27" i="111"/>
  <c r="Q31" i="111"/>
  <c r="P38" i="111"/>
  <c r="Q38" i="111" s="1"/>
  <c r="Q59" i="111"/>
  <c r="P53" i="111"/>
  <c r="Q53" i="111" s="1"/>
  <c r="Q19" i="113"/>
  <c r="Q23" i="113"/>
  <c r="Q38" i="113"/>
  <c r="E84" i="114"/>
  <c r="I84" i="114"/>
  <c r="P91" i="113"/>
  <c r="Q91" i="113" s="1"/>
  <c r="K84" i="114"/>
  <c r="D82" i="114"/>
  <c r="H82" i="114"/>
  <c r="K82" i="114"/>
  <c r="H79" i="114"/>
  <c r="K75" i="114"/>
  <c r="P82" i="113"/>
  <c r="Q82" i="113" s="1"/>
  <c r="N75" i="114"/>
  <c r="E73" i="114"/>
  <c r="I73" i="114"/>
  <c r="M73" i="114"/>
  <c r="F73" i="114"/>
  <c r="J73" i="114"/>
  <c r="N73" i="114"/>
  <c r="G70" i="114"/>
  <c r="O70" i="114"/>
  <c r="K70" i="114"/>
  <c r="E68" i="114"/>
  <c r="I68" i="114"/>
  <c r="K68" i="114"/>
  <c r="D66" i="114"/>
  <c r="E66" i="114"/>
  <c r="P73" i="113"/>
  <c r="Q73" i="113" s="1"/>
  <c r="H66" i="114"/>
  <c r="H65" i="114"/>
  <c r="H62" i="114"/>
  <c r="O62" i="114"/>
  <c r="I62" i="114"/>
  <c r="O55" i="114"/>
  <c r="O53" i="114"/>
  <c r="F52" i="114"/>
  <c r="O41" i="114"/>
  <c r="G41" i="114"/>
  <c r="K40" i="114"/>
  <c r="L37" i="114"/>
  <c r="M34" i="114"/>
  <c r="J32" i="114"/>
  <c r="F32" i="114"/>
  <c r="K32" i="114"/>
  <c r="K30" i="114"/>
  <c r="D26" i="114"/>
  <c r="H26" i="114"/>
  <c r="K26" i="114"/>
  <c r="H24" i="114"/>
  <c r="D24" i="114"/>
  <c r="O24" i="114"/>
  <c r="G24" i="114"/>
  <c r="I21" i="114"/>
  <c r="M21" i="114"/>
  <c r="O21" i="114"/>
  <c r="M86" i="112"/>
  <c r="H84" i="112"/>
  <c r="K84" i="112"/>
  <c r="N79" i="112"/>
  <c r="J78" i="112"/>
  <c r="K77" i="112"/>
  <c r="P84" i="111"/>
  <c r="Q84" i="111" s="1"/>
  <c r="D74" i="112"/>
  <c r="F74" i="112"/>
  <c r="K74" i="112"/>
  <c r="P81" i="111"/>
  <c r="Q81" i="111" s="1"/>
  <c r="G74" i="112"/>
  <c r="M74" i="112"/>
  <c r="J67" i="112"/>
  <c r="D62" i="112"/>
  <c r="F62" i="112"/>
  <c r="M62" i="112"/>
  <c r="G62" i="112"/>
  <c r="N62" i="112"/>
  <c r="L60" i="112"/>
  <c r="K58" i="112"/>
  <c r="O55" i="112"/>
  <c r="G55" i="112"/>
  <c r="D51" i="112"/>
  <c r="I50" i="112"/>
  <c r="O47" i="112"/>
  <c r="K46" i="112"/>
  <c r="O43" i="112"/>
  <c r="G42" i="112"/>
  <c r="O35" i="112"/>
  <c r="G35" i="112"/>
  <c r="K34" i="112"/>
  <c r="K15" i="112"/>
  <c r="F8" i="112"/>
  <c r="G8" i="112"/>
  <c r="O8" i="112"/>
  <c r="J8" i="112"/>
  <c r="O85" i="110"/>
  <c r="G83" i="110"/>
  <c r="O83" i="110"/>
  <c r="J83" i="110"/>
  <c r="D80" i="110"/>
  <c r="E80" i="110"/>
  <c r="J80" i="110"/>
  <c r="O80" i="110"/>
  <c r="F80" i="110"/>
  <c r="K80" i="110"/>
  <c r="D78" i="110"/>
  <c r="L78" i="110"/>
  <c r="G78" i="110"/>
  <c r="O78" i="110"/>
  <c r="P85" i="109"/>
  <c r="Q85" i="109" s="1"/>
  <c r="O72" i="110"/>
  <c r="D68" i="110"/>
  <c r="F68" i="110"/>
  <c r="K68" i="110"/>
  <c r="G68" i="110"/>
  <c r="M68" i="110"/>
  <c r="O66" i="110"/>
  <c r="N65" i="110"/>
  <c r="D60" i="110"/>
  <c r="E60" i="110"/>
  <c r="J60" i="110"/>
  <c r="O60" i="110"/>
  <c r="F60" i="110"/>
  <c r="K60" i="110"/>
  <c r="I52" i="110"/>
  <c r="O49" i="110"/>
  <c r="K47" i="110"/>
  <c r="P50" i="109"/>
  <c r="Q50" i="109" s="1"/>
  <c r="N45" i="110"/>
  <c r="H38" i="110"/>
  <c r="K38" i="110"/>
  <c r="F7" i="110"/>
  <c r="K7" i="110"/>
  <c r="G7" i="110"/>
  <c r="M7" i="110"/>
  <c r="G84" i="108"/>
  <c r="M83" i="108"/>
  <c r="J82" i="108"/>
  <c r="E80" i="108"/>
  <c r="G80" i="108"/>
  <c r="O80" i="108"/>
  <c r="P87" i="107"/>
  <c r="Q87" i="107" s="1"/>
  <c r="H80" i="108"/>
  <c r="I78" i="108"/>
  <c r="E76" i="108"/>
  <c r="G76" i="108"/>
  <c r="O76" i="108"/>
  <c r="P83" i="107"/>
  <c r="Q83" i="107" s="1"/>
  <c r="H76" i="108"/>
  <c r="G75" i="108"/>
  <c r="L72" i="108"/>
  <c r="I67" i="108"/>
  <c r="O50" i="108"/>
  <c r="D42" i="108"/>
  <c r="F42" i="108"/>
  <c r="K42" i="108"/>
  <c r="G42" i="108"/>
  <c r="M42" i="108"/>
  <c r="I38" i="108"/>
  <c r="E36" i="108"/>
  <c r="G36" i="108"/>
  <c r="O36" i="108"/>
  <c r="H36" i="108"/>
  <c r="P39" i="107"/>
  <c r="Q39" i="107" s="1"/>
  <c r="D29" i="108"/>
  <c r="E29" i="108"/>
  <c r="O29" i="108"/>
  <c r="E27" i="108"/>
  <c r="O27" i="108"/>
  <c r="D13" i="108"/>
  <c r="G13" i="108"/>
  <c r="M13" i="108"/>
  <c r="I13" i="108"/>
  <c r="N13" i="108"/>
  <c r="O7" i="108"/>
  <c r="D88" i="105"/>
  <c r="F88" i="105"/>
  <c r="K88" i="105"/>
  <c r="G88" i="105"/>
  <c r="M88" i="105"/>
  <c r="M80" i="105"/>
  <c r="D72" i="105"/>
  <c r="F72" i="105"/>
  <c r="K72" i="105"/>
  <c r="G72" i="105"/>
  <c r="M72" i="105"/>
  <c r="L69" i="105"/>
  <c r="I68" i="105"/>
  <c r="K66" i="105"/>
  <c r="L58" i="105"/>
  <c r="H53" i="105"/>
  <c r="I48" i="105"/>
  <c r="D45" i="105"/>
  <c r="H45" i="105"/>
  <c r="L45" i="105"/>
  <c r="E45" i="105"/>
  <c r="I45" i="105"/>
  <c r="M45" i="105"/>
  <c r="O36" i="105"/>
  <c r="K34" i="105"/>
  <c r="G30" i="105"/>
  <c r="E28" i="105"/>
  <c r="I24" i="105"/>
  <c r="F24" i="105"/>
  <c r="N19" i="105"/>
  <c r="E13" i="105"/>
  <c r="G13" i="105"/>
  <c r="O13" i="105"/>
  <c r="H13" i="105"/>
  <c r="K80" i="103"/>
  <c r="L79" i="103"/>
  <c r="K77" i="103"/>
  <c r="E76" i="103"/>
  <c r="D76" i="103"/>
  <c r="L76" i="103"/>
  <c r="G76" i="103"/>
  <c r="O76" i="103"/>
  <c r="D74" i="103"/>
  <c r="E74" i="103"/>
  <c r="J74" i="103"/>
  <c r="F74" i="103"/>
  <c r="K74" i="103"/>
  <c r="I70" i="103"/>
  <c r="E68" i="103"/>
  <c r="G68" i="103"/>
  <c r="O68" i="103"/>
  <c r="H68" i="103"/>
  <c r="D62" i="103"/>
  <c r="E62" i="103"/>
  <c r="J62" i="103"/>
  <c r="F62" i="103"/>
  <c r="K62" i="103"/>
  <c r="K60" i="103"/>
  <c r="K59" i="103"/>
  <c r="D55" i="103"/>
  <c r="H55" i="103"/>
  <c r="L55" i="103"/>
  <c r="E55" i="103"/>
  <c r="I55" i="103"/>
  <c r="M55" i="103"/>
  <c r="P58" i="104"/>
  <c r="Q58" i="104" s="1"/>
  <c r="Q52" i="104"/>
  <c r="D46" i="103"/>
  <c r="E46" i="103"/>
  <c r="J46" i="103"/>
  <c r="O46" i="103"/>
  <c r="P49" i="104"/>
  <c r="Q49" i="104" s="1"/>
  <c r="F46" i="103"/>
  <c r="K46" i="103"/>
  <c r="E42" i="103"/>
  <c r="J42" i="103"/>
  <c r="O42" i="103"/>
  <c r="P45" i="104"/>
  <c r="Q45" i="104" s="1"/>
  <c r="F42" i="103"/>
  <c r="K42" i="103"/>
  <c r="E40" i="103"/>
  <c r="D40" i="103"/>
  <c r="L40" i="103"/>
  <c r="G40" i="103"/>
  <c r="O40" i="103"/>
  <c r="P43" i="104"/>
  <c r="Q43" i="104" s="1"/>
  <c r="M38" i="103"/>
  <c r="E27" i="103"/>
  <c r="O27" i="103"/>
  <c r="D10" i="103"/>
  <c r="H10" i="103"/>
  <c r="K10" i="103"/>
  <c r="O3" i="103"/>
  <c r="E85" i="101"/>
  <c r="I85" i="101"/>
  <c r="M85" i="101"/>
  <c r="F85" i="101"/>
  <c r="J85" i="101"/>
  <c r="N85" i="101"/>
  <c r="D81" i="101"/>
  <c r="H81" i="101"/>
  <c r="L81" i="101"/>
  <c r="E81" i="101"/>
  <c r="I81" i="101"/>
  <c r="M81" i="101"/>
  <c r="K73" i="101"/>
  <c r="D72" i="101"/>
  <c r="F72" i="101"/>
  <c r="K72" i="101"/>
  <c r="G72" i="101"/>
  <c r="N72" i="101"/>
  <c r="P79" i="102"/>
  <c r="Q79" i="102" s="1"/>
  <c r="J68" i="101"/>
  <c r="O65" i="101"/>
  <c r="G65" i="101"/>
  <c r="E61" i="101"/>
  <c r="I61" i="101"/>
  <c r="M61" i="101"/>
  <c r="P64" i="102"/>
  <c r="Q64" i="102" s="1"/>
  <c r="F61" i="101"/>
  <c r="J61" i="101"/>
  <c r="N61" i="101"/>
  <c r="J57" i="101"/>
  <c r="D48" i="101"/>
  <c r="F48" i="101"/>
  <c r="K48" i="101"/>
  <c r="G48" i="101"/>
  <c r="M48" i="101"/>
  <c r="D44" i="101"/>
  <c r="F44" i="101"/>
  <c r="K44" i="101"/>
  <c r="G44" i="101"/>
  <c r="M44" i="101"/>
  <c r="G41" i="101"/>
  <c r="O37" i="101"/>
  <c r="G37" i="101"/>
  <c r="L21" i="101"/>
  <c r="G19" i="101"/>
  <c r="I19" i="101"/>
  <c r="D11" i="101"/>
  <c r="E11" i="101"/>
  <c r="O11" i="101"/>
  <c r="I11" i="101"/>
  <c r="K5" i="101"/>
  <c r="L88" i="98"/>
  <c r="E83" i="98"/>
  <c r="I83" i="98"/>
  <c r="M83" i="98"/>
  <c r="F83" i="98"/>
  <c r="J83" i="98"/>
  <c r="N83" i="98"/>
  <c r="P90" i="100"/>
  <c r="Q90" i="100" s="1"/>
  <c r="G81" i="98"/>
  <c r="P88" i="100"/>
  <c r="Q88" i="100" s="1"/>
  <c r="O79" i="98"/>
  <c r="G79" i="98"/>
  <c r="O75" i="98"/>
  <c r="G75" i="98"/>
  <c r="J71" i="98"/>
  <c r="L68" i="98"/>
  <c r="E67" i="98"/>
  <c r="J67" i="98"/>
  <c r="N67" i="98"/>
  <c r="G67" i="98"/>
  <c r="K67" i="98"/>
  <c r="O67" i="98"/>
  <c r="J63" i="98"/>
  <c r="I58" i="98"/>
  <c r="F51" i="98"/>
  <c r="J51" i="98"/>
  <c r="N51" i="98"/>
  <c r="P54" i="100"/>
  <c r="Q54" i="100" s="1"/>
  <c r="G51" i="98"/>
  <c r="K51" i="98"/>
  <c r="O51" i="98"/>
  <c r="M47" i="98"/>
  <c r="E47" i="98"/>
  <c r="E44" i="98"/>
  <c r="G44" i="98"/>
  <c r="O44" i="98"/>
  <c r="H44" i="98"/>
  <c r="E40" i="98"/>
  <c r="G40" i="98"/>
  <c r="O40" i="98"/>
  <c r="P43" i="100"/>
  <c r="Q43" i="100" s="1"/>
  <c r="H40" i="98"/>
  <c r="I38" i="98"/>
  <c r="K36" i="98"/>
  <c r="G24" i="98"/>
  <c r="K24" i="98"/>
  <c r="F10" i="98"/>
  <c r="K10" i="98"/>
  <c r="N10" i="98"/>
  <c r="K3" i="98"/>
  <c r="J80" i="96"/>
  <c r="E78" i="96"/>
  <c r="G78" i="96"/>
  <c r="O78" i="96"/>
  <c r="P85" i="97"/>
  <c r="Q85" i="97" s="1"/>
  <c r="H78" i="96"/>
  <c r="I76" i="96"/>
  <c r="E74" i="96"/>
  <c r="G74" i="96"/>
  <c r="O74" i="96"/>
  <c r="H74" i="96"/>
  <c r="P81" i="97"/>
  <c r="Q81" i="97" s="1"/>
  <c r="D64" i="96"/>
  <c r="F64" i="96"/>
  <c r="K64" i="96"/>
  <c r="G64" i="96"/>
  <c r="M64" i="96"/>
  <c r="G61" i="96"/>
  <c r="E58" i="96"/>
  <c r="K58" i="96"/>
  <c r="L58" i="96"/>
  <c r="G57" i="96"/>
  <c r="J53" i="96"/>
  <c r="L46" i="96"/>
  <c r="D40" i="96"/>
  <c r="E40" i="96"/>
  <c r="J40" i="96"/>
  <c r="O40" i="96"/>
  <c r="F40" i="96"/>
  <c r="K40" i="96"/>
  <c r="E38" i="96"/>
  <c r="D38" i="96"/>
  <c r="L38" i="96"/>
  <c r="G38" i="96"/>
  <c r="O38" i="96"/>
  <c r="J24" i="96"/>
  <c r="D11" i="96"/>
  <c r="I11" i="96"/>
  <c r="N11" i="96"/>
  <c r="D86" i="94"/>
  <c r="F86" i="94"/>
  <c r="K86" i="94"/>
  <c r="G86" i="94"/>
  <c r="M86" i="94"/>
  <c r="D82" i="94"/>
  <c r="E82" i="94"/>
  <c r="J82" i="94"/>
  <c r="O82" i="94"/>
  <c r="F82" i="94"/>
  <c r="K82" i="94"/>
  <c r="P89" i="95"/>
  <c r="Q89" i="95" s="1"/>
  <c r="K80" i="94"/>
  <c r="D74" i="94"/>
  <c r="F74" i="94"/>
  <c r="K74" i="94"/>
  <c r="G74" i="94"/>
  <c r="N74" i="94"/>
  <c r="O70" i="94"/>
  <c r="G70" i="94"/>
  <c r="D68" i="94"/>
  <c r="F68" i="94"/>
  <c r="L68" i="94"/>
  <c r="G68" i="94"/>
  <c r="N68" i="94"/>
  <c r="I67" i="94"/>
  <c r="D60" i="94"/>
  <c r="O60" i="94"/>
  <c r="H60" i="94"/>
  <c r="O58" i="94"/>
  <c r="G58" i="94"/>
  <c r="N56" i="94"/>
  <c r="P59" i="95"/>
  <c r="Q59" i="95" s="1"/>
  <c r="H51" i="94"/>
  <c r="I51" i="94"/>
  <c r="O46" i="94"/>
  <c r="G46" i="94"/>
  <c r="I45" i="94"/>
  <c r="E42" i="94"/>
  <c r="I42" i="94"/>
  <c r="M42" i="94"/>
  <c r="F42" i="94"/>
  <c r="J42" i="94"/>
  <c r="N42" i="94"/>
  <c r="M35" i="94"/>
  <c r="J31" i="94"/>
  <c r="E28" i="94"/>
  <c r="G28" i="94"/>
  <c r="K28" i="94"/>
  <c r="G13" i="94"/>
  <c r="K13" i="94"/>
  <c r="F9" i="94"/>
  <c r="G9" i="94"/>
  <c r="O9" i="94"/>
  <c r="I9" i="94"/>
  <c r="D6" i="94"/>
  <c r="N88" i="92"/>
  <c r="H86" i="92"/>
  <c r="E76" i="92"/>
  <c r="D72" i="92"/>
  <c r="N70" i="92"/>
  <c r="E67" i="92"/>
  <c r="F67" i="92"/>
  <c r="M67" i="92"/>
  <c r="G67" i="92"/>
  <c r="N67" i="92"/>
  <c r="I67" i="92"/>
  <c r="P74" i="93"/>
  <c r="K67" i="92"/>
  <c r="F31" i="92"/>
  <c r="K31" i="92"/>
  <c r="O31" i="92"/>
  <c r="G31" i="92"/>
  <c r="L31" i="92"/>
  <c r="I31" i="92"/>
  <c r="J31" i="92"/>
  <c r="H87" i="90"/>
  <c r="M87" i="90"/>
  <c r="D75" i="90"/>
  <c r="O75" i="90"/>
  <c r="H75" i="90"/>
  <c r="I75" i="90"/>
  <c r="M75" i="90"/>
  <c r="K40" i="90"/>
  <c r="N40" i="90"/>
  <c r="D37" i="90"/>
  <c r="F37" i="90"/>
  <c r="K37" i="90"/>
  <c r="G37" i="90"/>
  <c r="M37" i="90"/>
  <c r="E37" i="90"/>
  <c r="O37" i="90"/>
  <c r="I37" i="90"/>
  <c r="E34" i="90"/>
  <c r="I34" i="90"/>
  <c r="M34" i="90"/>
  <c r="F34" i="90"/>
  <c r="J34" i="90"/>
  <c r="N34" i="90"/>
  <c r="D34" i="90"/>
  <c r="L34" i="90"/>
  <c r="G34" i="90"/>
  <c r="O34" i="90"/>
  <c r="M25" i="90"/>
  <c r="F20" i="90"/>
  <c r="J20" i="90"/>
  <c r="N20" i="90"/>
  <c r="O20" i="90"/>
  <c r="D75" i="87"/>
  <c r="E75" i="87"/>
  <c r="M75" i="87"/>
  <c r="F75" i="87"/>
  <c r="N75" i="87"/>
  <c r="G75" i="87"/>
  <c r="P82" i="89"/>
  <c r="Q82" i="89" s="1"/>
  <c r="K75" i="87"/>
  <c r="D72" i="87"/>
  <c r="H72" i="87"/>
  <c r="L72" i="87"/>
  <c r="E72" i="87"/>
  <c r="I72" i="87"/>
  <c r="M72" i="87"/>
  <c r="F72" i="87"/>
  <c r="N72" i="87"/>
  <c r="G72" i="87"/>
  <c r="O72" i="87"/>
  <c r="E65" i="87"/>
  <c r="G65" i="87"/>
  <c r="O65" i="87"/>
  <c r="H65" i="87"/>
  <c r="D65" i="87"/>
  <c r="K65" i="87"/>
  <c r="G50" i="87"/>
  <c r="K50" i="87"/>
  <c r="L37" i="87"/>
  <c r="N69" i="85"/>
  <c r="I54" i="85"/>
  <c r="O49" i="85"/>
  <c r="F9" i="85"/>
  <c r="I9" i="85"/>
  <c r="M9" i="85"/>
  <c r="D9" i="85"/>
  <c r="N9" i="85"/>
  <c r="O3" i="85"/>
  <c r="K70" i="83"/>
  <c r="G70" i="83"/>
  <c r="P77" i="84"/>
  <c r="Q77" i="84" s="1"/>
  <c r="D48" i="83"/>
  <c r="G48" i="83"/>
  <c r="M48" i="83"/>
  <c r="H48" i="83"/>
  <c r="K48" i="83"/>
  <c r="L48" i="83"/>
  <c r="N4" i="83"/>
  <c r="L4" i="83"/>
  <c r="H83" i="81"/>
  <c r="N83" i="81"/>
  <c r="I76" i="81"/>
  <c r="P83" i="82"/>
  <c r="Q83" i="82" s="1"/>
  <c r="M50" i="81"/>
  <c r="H49" i="81"/>
  <c r="I48" i="81"/>
  <c r="F37" i="81"/>
  <c r="G26" i="81"/>
  <c r="D8" i="81"/>
  <c r="H8" i="81"/>
  <c r="M8" i="81"/>
  <c r="E8" i="81"/>
  <c r="I8" i="81"/>
  <c r="N8" i="81"/>
  <c r="F8" i="81"/>
  <c r="O8" i="81"/>
  <c r="G8" i="81"/>
  <c r="I82" i="79"/>
  <c r="I54" i="79"/>
  <c r="J54" i="79"/>
  <c r="E54" i="79"/>
  <c r="P57" i="80"/>
  <c r="Q57" i="80" s="1"/>
  <c r="N54" i="79"/>
  <c r="I50" i="79"/>
  <c r="P53" i="80"/>
  <c r="Q53" i="80" s="1"/>
  <c r="D37" i="79"/>
  <c r="F37" i="79"/>
  <c r="L37" i="79"/>
  <c r="G37" i="79"/>
  <c r="N37" i="79"/>
  <c r="H37" i="79"/>
  <c r="K37" i="79"/>
  <c r="P40" i="80"/>
  <c r="Q40" i="80" s="1"/>
  <c r="N76" i="77"/>
  <c r="F68" i="77"/>
  <c r="E68" i="77"/>
  <c r="M68" i="77"/>
  <c r="G68" i="77"/>
  <c r="N68" i="77"/>
  <c r="I68" i="77"/>
  <c r="J68" i="77"/>
  <c r="D65" i="77"/>
  <c r="N60" i="77"/>
  <c r="N56" i="77"/>
  <c r="F43" i="77"/>
  <c r="K43" i="77"/>
  <c r="O43" i="77"/>
  <c r="G43" i="77"/>
  <c r="K14" i="77"/>
  <c r="M11" i="77"/>
  <c r="G11" i="77"/>
  <c r="I11" i="77"/>
  <c r="N11" i="77"/>
  <c r="E79" i="75"/>
  <c r="I79" i="75"/>
  <c r="M79" i="75"/>
  <c r="F79" i="75"/>
  <c r="J79" i="75"/>
  <c r="N79" i="75"/>
  <c r="D79" i="75"/>
  <c r="L79" i="75"/>
  <c r="G79" i="75"/>
  <c r="O79" i="75"/>
  <c r="K79" i="75"/>
  <c r="E76" i="75"/>
  <c r="D76" i="75"/>
  <c r="L76" i="75"/>
  <c r="G76" i="75"/>
  <c r="O76" i="75"/>
  <c r="K76" i="75"/>
  <c r="K30" i="75"/>
  <c r="E81" i="8"/>
  <c r="I81" i="8"/>
  <c r="M81" i="8"/>
  <c r="F81" i="8"/>
  <c r="J81" i="8"/>
  <c r="N81" i="8"/>
  <c r="D81" i="8"/>
  <c r="L81" i="8"/>
  <c r="G81" i="8"/>
  <c r="O81" i="8"/>
  <c r="K81" i="8"/>
  <c r="E74" i="8"/>
  <c r="G74" i="8"/>
  <c r="O74" i="8"/>
  <c r="H74" i="8"/>
  <c r="D74" i="8"/>
  <c r="K74" i="8"/>
  <c r="L77" i="114"/>
  <c r="U66" i="114"/>
  <c r="V66" i="114"/>
  <c r="U37" i="114"/>
  <c r="Y37" i="114"/>
  <c r="Z37" i="114"/>
  <c r="V37" i="114"/>
  <c r="AA37" i="114"/>
  <c r="S37" i="114"/>
  <c r="H5" i="113"/>
  <c r="Q73" i="112"/>
  <c r="U73" i="112"/>
  <c r="Y73" i="112"/>
  <c r="R73" i="112"/>
  <c r="V73" i="112"/>
  <c r="Z73" i="112"/>
  <c r="S73" i="112"/>
  <c r="AA73" i="112"/>
  <c r="K73" i="112"/>
  <c r="W73" i="112"/>
  <c r="N73" i="112"/>
  <c r="V72" i="112"/>
  <c r="AA72" i="112"/>
  <c r="R4" i="112"/>
  <c r="V4" i="112"/>
  <c r="Z4" i="112"/>
  <c r="S4" i="112"/>
  <c r="W4" i="112"/>
  <c r="AA4" i="112"/>
  <c r="Q4" i="112"/>
  <c r="Y4" i="112"/>
  <c r="H4" i="111"/>
  <c r="U4" i="112"/>
  <c r="Y86" i="110"/>
  <c r="S42" i="110"/>
  <c r="Q42" i="110"/>
  <c r="V42" i="110"/>
  <c r="R42" i="110"/>
  <c r="Z42" i="110"/>
  <c r="U42" i="110"/>
  <c r="Y42" i="110"/>
  <c r="S78" i="108"/>
  <c r="R78" i="108"/>
  <c r="Y78" i="108"/>
  <c r="Z78" i="108"/>
  <c r="U78" i="108"/>
  <c r="Q78" i="108"/>
  <c r="R57" i="108"/>
  <c r="W57" i="108"/>
  <c r="S57" i="108"/>
  <c r="AA57" i="108"/>
  <c r="V57" i="108"/>
  <c r="Z57" i="108"/>
  <c r="Q50" i="108"/>
  <c r="S48" i="108"/>
  <c r="AA48" i="108"/>
  <c r="W48" i="108"/>
  <c r="G47" i="108"/>
  <c r="K47" i="108"/>
  <c r="H47" i="108"/>
  <c r="L47" i="108"/>
  <c r="Q56" i="105"/>
  <c r="AA56" i="105"/>
  <c r="W56" i="105"/>
  <c r="Q55" i="105"/>
  <c r="R55" i="105"/>
  <c r="Y55" i="105"/>
  <c r="Z55" i="105"/>
  <c r="U55" i="105"/>
  <c r="H5" i="106"/>
  <c r="AA41" i="105"/>
  <c r="Z41" i="105"/>
  <c r="N41" i="105"/>
  <c r="O41" i="105"/>
  <c r="D32" i="105"/>
  <c r="W81" i="103"/>
  <c r="AA72" i="101"/>
  <c r="U72" i="101"/>
  <c r="S72" i="101"/>
  <c r="W72" i="101"/>
  <c r="R47" i="101"/>
  <c r="Q47" i="101"/>
  <c r="U47" i="101"/>
  <c r="V47" i="101"/>
  <c r="K47" i="101"/>
  <c r="AA32" i="96"/>
  <c r="U32" i="96"/>
  <c r="W32" i="96"/>
  <c r="Q32" i="96"/>
  <c r="R71" i="94"/>
  <c r="W71" i="94"/>
  <c r="S71" i="94"/>
  <c r="AA71" i="94"/>
  <c r="V71" i="94"/>
  <c r="H71" i="94"/>
  <c r="M71" i="94"/>
  <c r="Z71" i="94"/>
  <c r="D71" i="94"/>
  <c r="I71" i="94"/>
  <c r="O71" i="94"/>
  <c r="Q40" i="106"/>
  <c r="D78" i="114"/>
  <c r="L78" i="114"/>
  <c r="G78" i="114"/>
  <c r="M78" i="114"/>
  <c r="E53" i="114"/>
  <c r="I53" i="114"/>
  <c r="M53" i="114"/>
  <c r="P56" i="113"/>
  <c r="Q56" i="113" s="1"/>
  <c r="F53" i="114"/>
  <c r="J53" i="114"/>
  <c r="N53" i="114"/>
  <c r="E38" i="114"/>
  <c r="K38" i="114"/>
  <c r="G38" i="114"/>
  <c r="L38" i="114"/>
  <c r="I36" i="114"/>
  <c r="P39" i="113"/>
  <c r="Q39" i="113" s="1"/>
  <c r="K36" i="114"/>
  <c r="I31" i="114"/>
  <c r="J31" i="114"/>
  <c r="D82" i="112"/>
  <c r="E82" i="112"/>
  <c r="J82" i="112"/>
  <c r="O82" i="112"/>
  <c r="P89" i="111"/>
  <c r="Q89" i="111" s="1"/>
  <c r="F82" i="112"/>
  <c r="K82" i="112"/>
  <c r="N50" i="112"/>
  <c r="E47" i="112"/>
  <c r="I47" i="112"/>
  <c r="M47" i="112"/>
  <c r="F47" i="112"/>
  <c r="J47" i="112"/>
  <c r="N47" i="112"/>
  <c r="D43" i="112"/>
  <c r="H43" i="112"/>
  <c r="L43" i="112"/>
  <c r="E43" i="112"/>
  <c r="I43" i="112"/>
  <c r="M43" i="112"/>
  <c r="K35" i="112"/>
  <c r="O3" i="112"/>
  <c r="G3" i="112"/>
  <c r="D85" i="110"/>
  <c r="H85" i="110"/>
  <c r="L85" i="110"/>
  <c r="E85" i="110"/>
  <c r="I85" i="110"/>
  <c r="M85" i="110"/>
  <c r="F57" i="110"/>
  <c r="K57" i="110"/>
  <c r="O57" i="110"/>
  <c r="P60" i="109"/>
  <c r="Q60" i="109" s="1"/>
  <c r="G57" i="110"/>
  <c r="L57" i="110"/>
  <c r="E49" i="110"/>
  <c r="I49" i="110"/>
  <c r="M49" i="110"/>
  <c r="F49" i="110"/>
  <c r="J49" i="110"/>
  <c r="N49" i="110"/>
  <c r="E5" i="110"/>
  <c r="O5" i="110"/>
  <c r="N78" i="108"/>
  <c r="L75" i="108"/>
  <c r="D74" i="108"/>
  <c r="I74" i="108"/>
  <c r="N74" i="108"/>
  <c r="J74" i="108"/>
  <c r="O74" i="108"/>
  <c r="M67" i="108"/>
  <c r="N38" i="108"/>
  <c r="D34" i="108"/>
  <c r="E34" i="108"/>
  <c r="J34" i="108"/>
  <c r="O34" i="108"/>
  <c r="F34" i="108"/>
  <c r="K34" i="108"/>
  <c r="P37" i="107"/>
  <c r="Q37" i="107" s="1"/>
  <c r="D84" i="105"/>
  <c r="F84" i="105"/>
  <c r="K84" i="105"/>
  <c r="G84" i="105"/>
  <c r="M84" i="105"/>
  <c r="P91" i="106"/>
  <c r="Q91" i="106" s="1"/>
  <c r="E70" i="105"/>
  <c r="G70" i="105"/>
  <c r="H70" i="105"/>
  <c r="N68" i="105"/>
  <c r="N48" i="105"/>
  <c r="E29" i="105"/>
  <c r="L29" i="105"/>
  <c r="O29" i="105"/>
  <c r="K10" i="105"/>
  <c r="O10" i="105"/>
  <c r="D86" i="103"/>
  <c r="F86" i="103"/>
  <c r="K86" i="103"/>
  <c r="P93" i="104"/>
  <c r="Q93" i="104" s="1"/>
  <c r="G86" i="103"/>
  <c r="M86" i="103"/>
  <c r="D82" i="103"/>
  <c r="E82" i="103"/>
  <c r="J82" i="103"/>
  <c r="O82" i="103"/>
  <c r="F82" i="103"/>
  <c r="K82" i="103"/>
  <c r="E44" i="103"/>
  <c r="G44" i="103"/>
  <c r="O44" i="103"/>
  <c r="P47" i="104"/>
  <c r="Q47" i="104" s="1"/>
  <c r="H44" i="103"/>
  <c r="D13" i="103"/>
  <c r="I13" i="103"/>
  <c r="N13" i="103"/>
  <c r="J13" i="103"/>
  <c r="O13" i="103"/>
  <c r="G63" i="101"/>
  <c r="P66" i="102"/>
  <c r="Q66" i="102" s="1"/>
  <c r="K41" i="101"/>
  <c r="F31" i="101"/>
  <c r="K31" i="101"/>
  <c r="G31" i="101"/>
  <c r="M31" i="101"/>
  <c r="F20" i="101"/>
  <c r="G20" i="101"/>
  <c r="M20" i="101"/>
  <c r="I20" i="101"/>
  <c r="N20" i="101"/>
  <c r="K79" i="98"/>
  <c r="D54" i="98"/>
  <c r="F54" i="98"/>
  <c r="K54" i="98"/>
  <c r="P57" i="100"/>
  <c r="Q57" i="100" s="1"/>
  <c r="G54" i="98"/>
  <c r="M54" i="98"/>
  <c r="D42" i="98"/>
  <c r="E42" i="98"/>
  <c r="J42" i="98"/>
  <c r="O42" i="98"/>
  <c r="F42" i="98"/>
  <c r="K42" i="98"/>
  <c r="P45" i="100"/>
  <c r="E5" i="98"/>
  <c r="J5" i="98"/>
  <c r="O5" i="98"/>
  <c r="F5" i="98"/>
  <c r="K5" i="98"/>
  <c r="D84" i="96"/>
  <c r="F84" i="96"/>
  <c r="K84" i="96"/>
  <c r="G84" i="96"/>
  <c r="M84" i="96"/>
  <c r="P91" i="97"/>
  <c r="Q91" i="97" s="1"/>
  <c r="N76" i="96"/>
  <c r="L57" i="96"/>
  <c r="G51" i="96"/>
  <c r="K51" i="96"/>
  <c r="D48" i="96"/>
  <c r="F48" i="96"/>
  <c r="K48" i="96"/>
  <c r="G48" i="96"/>
  <c r="M48" i="96"/>
  <c r="D37" i="96"/>
  <c r="I37" i="96"/>
  <c r="M37" i="96"/>
  <c r="E37" i="96"/>
  <c r="J37" i="96"/>
  <c r="N37" i="96"/>
  <c r="I53" i="94"/>
  <c r="P56" i="95"/>
  <c r="Q56" i="95" s="1"/>
  <c r="J53" i="94"/>
  <c r="K46" i="94"/>
  <c r="H44" i="94"/>
  <c r="J44" i="94"/>
  <c r="P47" i="95"/>
  <c r="Q47" i="95" s="1"/>
  <c r="E39" i="94"/>
  <c r="K39" i="94"/>
  <c r="G39" i="94"/>
  <c r="L39" i="94"/>
  <c r="O31" i="94"/>
  <c r="N86" i="92"/>
  <c r="F19" i="92"/>
  <c r="E19" i="92"/>
  <c r="M19" i="92"/>
  <c r="H19" i="92"/>
  <c r="L19" i="92"/>
  <c r="E78" i="90"/>
  <c r="I78" i="90"/>
  <c r="M78" i="90"/>
  <c r="F78" i="90"/>
  <c r="J78" i="90"/>
  <c r="N78" i="90"/>
  <c r="D78" i="90"/>
  <c r="L78" i="90"/>
  <c r="G78" i="90"/>
  <c r="O78" i="90"/>
  <c r="I61" i="90"/>
  <c r="J61" i="90"/>
  <c r="E61" i="90"/>
  <c r="N61" i="90"/>
  <c r="P64" i="91"/>
  <c r="Q64" i="91" s="1"/>
  <c r="F32" i="90"/>
  <c r="N32" i="90"/>
  <c r="I32" i="90"/>
  <c r="O32" i="90"/>
  <c r="E32" i="90"/>
  <c r="J32" i="90"/>
  <c r="D81" i="87"/>
  <c r="K81" i="87"/>
  <c r="H81" i="87"/>
  <c r="D76" i="87"/>
  <c r="H76" i="87"/>
  <c r="L76" i="87"/>
  <c r="E76" i="87"/>
  <c r="I76" i="87"/>
  <c r="M76" i="87"/>
  <c r="F76" i="87"/>
  <c r="N76" i="87"/>
  <c r="P83" i="89"/>
  <c r="Q83" i="89" s="1"/>
  <c r="G76" i="87"/>
  <c r="O76" i="87"/>
  <c r="E68" i="87"/>
  <c r="I68" i="87"/>
  <c r="N68" i="87"/>
  <c r="F68" i="87"/>
  <c r="J68" i="87"/>
  <c r="O68" i="87"/>
  <c r="D68" i="87"/>
  <c r="M68" i="87"/>
  <c r="P75" i="89"/>
  <c r="Q75" i="89" s="1"/>
  <c r="G68" i="87"/>
  <c r="G46" i="87"/>
  <c r="K46" i="87"/>
  <c r="O46" i="87"/>
  <c r="P49" i="89"/>
  <c r="D78" i="85"/>
  <c r="H78" i="85"/>
  <c r="L78" i="85"/>
  <c r="E78" i="85"/>
  <c r="I78" i="85"/>
  <c r="M78" i="85"/>
  <c r="F78" i="85"/>
  <c r="N78" i="85"/>
  <c r="P85" i="86"/>
  <c r="Q85" i="86" s="1"/>
  <c r="G78" i="85"/>
  <c r="O78" i="85"/>
  <c r="E58" i="85"/>
  <c r="I58" i="85"/>
  <c r="M58" i="85"/>
  <c r="F58" i="85"/>
  <c r="J58" i="85"/>
  <c r="N58" i="85"/>
  <c r="G58" i="85"/>
  <c r="O58" i="85"/>
  <c r="H58" i="85"/>
  <c r="I80" i="81"/>
  <c r="J80" i="81"/>
  <c r="N80" i="81"/>
  <c r="O80" i="81"/>
  <c r="P87" i="82"/>
  <c r="Q87" i="82" s="1"/>
  <c r="E71" i="79"/>
  <c r="I71" i="79"/>
  <c r="M71" i="79"/>
  <c r="F71" i="79"/>
  <c r="J71" i="79"/>
  <c r="N71" i="79"/>
  <c r="G71" i="79"/>
  <c r="O71" i="79"/>
  <c r="P78" i="80"/>
  <c r="Q78" i="80" s="1"/>
  <c r="H71" i="79"/>
  <c r="E62" i="79"/>
  <c r="G62" i="79"/>
  <c r="N62" i="79"/>
  <c r="I62" i="79"/>
  <c r="F62" i="79"/>
  <c r="P65" i="80"/>
  <c r="Q65" i="80" s="1"/>
  <c r="K62" i="79"/>
  <c r="D26" i="79"/>
  <c r="E26" i="79"/>
  <c r="J26" i="79"/>
  <c r="F26" i="79"/>
  <c r="L26" i="79"/>
  <c r="I26" i="79"/>
  <c r="M26" i="79"/>
  <c r="D69" i="77"/>
  <c r="H69" i="77"/>
  <c r="L69" i="77"/>
  <c r="E69" i="77"/>
  <c r="I69" i="77"/>
  <c r="M69" i="77"/>
  <c r="F69" i="77"/>
  <c r="N69" i="77"/>
  <c r="G69" i="77"/>
  <c r="O69" i="77"/>
  <c r="F47" i="77"/>
  <c r="N47" i="77"/>
  <c r="G47" i="77"/>
  <c r="O47" i="77"/>
  <c r="J47" i="77"/>
  <c r="K47" i="77"/>
  <c r="E88" i="75"/>
  <c r="G88" i="75"/>
  <c r="O88" i="75"/>
  <c r="H88" i="75"/>
  <c r="K88" i="75"/>
  <c r="L88" i="75"/>
  <c r="D88" i="75"/>
  <c r="G69" i="75"/>
  <c r="K69" i="75"/>
  <c r="Q77" i="114"/>
  <c r="U77" i="114"/>
  <c r="Y77" i="114"/>
  <c r="R77" i="114"/>
  <c r="V77" i="114"/>
  <c r="Z77" i="114"/>
  <c r="S77" i="114"/>
  <c r="AA77" i="114"/>
  <c r="G77" i="114"/>
  <c r="M77" i="114"/>
  <c r="W77" i="114"/>
  <c r="I77" i="114"/>
  <c r="N77" i="114"/>
  <c r="R16" i="114"/>
  <c r="V16" i="114"/>
  <c r="Z16" i="114"/>
  <c r="S16" i="114"/>
  <c r="W16" i="114"/>
  <c r="AA16" i="114"/>
  <c r="Q16" i="114"/>
  <c r="Y16" i="114"/>
  <c r="O16" i="114"/>
  <c r="U16" i="114"/>
  <c r="R3" i="114"/>
  <c r="W3" i="114"/>
  <c r="S3" i="114"/>
  <c r="V3" i="114"/>
  <c r="Z42" i="112"/>
  <c r="U42" i="112"/>
  <c r="V42" i="112"/>
  <c r="Q42" i="112"/>
  <c r="I42" i="112"/>
  <c r="N42" i="112"/>
  <c r="U69" i="110"/>
  <c r="V69" i="110"/>
  <c r="H69" i="110"/>
  <c r="Y67" i="110"/>
  <c r="N67" i="110"/>
  <c r="O67" i="110"/>
  <c r="G83" i="108"/>
  <c r="K83" i="108"/>
  <c r="O83" i="108"/>
  <c r="D83" i="108"/>
  <c r="H83" i="108"/>
  <c r="L83" i="108"/>
  <c r="Q81" i="108"/>
  <c r="U81" i="108"/>
  <c r="Y81" i="108"/>
  <c r="R81" i="108"/>
  <c r="V81" i="108"/>
  <c r="Z81" i="108"/>
  <c r="S81" i="108"/>
  <c r="AA81" i="108"/>
  <c r="W81" i="108"/>
  <c r="S69" i="105"/>
  <c r="AA69" i="105"/>
  <c r="W69" i="105"/>
  <c r="F69" i="105"/>
  <c r="J69" i="105"/>
  <c r="N69" i="105"/>
  <c r="G69" i="105"/>
  <c r="K69" i="105"/>
  <c r="O69" i="105"/>
  <c r="V28" i="105"/>
  <c r="AA28" i="105"/>
  <c r="I28" i="105"/>
  <c r="M28" i="105"/>
  <c r="N28" i="105"/>
  <c r="W74" i="103"/>
  <c r="S74" i="103"/>
  <c r="AA74" i="103"/>
  <c r="Z70" i="103"/>
  <c r="R38" i="98"/>
  <c r="V38" i="98"/>
  <c r="Z38" i="98"/>
  <c r="R6" i="98"/>
  <c r="V6" i="98"/>
  <c r="Z6" i="98"/>
  <c r="S6" i="98"/>
  <c r="W6" i="98"/>
  <c r="AA6" i="98"/>
  <c r="U6" i="98"/>
  <c r="Q6" i="98"/>
  <c r="U75" i="96"/>
  <c r="Y75" i="96"/>
  <c r="S75" i="96"/>
  <c r="Z75" i="96"/>
  <c r="AA75" i="96"/>
  <c r="V75" i="96"/>
  <c r="W75" i="96"/>
  <c r="S57" i="96"/>
  <c r="AA57" i="96"/>
  <c r="AA55" i="96"/>
  <c r="V54" i="96"/>
  <c r="AA54" i="96"/>
  <c r="K54" i="96"/>
  <c r="D54" i="96"/>
  <c r="L54" i="96"/>
  <c r="Q79" i="92"/>
  <c r="U79" i="92"/>
  <c r="Y79" i="92"/>
  <c r="R79" i="92"/>
  <c r="V79" i="92"/>
  <c r="Z79" i="92"/>
  <c r="S79" i="92"/>
  <c r="AA79" i="92"/>
  <c r="W79" i="92"/>
  <c r="N79" i="92"/>
  <c r="Y76" i="92"/>
  <c r="L76" i="92"/>
  <c r="Q25" i="92"/>
  <c r="S25" i="92"/>
  <c r="Z25" i="92"/>
  <c r="R25" i="92"/>
  <c r="AA25" i="92"/>
  <c r="V25" i="92"/>
  <c r="W25" i="92"/>
  <c r="H12" i="92"/>
  <c r="G41" i="85"/>
  <c r="F41" i="85"/>
  <c r="S31" i="83"/>
  <c r="Y31" i="83"/>
  <c r="AA31" i="83"/>
  <c r="U31" i="83"/>
  <c r="W31" i="83"/>
  <c r="Q31" i="83"/>
  <c r="E31" i="83"/>
  <c r="Y27" i="81"/>
  <c r="Q27" i="81"/>
  <c r="W27" i="81"/>
  <c r="S27" i="81"/>
  <c r="U27" i="81"/>
  <c r="AA27" i="81"/>
  <c r="Q15" i="77"/>
  <c r="W15" i="77"/>
  <c r="S15" i="77"/>
  <c r="N15" i="77"/>
  <c r="P88" i="89"/>
  <c r="Q88" i="89" s="1"/>
  <c r="P53" i="82"/>
  <c r="Q53" i="82" s="1"/>
  <c r="Q31" i="86"/>
  <c r="Q22" i="91"/>
  <c r="P42" i="95"/>
  <c r="Q42" i="95" s="1"/>
  <c r="Q29" i="93"/>
  <c r="Q83" i="93"/>
  <c r="Q74" i="100"/>
  <c r="P41" i="107"/>
  <c r="Q41" i="107" s="1"/>
  <c r="P81" i="107"/>
  <c r="Q81" i="107" s="1"/>
  <c r="P63" i="111"/>
  <c r="Q54" i="113"/>
  <c r="O78" i="114"/>
  <c r="D73" i="114"/>
  <c r="G64" i="114"/>
  <c r="N64" i="114"/>
  <c r="I64" i="114"/>
  <c r="O64" i="114"/>
  <c r="E56" i="114"/>
  <c r="J56" i="114"/>
  <c r="O56" i="114"/>
  <c r="F56" i="114"/>
  <c r="K56" i="114"/>
  <c r="P59" i="113"/>
  <c r="Q59" i="113" s="1"/>
  <c r="D54" i="114"/>
  <c r="I54" i="114"/>
  <c r="P57" i="113"/>
  <c r="Q57" i="113" s="1"/>
  <c r="E54" i="114"/>
  <c r="K54" i="114"/>
  <c r="H53" i="114"/>
  <c r="I52" i="114"/>
  <c r="D45" i="114"/>
  <c r="H45" i="114"/>
  <c r="L45" i="114"/>
  <c r="P48" i="113"/>
  <c r="Q48" i="113" s="1"/>
  <c r="E45" i="114"/>
  <c r="I45" i="114"/>
  <c r="M45" i="114"/>
  <c r="I38" i="114"/>
  <c r="K78" i="112"/>
  <c r="E71" i="112"/>
  <c r="I71" i="112"/>
  <c r="M71" i="112"/>
  <c r="F71" i="112"/>
  <c r="J71" i="112"/>
  <c r="N71" i="112"/>
  <c r="P78" i="111"/>
  <c r="Q78" i="111" s="1"/>
  <c r="D66" i="112"/>
  <c r="E66" i="112"/>
  <c r="K66" i="112"/>
  <c r="G66" i="112"/>
  <c r="N66" i="112"/>
  <c r="D63" i="112"/>
  <c r="J63" i="112"/>
  <c r="G63" i="112"/>
  <c r="K63" i="112"/>
  <c r="P66" i="111"/>
  <c r="Q66" i="111" s="1"/>
  <c r="O60" i="112"/>
  <c r="J55" i="112"/>
  <c r="J50" i="112"/>
  <c r="D48" i="112"/>
  <c r="G48" i="112"/>
  <c r="K48" i="112"/>
  <c r="P51" i="111"/>
  <c r="Q51" i="111" s="1"/>
  <c r="J43" i="112"/>
  <c r="D39" i="112"/>
  <c r="H39" i="112"/>
  <c r="L39" i="112"/>
  <c r="P42" i="111"/>
  <c r="Q42" i="111" s="1"/>
  <c r="E39" i="112"/>
  <c r="I39" i="112"/>
  <c r="M39" i="112"/>
  <c r="K11" i="112"/>
  <c r="L11" i="112"/>
  <c r="D76" i="110"/>
  <c r="E76" i="110"/>
  <c r="J76" i="110"/>
  <c r="P83" i="109"/>
  <c r="Q83" i="109" s="1"/>
  <c r="F76" i="110"/>
  <c r="K76" i="110"/>
  <c r="G67" i="110"/>
  <c r="J59" i="110"/>
  <c r="P62" i="109"/>
  <c r="Q62" i="109" s="1"/>
  <c r="K59" i="110"/>
  <c r="J52" i="110"/>
  <c r="H49" i="110"/>
  <c r="D40" i="110"/>
  <c r="E40" i="110"/>
  <c r="J40" i="110"/>
  <c r="O40" i="110"/>
  <c r="F40" i="110"/>
  <c r="K40" i="110"/>
  <c r="D34" i="110"/>
  <c r="K34" i="110"/>
  <c r="O34" i="110"/>
  <c r="G16" i="110"/>
  <c r="K16" i="110"/>
  <c r="D86" i="108"/>
  <c r="F86" i="108"/>
  <c r="K86" i="108"/>
  <c r="G86" i="108"/>
  <c r="M86" i="108"/>
  <c r="N83" i="108"/>
  <c r="N82" i="108"/>
  <c r="M78" i="108"/>
  <c r="H75" i="108"/>
  <c r="G69" i="108"/>
  <c r="K69" i="108"/>
  <c r="P76" i="107"/>
  <c r="Q76" i="107" s="1"/>
  <c r="J67" i="108"/>
  <c r="E63" i="108"/>
  <c r="K63" i="108"/>
  <c r="O63" i="108"/>
  <c r="P66" i="107"/>
  <c r="Q66" i="107" s="1"/>
  <c r="F63" i="108"/>
  <c r="L63" i="108"/>
  <c r="M38" i="108"/>
  <c r="E82" i="105"/>
  <c r="G82" i="105"/>
  <c r="O82" i="105"/>
  <c r="H82" i="105"/>
  <c r="O70" i="105"/>
  <c r="M69" i="105"/>
  <c r="M68" i="105"/>
  <c r="D61" i="105"/>
  <c r="H61" i="105"/>
  <c r="L61" i="105"/>
  <c r="E61" i="105"/>
  <c r="I61" i="105"/>
  <c r="M61" i="105"/>
  <c r="D56" i="105"/>
  <c r="E56" i="105"/>
  <c r="J56" i="105"/>
  <c r="O56" i="105"/>
  <c r="F56" i="105"/>
  <c r="K56" i="105"/>
  <c r="P59" i="106"/>
  <c r="Q59" i="106" s="1"/>
  <c r="G47" i="105"/>
  <c r="O47" i="105"/>
  <c r="K35" i="105"/>
  <c r="P38" i="106"/>
  <c r="Q38" i="106" s="1"/>
  <c r="O35" i="105"/>
  <c r="G28" i="105"/>
  <c r="D4" i="105"/>
  <c r="F4" i="105"/>
  <c r="J4" i="105"/>
  <c r="N4" i="105"/>
  <c r="G4" i="105"/>
  <c r="K4" i="105"/>
  <c r="O4" i="105"/>
  <c r="J86" i="103"/>
  <c r="M82" i="103"/>
  <c r="G74" i="103"/>
  <c r="M70" i="103"/>
  <c r="M59" i="103"/>
  <c r="D58" i="103"/>
  <c r="E58" i="103"/>
  <c r="M58" i="103"/>
  <c r="I58" i="103"/>
  <c r="N58" i="103"/>
  <c r="D50" i="103"/>
  <c r="F50" i="103"/>
  <c r="K50" i="103"/>
  <c r="G50" i="103"/>
  <c r="M50" i="103"/>
  <c r="L44" i="103"/>
  <c r="E39" i="103"/>
  <c r="I39" i="103"/>
  <c r="M39" i="103"/>
  <c r="F39" i="103"/>
  <c r="J39" i="103"/>
  <c r="N39" i="103"/>
  <c r="P42" i="104"/>
  <c r="Q42" i="104" s="1"/>
  <c r="G79" i="101"/>
  <c r="K79" i="101"/>
  <c r="P86" i="102"/>
  <c r="Q86" i="102" s="1"/>
  <c r="N68" i="101"/>
  <c r="E66" i="101"/>
  <c r="D66" i="101"/>
  <c r="O66" i="101"/>
  <c r="G66" i="101"/>
  <c r="K57" i="101"/>
  <c r="D53" i="101"/>
  <c r="H53" i="101"/>
  <c r="L53" i="101"/>
  <c r="P56" i="102"/>
  <c r="Q56" i="102" s="1"/>
  <c r="E53" i="101"/>
  <c r="I53" i="101"/>
  <c r="M53" i="101"/>
  <c r="J41" i="101"/>
  <c r="J37" i="101"/>
  <c r="H79" i="98"/>
  <c r="J75" i="98"/>
  <c r="E52" i="98"/>
  <c r="G52" i="98"/>
  <c r="O52" i="98"/>
  <c r="H52" i="98"/>
  <c r="D46" i="98"/>
  <c r="F46" i="98"/>
  <c r="K46" i="98"/>
  <c r="G46" i="98"/>
  <c r="M46" i="98"/>
  <c r="M42" i="98"/>
  <c r="M38" i="98"/>
  <c r="K27" i="98"/>
  <c r="L27" i="98"/>
  <c r="M5" i="98"/>
  <c r="K75" i="96"/>
  <c r="L61" i="96"/>
  <c r="H57" i="96"/>
  <c r="J48" i="96"/>
  <c r="E42" i="96"/>
  <c r="G42" i="96"/>
  <c r="O42" i="96"/>
  <c r="P45" i="97"/>
  <c r="Q45" i="97" s="1"/>
  <c r="H42" i="96"/>
  <c r="G35" i="96"/>
  <c r="K35" i="96"/>
  <c r="P38" i="97"/>
  <c r="Q38" i="97" s="1"/>
  <c r="M24" i="96"/>
  <c r="J12" i="96"/>
  <c r="N12" i="96"/>
  <c r="L80" i="94"/>
  <c r="D75" i="94"/>
  <c r="I75" i="94"/>
  <c r="M75" i="94"/>
  <c r="E75" i="94"/>
  <c r="J75" i="94"/>
  <c r="N75" i="94"/>
  <c r="P82" i="95"/>
  <c r="Q82" i="95" s="1"/>
  <c r="O53" i="94"/>
  <c r="N31" i="94"/>
  <c r="G24" i="94"/>
  <c r="J24" i="94"/>
  <c r="F5" i="94"/>
  <c r="N5" i="94"/>
  <c r="G5" i="94"/>
  <c r="O5" i="94"/>
  <c r="J86" i="92"/>
  <c r="G72" i="92"/>
  <c r="E68" i="92"/>
  <c r="I68" i="92"/>
  <c r="M68" i="92"/>
  <c r="F68" i="92"/>
  <c r="J68" i="92"/>
  <c r="N68" i="92"/>
  <c r="G68" i="92"/>
  <c r="O68" i="92"/>
  <c r="P75" i="93"/>
  <c r="Q75" i="93" s="1"/>
  <c r="H68" i="92"/>
  <c r="D25" i="92"/>
  <c r="N25" i="92"/>
  <c r="E14" i="92"/>
  <c r="G14" i="92"/>
  <c r="N14" i="92"/>
  <c r="I14" i="92"/>
  <c r="K14" i="92"/>
  <c r="M14" i="92"/>
  <c r="F88" i="90"/>
  <c r="K88" i="90"/>
  <c r="G88" i="90"/>
  <c r="L88" i="90"/>
  <c r="D88" i="90"/>
  <c r="O88" i="90"/>
  <c r="H88" i="90"/>
  <c r="D79" i="90"/>
  <c r="I79" i="90"/>
  <c r="O79" i="90"/>
  <c r="E79" i="90"/>
  <c r="K79" i="90"/>
  <c r="H79" i="90"/>
  <c r="P86" i="91"/>
  <c r="Q86" i="91" s="1"/>
  <c r="L79" i="90"/>
  <c r="D87" i="87"/>
  <c r="F87" i="87"/>
  <c r="K87" i="87"/>
  <c r="G87" i="87"/>
  <c r="M87" i="87"/>
  <c r="I87" i="87"/>
  <c r="J87" i="87"/>
  <c r="D83" i="87"/>
  <c r="E83" i="87"/>
  <c r="J83" i="87"/>
  <c r="O83" i="87"/>
  <c r="F83" i="87"/>
  <c r="K83" i="87"/>
  <c r="G83" i="87"/>
  <c r="I83" i="87"/>
  <c r="D71" i="87"/>
  <c r="F71" i="87"/>
  <c r="K71" i="87"/>
  <c r="G71" i="87"/>
  <c r="N71" i="87"/>
  <c r="I71" i="87"/>
  <c r="J71" i="87"/>
  <c r="P78" i="89"/>
  <c r="Q78" i="89" s="1"/>
  <c r="E61" i="87"/>
  <c r="G61" i="87"/>
  <c r="O61" i="87"/>
  <c r="H61" i="87"/>
  <c r="K61" i="87"/>
  <c r="L61" i="87"/>
  <c r="D81" i="85"/>
  <c r="F81" i="85"/>
  <c r="K81" i="85"/>
  <c r="G81" i="85"/>
  <c r="M81" i="85"/>
  <c r="I81" i="85"/>
  <c r="J81" i="85"/>
  <c r="L54" i="85"/>
  <c r="E41" i="85"/>
  <c r="K23" i="85"/>
  <c r="G23" i="85"/>
  <c r="D10" i="85"/>
  <c r="K10" i="85"/>
  <c r="D57" i="83"/>
  <c r="G57" i="83"/>
  <c r="N57" i="83"/>
  <c r="H57" i="83"/>
  <c r="K57" i="83"/>
  <c r="L57" i="83"/>
  <c r="K31" i="83"/>
  <c r="E88" i="81"/>
  <c r="G88" i="81"/>
  <c r="N88" i="81"/>
  <c r="I88" i="81"/>
  <c r="K88" i="81"/>
  <c r="M88" i="81"/>
  <c r="F84" i="81"/>
  <c r="K84" i="81"/>
  <c r="G84" i="81"/>
  <c r="M84" i="81"/>
  <c r="E84" i="81"/>
  <c r="O84" i="81"/>
  <c r="P91" i="82"/>
  <c r="Q91" i="82" s="1"/>
  <c r="I84" i="81"/>
  <c r="D63" i="81"/>
  <c r="F63" i="81"/>
  <c r="L63" i="81"/>
  <c r="G63" i="81"/>
  <c r="N63" i="81"/>
  <c r="K63" i="81"/>
  <c r="P66" i="82"/>
  <c r="Q66" i="82" s="1"/>
  <c r="E45" i="81"/>
  <c r="I45" i="81"/>
  <c r="M45" i="81"/>
  <c r="F45" i="81"/>
  <c r="J45" i="81"/>
  <c r="N45" i="81"/>
  <c r="G45" i="81"/>
  <c r="O45" i="81"/>
  <c r="H45" i="81"/>
  <c r="F16" i="81"/>
  <c r="K16" i="81"/>
  <c r="E88" i="79"/>
  <c r="K88" i="79"/>
  <c r="G88" i="79"/>
  <c r="L88" i="79"/>
  <c r="H88" i="79"/>
  <c r="I88" i="79"/>
  <c r="L71" i="79"/>
  <c r="I38" i="79"/>
  <c r="J38" i="79"/>
  <c r="N38" i="79"/>
  <c r="O38" i="79"/>
  <c r="D54" i="77"/>
  <c r="K54" i="77"/>
  <c r="O54" i="77"/>
  <c r="N48" i="77"/>
  <c r="I87" i="75"/>
  <c r="G71" i="8"/>
  <c r="K71" i="8"/>
  <c r="O71" i="8"/>
  <c r="D44" i="8"/>
  <c r="F44" i="8"/>
  <c r="K44" i="8"/>
  <c r="G44" i="8"/>
  <c r="M44" i="8"/>
  <c r="E44" i="8"/>
  <c r="O44" i="8"/>
  <c r="I44" i="8"/>
  <c r="J44" i="8"/>
  <c r="N44" i="8"/>
  <c r="G39" i="8"/>
  <c r="O39" i="8"/>
  <c r="Q82" i="114"/>
  <c r="Z82" i="114"/>
  <c r="U82" i="114"/>
  <c r="V82" i="114"/>
  <c r="Q65" i="114"/>
  <c r="U65" i="114"/>
  <c r="Y65" i="114"/>
  <c r="R65" i="114"/>
  <c r="V65" i="114"/>
  <c r="Z65" i="114"/>
  <c r="W65" i="114"/>
  <c r="S65" i="114"/>
  <c r="Q24" i="114"/>
  <c r="U24" i="114"/>
  <c r="Y24" i="114"/>
  <c r="R24" i="114"/>
  <c r="V24" i="114"/>
  <c r="Z24" i="114"/>
  <c r="S24" i="114"/>
  <c r="AA24" i="114"/>
  <c r="W24" i="114"/>
  <c r="Q46" i="112"/>
  <c r="V46" i="112"/>
  <c r="R46" i="112"/>
  <c r="Z46" i="112"/>
  <c r="U46" i="112"/>
  <c r="I46" i="112"/>
  <c r="N46" i="112"/>
  <c r="E46" i="112"/>
  <c r="J46" i="112"/>
  <c r="O46" i="112"/>
  <c r="U78" i="110"/>
  <c r="Z78" i="110"/>
  <c r="Q73" i="110"/>
  <c r="D73" i="110"/>
  <c r="AA67" i="110"/>
  <c r="S38" i="110"/>
  <c r="Z38" i="110"/>
  <c r="V38" i="110"/>
  <c r="R38" i="110"/>
  <c r="S37" i="110"/>
  <c r="AA37" i="110"/>
  <c r="W37" i="110"/>
  <c r="Q15" i="110"/>
  <c r="S15" i="110"/>
  <c r="AA15" i="110"/>
  <c r="W15" i="110"/>
  <c r="AA84" i="108"/>
  <c r="S50" i="108"/>
  <c r="R50" i="108"/>
  <c r="Y50" i="108"/>
  <c r="Z50" i="108"/>
  <c r="V50" i="108"/>
  <c r="Q15" i="108"/>
  <c r="W15" i="108"/>
  <c r="S15" i="108"/>
  <c r="R58" i="105"/>
  <c r="Y58" i="105"/>
  <c r="S58" i="105"/>
  <c r="Q58" i="105"/>
  <c r="Y44" i="105"/>
  <c r="M44" i="105"/>
  <c r="AA29" i="105"/>
  <c r="AA23" i="105"/>
  <c r="U23" i="105"/>
  <c r="W23" i="105"/>
  <c r="R42" i="101"/>
  <c r="V42" i="101"/>
  <c r="Z42" i="101"/>
  <c r="S42" i="101"/>
  <c r="W42" i="101"/>
  <c r="AA42" i="101"/>
  <c r="U42" i="101"/>
  <c r="Q42" i="101"/>
  <c r="R82" i="96"/>
  <c r="AA82" i="96"/>
  <c r="V82" i="96"/>
  <c r="H82" i="96"/>
  <c r="K82" i="96"/>
  <c r="Q67" i="94"/>
  <c r="U67" i="94"/>
  <c r="Y67" i="94"/>
  <c r="R67" i="94"/>
  <c r="V67" i="94"/>
  <c r="Z67" i="94"/>
  <c r="W67" i="94"/>
  <c r="S67" i="94"/>
  <c r="M67" i="94"/>
  <c r="Q46" i="94"/>
  <c r="S46" i="94"/>
  <c r="Z46" i="94"/>
  <c r="R46" i="94"/>
  <c r="AA46" i="94"/>
  <c r="V46" i="94"/>
  <c r="W46" i="94"/>
  <c r="R6" i="90"/>
  <c r="Y6" i="90"/>
  <c r="Q6" i="90"/>
  <c r="Z6" i="90"/>
  <c r="U6" i="90"/>
  <c r="V6" i="90"/>
  <c r="Z54" i="85"/>
  <c r="W67" i="77"/>
  <c r="S67" i="77"/>
  <c r="AA67" i="77"/>
  <c r="G67" i="77"/>
  <c r="L67" i="77"/>
  <c r="H67" i="77"/>
  <c r="N67" i="77"/>
  <c r="J67" i="77"/>
  <c r="K67" i="77"/>
  <c r="Q65" i="77"/>
  <c r="U65" i="77"/>
  <c r="Y65" i="77"/>
  <c r="R65" i="77"/>
  <c r="V65" i="77"/>
  <c r="Z65" i="77"/>
  <c r="S65" i="77"/>
  <c r="AA65" i="77"/>
  <c r="W65" i="77"/>
  <c r="G65" i="77"/>
  <c r="K65" i="77"/>
  <c r="O65" i="77"/>
  <c r="F65" i="77"/>
  <c r="N65" i="77"/>
  <c r="I65" i="77"/>
  <c r="Q35" i="77"/>
  <c r="U35" i="77"/>
  <c r="K35" i="77"/>
  <c r="AA15" i="77"/>
  <c r="Q39" i="55"/>
  <c r="Q43" i="55"/>
  <c r="P47" i="55"/>
  <c r="Q47" i="55" s="1"/>
  <c r="Q55" i="55"/>
  <c r="Q59" i="55"/>
  <c r="Q30" i="55"/>
  <c r="Q26" i="55"/>
  <c r="Q14" i="55"/>
  <c r="Q10" i="55"/>
  <c r="Q6" i="55"/>
  <c r="P52" i="86"/>
  <c r="Q52" i="86" s="1"/>
  <c r="P48" i="82"/>
  <c r="Q48" i="82" s="1"/>
  <c r="P60" i="84"/>
  <c r="Q60" i="84" s="1"/>
  <c r="P60" i="80"/>
  <c r="Q60" i="80" s="1"/>
  <c r="P41" i="80"/>
  <c r="Q41" i="80" s="1"/>
  <c r="Q26" i="80"/>
  <c r="Q10" i="82"/>
  <c r="Q39" i="82"/>
  <c r="Q75" i="82"/>
  <c r="Q14" i="84"/>
  <c r="Q42" i="84"/>
  <c r="Q66" i="84"/>
  <c r="Q82" i="84"/>
  <c r="P37" i="84"/>
  <c r="Q37" i="84" s="1"/>
  <c r="Q28" i="84"/>
  <c r="Q43" i="86"/>
  <c r="Q59" i="86"/>
  <c r="Q90" i="86"/>
  <c r="Q26" i="89"/>
  <c r="Q42" i="89"/>
  <c r="P40" i="95"/>
  <c r="Q40" i="95" s="1"/>
  <c r="P39" i="100"/>
  <c r="Q39" i="100" s="1"/>
  <c r="P93" i="93"/>
  <c r="Q93" i="93" s="1"/>
  <c r="P86" i="100"/>
  <c r="Q86" i="100" s="1"/>
  <c r="P77" i="93"/>
  <c r="Q77" i="93" s="1"/>
  <c r="P40" i="102"/>
  <c r="Q40" i="102" s="1"/>
  <c r="Q33" i="93"/>
  <c r="Q27" i="93"/>
  <c r="P38" i="95"/>
  <c r="Q38" i="95" s="1"/>
  <c r="Q30" i="97"/>
  <c r="Q27" i="97"/>
  <c r="Q9" i="102"/>
  <c r="Q25" i="102"/>
  <c r="Q75" i="102"/>
  <c r="P73" i="106"/>
  <c r="Q73" i="106" s="1"/>
  <c r="P63" i="104"/>
  <c r="Q63" i="104" s="1"/>
  <c r="P64" i="106"/>
  <c r="Q64" i="106" s="1"/>
  <c r="P53" i="104"/>
  <c r="Q53" i="104" s="1"/>
  <c r="P56" i="106"/>
  <c r="Q56" i="106" s="1"/>
  <c r="P75" i="106"/>
  <c r="Q75" i="106" s="1"/>
  <c r="P89" i="104"/>
  <c r="Q89" i="104" s="1"/>
  <c r="P34" i="106"/>
  <c r="B35" i="106"/>
  <c r="Q62" i="106"/>
  <c r="P37" i="106"/>
  <c r="Q37" i="106" s="1"/>
  <c r="P50" i="111"/>
  <c r="Q50" i="111" s="1"/>
  <c r="P55" i="109"/>
  <c r="Q55" i="109" s="1"/>
  <c r="P93" i="107"/>
  <c r="Q93" i="107" s="1"/>
  <c r="P89" i="107"/>
  <c r="Q89" i="107" s="1"/>
  <c r="Q21" i="111"/>
  <c r="P74" i="111"/>
  <c r="Q74" i="111" s="1"/>
  <c r="P37" i="113"/>
  <c r="Q37" i="113" s="1"/>
  <c r="P61" i="113"/>
  <c r="Q61" i="113" s="1"/>
  <c r="P85" i="113"/>
  <c r="Q85" i="113" s="1"/>
  <c r="F88" i="114"/>
  <c r="K88" i="114"/>
  <c r="G88" i="114"/>
  <c r="M88" i="114"/>
  <c r="G87" i="114"/>
  <c r="N87" i="114"/>
  <c r="H87" i="114"/>
  <c r="O87" i="114"/>
  <c r="D85" i="114"/>
  <c r="H85" i="114"/>
  <c r="L85" i="114"/>
  <c r="E85" i="114"/>
  <c r="I85" i="114"/>
  <c r="M85" i="114"/>
  <c r="H83" i="114"/>
  <c r="P90" i="113"/>
  <c r="Q90" i="113" s="1"/>
  <c r="N83" i="114"/>
  <c r="G79" i="114"/>
  <c r="H78" i="114"/>
  <c r="J77" i="114"/>
  <c r="I76" i="114"/>
  <c r="H74" i="114"/>
  <c r="M74" i="114"/>
  <c r="P81" i="113"/>
  <c r="Q81" i="113" s="1"/>
  <c r="H73" i="114"/>
  <c r="D69" i="114"/>
  <c r="H69" i="114"/>
  <c r="N69" i="114"/>
  <c r="E69" i="114"/>
  <c r="I69" i="114"/>
  <c r="O69" i="114"/>
  <c r="O65" i="114"/>
  <c r="G65" i="114"/>
  <c r="J64" i="114"/>
  <c r="D61" i="114"/>
  <c r="H61" i="114"/>
  <c r="N61" i="114"/>
  <c r="E61" i="114"/>
  <c r="I61" i="114"/>
  <c r="O61" i="114"/>
  <c r="P64" i="113"/>
  <c r="Q64" i="113" s="1"/>
  <c r="I56" i="114"/>
  <c r="J55" i="114"/>
  <c r="H54" i="114"/>
  <c r="L53" i="114"/>
  <c r="D53" i="114"/>
  <c r="O45" i="114"/>
  <c r="G45" i="114"/>
  <c r="D43" i="114"/>
  <c r="F43" i="114"/>
  <c r="H43" i="114"/>
  <c r="P46" i="113"/>
  <c r="Q46" i="113" s="1"/>
  <c r="N41" i="114"/>
  <c r="F41" i="114"/>
  <c r="J40" i="114"/>
  <c r="O38" i="114"/>
  <c r="D38" i="114"/>
  <c r="I37" i="114"/>
  <c r="F36" i="114"/>
  <c r="K34" i="114"/>
  <c r="O31" i="114"/>
  <c r="J30" i="114"/>
  <c r="G15" i="114"/>
  <c r="N15" i="114"/>
  <c r="I15" i="114"/>
  <c r="K11" i="114"/>
  <c r="N3" i="114"/>
  <c r="I86" i="112"/>
  <c r="F85" i="112"/>
  <c r="G85" i="112"/>
  <c r="P92" i="111"/>
  <c r="Q92" i="111" s="1"/>
  <c r="K85" i="112"/>
  <c r="G82" i="112"/>
  <c r="D79" i="112"/>
  <c r="H79" i="112"/>
  <c r="L79" i="112"/>
  <c r="E79" i="112"/>
  <c r="I79" i="112"/>
  <c r="M79" i="112"/>
  <c r="F78" i="112"/>
  <c r="J74" i="112"/>
  <c r="O71" i="112"/>
  <c r="G71" i="112"/>
  <c r="O67" i="112"/>
  <c r="G67" i="112"/>
  <c r="J66" i="112"/>
  <c r="I63" i="112"/>
  <c r="G60" i="112"/>
  <c r="G58" i="112"/>
  <c r="J57" i="112"/>
  <c r="P60" i="111"/>
  <c r="Q60" i="111" s="1"/>
  <c r="K57" i="112"/>
  <c r="N55" i="112"/>
  <c r="F55" i="112"/>
  <c r="K53" i="112"/>
  <c r="O50" i="112"/>
  <c r="E50" i="112"/>
  <c r="F49" i="112"/>
  <c r="N49" i="112"/>
  <c r="P52" i="111"/>
  <c r="Q52" i="111" s="1"/>
  <c r="G49" i="112"/>
  <c r="O49" i="112"/>
  <c r="L47" i="112"/>
  <c r="D47" i="112"/>
  <c r="G46" i="112"/>
  <c r="N43" i="112"/>
  <c r="F43" i="112"/>
  <c r="J42" i="112"/>
  <c r="O39" i="112"/>
  <c r="G39" i="112"/>
  <c r="N35" i="112"/>
  <c r="F35" i="112"/>
  <c r="J34" i="112"/>
  <c r="F32" i="112"/>
  <c r="J32" i="112"/>
  <c r="O32" i="112"/>
  <c r="O26" i="112"/>
  <c r="F24" i="112"/>
  <c r="J24" i="112"/>
  <c r="D17" i="112"/>
  <c r="E17" i="112"/>
  <c r="O17" i="112"/>
  <c r="I17" i="112"/>
  <c r="K86" i="110"/>
  <c r="N85" i="110"/>
  <c r="F85" i="110"/>
  <c r="G82" i="110"/>
  <c r="K79" i="110"/>
  <c r="P86" i="109"/>
  <c r="Q86" i="109" s="1"/>
  <c r="I76" i="110"/>
  <c r="F75" i="110"/>
  <c r="J75" i="110"/>
  <c r="P82" i="109"/>
  <c r="Q82" i="109" s="1"/>
  <c r="D72" i="110"/>
  <c r="F72" i="110"/>
  <c r="K72" i="110"/>
  <c r="G72" i="110"/>
  <c r="M72" i="110"/>
  <c r="J69" i="110"/>
  <c r="K67" i="110"/>
  <c r="D65" i="110"/>
  <c r="H65" i="110"/>
  <c r="L65" i="110"/>
  <c r="P72" i="109"/>
  <c r="Q72" i="109" s="1"/>
  <c r="E65" i="110"/>
  <c r="I65" i="110"/>
  <c r="M65" i="110"/>
  <c r="N59" i="110"/>
  <c r="N57" i="110"/>
  <c r="D57" i="110"/>
  <c r="O52" i="110"/>
  <c r="E52" i="110"/>
  <c r="F51" i="110"/>
  <c r="N51" i="110"/>
  <c r="G51" i="110"/>
  <c r="O51" i="110"/>
  <c r="L49" i="110"/>
  <c r="D49" i="110"/>
  <c r="D45" i="110"/>
  <c r="H45" i="110"/>
  <c r="L45" i="110"/>
  <c r="E45" i="110"/>
  <c r="I45" i="110"/>
  <c r="M45" i="110"/>
  <c r="K42" i="110"/>
  <c r="I40" i="110"/>
  <c r="F39" i="110"/>
  <c r="G39" i="110"/>
  <c r="K39" i="110"/>
  <c r="K37" i="110"/>
  <c r="D37" i="110"/>
  <c r="H37" i="110"/>
  <c r="N37" i="110"/>
  <c r="E37" i="110"/>
  <c r="I37" i="110"/>
  <c r="O37" i="110"/>
  <c r="P40" i="109"/>
  <c r="Q40" i="109" s="1"/>
  <c r="G35" i="110"/>
  <c r="O35" i="110"/>
  <c r="P38" i="109"/>
  <c r="Q38" i="109" s="1"/>
  <c r="J35" i="110"/>
  <c r="D31" i="110"/>
  <c r="N31" i="110"/>
  <c r="O16" i="110"/>
  <c r="D15" i="110"/>
  <c r="F15" i="110"/>
  <c r="K15" i="110"/>
  <c r="J7" i="110"/>
  <c r="I86" i="108"/>
  <c r="D84" i="108"/>
  <c r="J83" i="108"/>
  <c r="I82" i="108"/>
  <c r="L80" i="108"/>
  <c r="G78" i="108"/>
  <c r="L76" i="108"/>
  <c r="M75" i="108"/>
  <c r="D75" i="108"/>
  <c r="G74" i="108"/>
  <c r="K72" i="108"/>
  <c r="E71" i="108"/>
  <c r="J71" i="108"/>
  <c r="N71" i="108"/>
  <c r="F71" i="108"/>
  <c r="K71" i="108"/>
  <c r="O71" i="108"/>
  <c r="N67" i="108"/>
  <c r="D67" i="108"/>
  <c r="G63" i="108"/>
  <c r="G61" i="108"/>
  <c r="K61" i="108"/>
  <c r="D55" i="108"/>
  <c r="H55" i="108"/>
  <c r="L55" i="108"/>
  <c r="P58" i="107"/>
  <c r="Q58" i="107" s="1"/>
  <c r="E55" i="108"/>
  <c r="I55" i="108"/>
  <c r="M55" i="108"/>
  <c r="N50" i="108"/>
  <c r="D50" i="108"/>
  <c r="F50" i="108"/>
  <c r="K50" i="108"/>
  <c r="G50" i="108"/>
  <c r="M50" i="108"/>
  <c r="E48" i="108"/>
  <c r="D48" i="108"/>
  <c r="O48" i="108"/>
  <c r="G48" i="108"/>
  <c r="P51" i="107"/>
  <c r="Q51" i="107" s="1"/>
  <c r="D46" i="108"/>
  <c r="F46" i="108"/>
  <c r="K46" i="108"/>
  <c r="G46" i="108"/>
  <c r="M46" i="108"/>
  <c r="J42" i="108"/>
  <c r="E40" i="108"/>
  <c r="G40" i="108"/>
  <c r="O40" i="108"/>
  <c r="H40" i="108"/>
  <c r="P43" i="107"/>
  <c r="Q43" i="107" s="1"/>
  <c r="G38" i="108"/>
  <c r="L36" i="108"/>
  <c r="G34" i="108"/>
  <c r="E26" i="108"/>
  <c r="J26" i="108"/>
  <c r="N26" i="108"/>
  <c r="F26" i="108"/>
  <c r="K26" i="108"/>
  <c r="O26" i="108"/>
  <c r="E23" i="108"/>
  <c r="K23" i="108"/>
  <c r="L23" i="108"/>
  <c r="F18" i="108"/>
  <c r="G18" i="108"/>
  <c r="L18" i="108"/>
  <c r="I18" i="108"/>
  <c r="M18" i="108"/>
  <c r="K15" i="108"/>
  <c r="K13" i="108"/>
  <c r="E10" i="108"/>
  <c r="K10" i="108"/>
  <c r="L10" i="108"/>
  <c r="L7" i="108"/>
  <c r="J88" i="105"/>
  <c r="O84" i="105"/>
  <c r="E84" i="105"/>
  <c r="K82" i="105"/>
  <c r="I80" i="105"/>
  <c r="E78" i="105"/>
  <c r="G78" i="105"/>
  <c r="O78" i="105"/>
  <c r="P85" i="106"/>
  <c r="Q85" i="106" s="1"/>
  <c r="H78" i="105"/>
  <c r="J72" i="105"/>
  <c r="D70" i="105"/>
  <c r="I69" i="105"/>
  <c r="G68" i="105"/>
  <c r="H66" i="105"/>
  <c r="E65" i="105"/>
  <c r="I65" i="105"/>
  <c r="M65" i="105"/>
  <c r="P72" i="106"/>
  <c r="Q72" i="106" s="1"/>
  <c r="F65" i="105"/>
  <c r="J65" i="105"/>
  <c r="N65" i="105"/>
  <c r="G63" i="105"/>
  <c r="P66" i="106"/>
  <c r="Q66" i="106" s="1"/>
  <c r="O61" i="105"/>
  <c r="G61" i="105"/>
  <c r="D58" i="105"/>
  <c r="I56" i="105"/>
  <c r="E54" i="105"/>
  <c r="G54" i="105"/>
  <c r="O54" i="105"/>
  <c r="H54" i="105"/>
  <c r="G53" i="105"/>
  <c r="O48" i="105"/>
  <c r="E48" i="105"/>
  <c r="E42" i="105"/>
  <c r="G42" i="105"/>
  <c r="O42" i="105"/>
  <c r="H42" i="105"/>
  <c r="D40" i="105"/>
  <c r="E40" i="105"/>
  <c r="J40" i="105"/>
  <c r="O40" i="105"/>
  <c r="F40" i="105"/>
  <c r="K40" i="105"/>
  <c r="P43" i="106"/>
  <c r="Q43" i="106" s="1"/>
  <c r="D36" i="105"/>
  <c r="F36" i="105"/>
  <c r="K36" i="105"/>
  <c r="G36" i="105"/>
  <c r="M36" i="105"/>
  <c r="P39" i="106"/>
  <c r="Q39" i="106" s="1"/>
  <c r="H34" i="105"/>
  <c r="F32" i="105"/>
  <c r="I32" i="105"/>
  <c r="M32" i="105"/>
  <c r="K28" i="105"/>
  <c r="O23" i="105"/>
  <c r="F23" i="105"/>
  <c r="M23" i="105"/>
  <c r="I23" i="105"/>
  <c r="N23" i="105"/>
  <c r="J19" i="105"/>
  <c r="E17" i="105"/>
  <c r="G17" i="105"/>
  <c r="K17" i="105"/>
  <c r="G10" i="105"/>
  <c r="H4" i="105"/>
  <c r="O86" i="103"/>
  <c r="E86" i="103"/>
  <c r="G82" i="103"/>
  <c r="H80" i="103"/>
  <c r="E79" i="103"/>
  <c r="I79" i="103"/>
  <c r="M79" i="103"/>
  <c r="F79" i="103"/>
  <c r="J79" i="103"/>
  <c r="N79" i="103"/>
  <c r="M74" i="103"/>
  <c r="G70" i="103"/>
  <c r="F67" i="103"/>
  <c r="J67" i="103"/>
  <c r="N67" i="103"/>
  <c r="P74" i="104"/>
  <c r="Q74" i="104" s="1"/>
  <c r="G67" i="103"/>
  <c r="K67" i="103"/>
  <c r="O67" i="103"/>
  <c r="N62" i="103"/>
  <c r="D60" i="103"/>
  <c r="G59" i="103"/>
  <c r="K58" i="103"/>
  <c r="D54" i="103"/>
  <c r="G54" i="103"/>
  <c r="M54" i="103"/>
  <c r="I54" i="103"/>
  <c r="N54" i="103"/>
  <c r="J50" i="103"/>
  <c r="D44" i="103"/>
  <c r="O39" i="103"/>
  <c r="G39" i="103"/>
  <c r="K38" i="103"/>
  <c r="K37" i="103"/>
  <c r="D34" i="103"/>
  <c r="F34" i="103"/>
  <c r="K34" i="103"/>
  <c r="G34" i="103"/>
  <c r="M34" i="103"/>
  <c r="P37" i="104"/>
  <c r="Q37" i="104" s="1"/>
  <c r="D30" i="103"/>
  <c r="G30" i="103"/>
  <c r="K30" i="103"/>
  <c r="K20" i="103"/>
  <c r="G13" i="103"/>
  <c r="O10" i="103"/>
  <c r="E7" i="103"/>
  <c r="K7" i="103"/>
  <c r="L7" i="103"/>
  <c r="L3" i="103"/>
  <c r="K87" i="101"/>
  <c r="E86" i="101"/>
  <c r="D86" i="101"/>
  <c r="L86" i="101"/>
  <c r="G86" i="101"/>
  <c r="O86" i="101"/>
  <c r="H85" i="101"/>
  <c r="E76" i="101"/>
  <c r="J76" i="101"/>
  <c r="P83" i="102"/>
  <c r="Q83" i="102" s="1"/>
  <c r="F76" i="101"/>
  <c r="K76" i="101"/>
  <c r="E74" i="101"/>
  <c r="D74" i="101"/>
  <c r="L74" i="101"/>
  <c r="G74" i="101"/>
  <c r="O74" i="101"/>
  <c r="G73" i="101"/>
  <c r="I68" i="101"/>
  <c r="L66" i="101"/>
  <c r="L65" i="101"/>
  <c r="D65" i="101"/>
  <c r="K63" i="101"/>
  <c r="E62" i="101"/>
  <c r="D62" i="101"/>
  <c r="L62" i="101"/>
  <c r="G62" i="101"/>
  <c r="O62" i="101"/>
  <c r="P65" i="102"/>
  <c r="Q65" i="102" s="1"/>
  <c r="H61" i="101"/>
  <c r="O57" i="101"/>
  <c r="G57" i="101"/>
  <c r="O53" i="101"/>
  <c r="G53" i="101"/>
  <c r="E42" i="101"/>
  <c r="G42" i="101"/>
  <c r="O42" i="101"/>
  <c r="P45" i="102"/>
  <c r="Q45" i="102" s="1"/>
  <c r="H42" i="101"/>
  <c r="F41" i="101"/>
  <c r="G39" i="101"/>
  <c r="K39" i="101"/>
  <c r="P42" i="102"/>
  <c r="Q42" i="102" s="1"/>
  <c r="N37" i="101"/>
  <c r="F37" i="101"/>
  <c r="I31" i="101"/>
  <c r="F28" i="101"/>
  <c r="L25" i="101"/>
  <c r="K21" i="101"/>
  <c r="J20" i="101"/>
  <c r="H5" i="101"/>
  <c r="K88" i="98"/>
  <c r="D86" i="98"/>
  <c r="E86" i="98"/>
  <c r="J86" i="98"/>
  <c r="O86" i="98"/>
  <c r="P93" i="100"/>
  <c r="Q93" i="100" s="1"/>
  <c r="F86" i="98"/>
  <c r="K86" i="98"/>
  <c r="E84" i="98"/>
  <c r="D84" i="98"/>
  <c r="L84" i="98"/>
  <c r="G84" i="98"/>
  <c r="O84" i="98"/>
  <c r="K80" i="98"/>
  <c r="L79" i="98"/>
  <c r="D79" i="98"/>
  <c r="N75" i="98"/>
  <c r="F75" i="98"/>
  <c r="G73" i="98"/>
  <c r="K73" i="98"/>
  <c r="O71" i="98"/>
  <c r="G71" i="98"/>
  <c r="D68" i="98"/>
  <c r="I67" i="98"/>
  <c r="O63" i="98"/>
  <c r="G63" i="98"/>
  <c r="O58" i="98"/>
  <c r="E58" i="98"/>
  <c r="O54" i="98"/>
  <c r="E54" i="98"/>
  <c r="K52" i="98"/>
  <c r="L51" i="98"/>
  <c r="D50" i="98"/>
  <c r="F50" i="98"/>
  <c r="K50" i="98"/>
  <c r="G50" i="98"/>
  <c r="N50" i="98"/>
  <c r="J47" i="98"/>
  <c r="I46" i="98"/>
  <c r="L44" i="98"/>
  <c r="G42" i="98"/>
  <c r="L40" i="98"/>
  <c r="G38" i="98"/>
  <c r="H36" i="98"/>
  <c r="E35" i="98"/>
  <c r="I35" i="98"/>
  <c r="M35" i="98"/>
  <c r="P38" i="100"/>
  <c r="Q38" i="100" s="1"/>
  <c r="F35" i="98"/>
  <c r="J35" i="98"/>
  <c r="N35" i="98"/>
  <c r="E31" i="98"/>
  <c r="D31" i="98"/>
  <c r="O31" i="98"/>
  <c r="N29" i="98"/>
  <c r="E29" i="98"/>
  <c r="I29" i="98"/>
  <c r="E13" i="98"/>
  <c r="O13" i="98"/>
  <c r="I13" i="98"/>
  <c r="E11" i="98"/>
  <c r="D11" i="98"/>
  <c r="L11" i="98"/>
  <c r="G11" i="98"/>
  <c r="O11" i="98"/>
  <c r="G5" i="98"/>
  <c r="H3" i="98"/>
  <c r="O84" i="96"/>
  <c r="E84" i="96"/>
  <c r="O82" i="96"/>
  <c r="I80" i="96"/>
  <c r="G76" i="96"/>
  <c r="E73" i="96"/>
  <c r="I73" i="96"/>
  <c r="N73" i="96"/>
  <c r="F73" i="96"/>
  <c r="J73" i="96"/>
  <c r="O73" i="96"/>
  <c r="D68" i="96"/>
  <c r="F68" i="96"/>
  <c r="K68" i="96"/>
  <c r="G68" i="96"/>
  <c r="M68" i="96"/>
  <c r="E62" i="96"/>
  <c r="G62" i="96"/>
  <c r="O62" i="96"/>
  <c r="P65" i="97"/>
  <c r="Q65" i="97" s="1"/>
  <c r="H62" i="96"/>
  <c r="F61" i="96"/>
  <c r="G59" i="96"/>
  <c r="K59" i="96"/>
  <c r="P62" i="97"/>
  <c r="Q62" i="97" s="1"/>
  <c r="M57" i="96"/>
  <c r="D57" i="96"/>
  <c r="O54" i="96"/>
  <c r="O53" i="96"/>
  <c r="G53" i="96"/>
  <c r="O48" i="96"/>
  <c r="E48" i="96"/>
  <c r="K46" i="96"/>
  <c r="D44" i="96"/>
  <c r="E44" i="96"/>
  <c r="J44" i="96"/>
  <c r="O44" i="96"/>
  <c r="F44" i="96"/>
  <c r="K44" i="96"/>
  <c r="K42" i="96"/>
  <c r="M40" i="96"/>
  <c r="Q42" i="97"/>
  <c r="O37" i="96"/>
  <c r="G37" i="96"/>
  <c r="F32" i="96"/>
  <c r="D32" i="96"/>
  <c r="K32" i="96"/>
  <c r="I24" i="96"/>
  <c r="O7" i="96"/>
  <c r="J86" i="94"/>
  <c r="E84" i="94"/>
  <c r="G84" i="94"/>
  <c r="O84" i="94"/>
  <c r="H84" i="94"/>
  <c r="D80" i="94"/>
  <c r="D78" i="94"/>
  <c r="E78" i="94"/>
  <c r="J78" i="94"/>
  <c r="O78" i="94"/>
  <c r="P85" i="95"/>
  <c r="Q85" i="95" s="1"/>
  <c r="F78" i="94"/>
  <c r="K78" i="94"/>
  <c r="D76" i="94"/>
  <c r="L76" i="94"/>
  <c r="P83" i="95"/>
  <c r="Q83" i="95" s="1"/>
  <c r="G76" i="94"/>
  <c r="O76" i="94"/>
  <c r="G75" i="94"/>
  <c r="E73" i="94"/>
  <c r="J73" i="94"/>
  <c r="N73" i="94"/>
  <c r="F73" i="94"/>
  <c r="K73" i="94"/>
  <c r="O73" i="94"/>
  <c r="N70" i="94"/>
  <c r="F70" i="94"/>
  <c r="I69" i="94"/>
  <c r="P76" i="95"/>
  <c r="Q76" i="95" s="1"/>
  <c r="N69" i="94"/>
  <c r="O67" i="94"/>
  <c r="N58" i="94"/>
  <c r="F58" i="94"/>
  <c r="E53" i="94"/>
  <c r="F48" i="94"/>
  <c r="K48" i="94"/>
  <c r="G48" i="94"/>
  <c r="L48" i="94"/>
  <c r="N46" i="94"/>
  <c r="F46" i="94"/>
  <c r="G45" i="94"/>
  <c r="D44" i="94"/>
  <c r="E43" i="94"/>
  <c r="L43" i="94"/>
  <c r="P46" i="95"/>
  <c r="Q46" i="95" s="1"/>
  <c r="G43" i="94"/>
  <c r="M43" i="94"/>
  <c r="O39" i="94"/>
  <c r="D39" i="94"/>
  <c r="N37" i="94"/>
  <c r="D35" i="94"/>
  <c r="H31" i="94"/>
  <c r="K22" i="94"/>
  <c r="F21" i="94"/>
  <c r="G21" i="94"/>
  <c r="N21" i="94"/>
  <c r="N19" i="94"/>
  <c r="M9" i="94"/>
  <c r="K5" i="94"/>
  <c r="D88" i="92"/>
  <c r="H88" i="92"/>
  <c r="L88" i="92"/>
  <c r="E88" i="92"/>
  <c r="I88" i="92"/>
  <c r="M88" i="92"/>
  <c r="O86" i="92"/>
  <c r="D86" i="92"/>
  <c r="I79" i="92"/>
  <c r="M76" i="92"/>
  <c r="O72" i="92"/>
  <c r="D70" i="92"/>
  <c r="K68" i="92"/>
  <c r="I59" i="92"/>
  <c r="J59" i="92"/>
  <c r="E59" i="92"/>
  <c r="N59" i="92"/>
  <c r="N31" i="92"/>
  <c r="I19" i="92"/>
  <c r="N88" i="90"/>
  <c r="K86" i="90"/>
  <c r="D83" i="90"/>
  <c r="G83" i="90"/>
  <c r="M83" i="90"/>
  <c r="H83" i="90"/>
  <c r="E83" i="90"/>
  <c r="K83" i="90"/>
  <c r="M79" i="90"/>
  <c r="H78" i="90"/>
  <c r="O61" i="90"/>
  <c r="K46" i="90"/>
  <c r="D35" i="90"/>
  <c r="K35" i="90"/>
  <c r="K32" i="90"/>
  <c r="J25" i="90"/>
  <c r="N87" i="87"/>
  <c r="N83" i="87"/>
  <c r="D79" i="87"/>
  <c r="E79" i="87"/>
  <c r="J79" i="87"/>
  <c r="O79" i="87"/>
  <c r="F79" i="87"/>
  <c r="K79" i="87"/>
  <c r="I79" i="87"/>
  <c r="M79" i="87"/>
  <c r="J76" i="87"/>
  <c r="O71" i="87"/>
  <c r="H68" i="87"/>
  <c r="D47" i="87"/>
  <c r="F47" i="87"/>
  <c r="K47" i="87"/>
  <c r="G47" i="87"/>
  <c r="M47" i="87"/>
  <c r="E47" i="87"/>
  <c r="O47" i="87"/>
  <c r="P50" i="89"/>
  <c r="Q50" i="89" s="1"/>
  <c r="I47" i="87"/>
  <c r="N15" i="87"/>
  <c r="D85" i="85"/>
  <c r="E85" i="85"/>
  <c r="J85" i="85"/>
  <c r="O85" i="85"/>
  <c r="F85" i="85"/>
  <c r="K85" i="85"/>
  <c r="I85" i="85"/>
  <c r="M85" i="85"/>
  <c r="N81" i="85"/>
  <c r="J78" i="85"/>
  <c r="G76" i="85"/>
  <c r="O76" i="85"/>
  <c r="K76" i="85"/>
  <c r="P83" i="86"/>
  <c r="Q83" i="86" s="1"/>
  <c r="M69" i="85"/>
  <c r="D65" i="85"/>
  <c r="F65" i="85"/>
  <c r="K65" i="85"/>
  <c r="G65" i="85"/>
  <c r="M65" i="85"/>
  <c r="I65" i="85"/>
  <c r="P72" i="86"/>
  <c r="Q72" i="86" s="1"/>
  <c r="J65" i="85"/>
  <c r="D58" i="85"/>
  <c r="D54" i="85"/>
  <c r="N49" i="85"/>
  <c r="E38" i="85"/>
  <c r="I38" i="85"/>
  <c r="M38" i="85"/>
  <c r="F38" i="85"/>
  <c r="J38" i="85"/>
  <c r="N38" i="85"/>
  <c r="G38" i="85"/>
  <c r="O38" i="85"/>
  <c r="H38" i="85"/>
  <c r="P41" i="86"/>
  <c r="Q41" i="86" s="1"/>
  <c r="G36" i="85"/>
  <c r="P39" i="86"/>
  <c r="Q39" i="86" s="1"/>
  <c r="D76" i="83"/>
  <c r="H76" i="83"/>
  <c r="L76" i="83"/>
  <c r="E76" i="83"/>
  <c r="I76" i="83"/>
  <c r="M76" i="83"/>
  <c r="F76" i="83"/>
  <c r="N76" i="83"/>
  <c r="G76" i="83"/>
  <c r="O76" i="83"/>
  <c r="D72" i="83"/>
  <c r="H72" i="83"/>
  <c r="L72" i="83"/>
  <c r="E72" i="83"/>
  <c r="I72" i="83"/>
  <c r="M72" i="83"/>
  <c r="F72" i="83"/>
  <c r="N72" i="83"/>
  <c r="P79" i="84"/>
  <c r="Q79" i="84" s="1"/>
  <c r="G72" i="83"/>
  <c r="O72" i="83"/>
  <c r="E51" i="83"/>
  <c r="I51" i="83"/>
  <c r="M51" i="83"/>
  <c r="F51" i="83"/>
  <c r="J51" i="83"/>
  <c r="N51" i="83"/>
  <c r="D51" i="83"/>
  <c r="L51" i="83"/>
  <c r="G51" i="83"/>
  <c r="O51" i="83"/>
  <c r="P54" i="84"/>
  <c r="Q54" i="84" s="1"/>
  <c r="K43" i="83"/>
  <c r="I9" i="83"/>
  <c r="J9" i="83"/>
  <c r="E9" i="83"/>
  <c r="N9" i="83"/>
  <c r="L6" i="83"/>
  <c r="N84" i="81"/>
  <c r="E80" i="81"/>
  <c r="H71" i="81"/>
  <c r="J71" i="81"/>
  <c r="D71" i="81"/>
  <c r="N71" i="81"/>
  <c r="P78" i="82"/>
  <c r="Q78" i="82" s="1"/>
  <c r="D59" i="81"/>
  <c r="J59" i="81"/>
  <c r="O59" i="81"/>
  <c r="F59" i="81"/>
  <c r="K59" i="81"/>
  <c r="H59" i="81"/>
  <c r="L59" i="81"/>
  <c r="E53" i="81"/>
  <c r="I53" i="81"/>
  <c r="M53" i="81"/>
  <c r="F53" i="81"/>
  <c r="J53" i="81"/>
  <c r="N53" i="81"/>
  <c r="G53" i="81"/>
  <c r="O53" i="81"/>
  <c r="H53" i="81"/>
  <c r="L50" i="81"/>
  <c r="G49" i="81"/>
  <c r="K45" i="81"/>
  <c r="E40" i="81"/>
  <c r="G40" i="81"/>
  <c r="N40" i="81"/>
  <c r="I40" i="81"/>
  <c r="K40" i="81"/>
  <c r="M40" i="81"/>
  <c r="F36" i="81"/>
  <c r="K36" i="81"/>
  <c r="G36" i="81"/>
  <c r="M36" i="81"/>
  <c r="E36" i="81"/>
  <c r="O36" i="81"/>
  <c r="I36" i="81"/>
  <c r="M88" i="79"/>
  <c r="J86" i="79"/>
  <c r="F74" i="79"/>
  <c r="K74" i="79"/>
  <c r="G74" i="79"/>
  <c r="M74" i="79"/>
  <c r="E74" i="79"/>
  <c r="O74" i="79"/>
  <c r="I74" i="79"/>
  <c r="D71" i="79"/>
  <c r="M62" i="79"/>
  <c r="E43" i="79"/>
  <c r="I43" i="79"/>
  <c r="M43" i="79"/>
  <c r="F43" i="79"/>
  <c r="J43" i="79"/>
  <c r="N43" i="79"/>
  <c r="G43" i="79"/>
  <c r="O43" i="79"/>
  <c r="P46" i="80"/>
  <c r="Q46" i="80" s="1"/>
  <c r="H43" i="79"/>
  <c r="H41" i="79"/>
  <c r="P44" i="80"/>
  <c r="Q44" i="80" s="1"/>
  <c r="H26" i="79"/>
  <c r="O9" i="79"/>
  <c r="D82" i="77"/>
  <c r="H82" i="77"/>
  <c r="L82" i="77"/>
  <c r="M82" i="77"/>
  <c r="G76" i="77"/>
  <c r="J69" i="77"/>
  <c r="O67" i="77"/>
  <c r="M65" i="77"/>
  <c r="G60" i="77"/>
  <c r="M56" i="77"/>
  <c r="D48" i="77"/>
  <c r="F48" i="77"/>
  <c r="K48" i="77"/>
  <c r="G48" i="77"/>
  <c r="M48" i="77"/>
  <c r="I48" i="77"/>
  <c r="J48" i="77"/>
  <c r="G39" i="77"/>
  <c r="F39" i="77"/>
  <c r="J39" i="77"/>
  <c r="N39" i="77"/>
  <c r="K39" i="77"/>
  <c r="E75" i="75"/>
  <c r="I75" i="75"/>
  <c r="M75" i="75"/>
  <c r="F75" i="75"/>
  <c r="J75" i="75"/>
  <c r="N75" i="75"/>
  <c r="D75" i="75"/>
  <c r="L75" i="75"/>
  <c r="G75" i="75"/>
  <c r="O75" i="75"/>
  <c r="H75" i="75"/>
  <c r="K75" i="75"/>
  <c r="E27" i="75"/>
  <c r="D27" i="75"/>
  <c r="E7" i="75"/>
  <c r="D7" i="75"/>
  <c r="L7" i="75"/>
  <c r="H61" i="8"/>
  <c r="E31" i="8"/>
  <c r="N31" i="8"/>
  <c r="O31" i="8"/>
  <c r="G24" i="8"/>
  <c r="J24" i="8"/>
  <c r="K24" i="8"/>
  <c r="S72" i="114"/>
  <c r="Z72" i="114"/>
  <c r="R72" i="114"/>
  <c r="AA72" i="114"/>
  <c r="V72" i="114"/>
  <c r="I72" i="114"/>
  <c r="N72" i="114"/>
  <c r="W72" i="114"/>
  <c r="E72" i="114"/>
  <c r="J72" i="114"/>
  <c r="O72" i="114"/>
  <c r="R52" i="114"/>
  <c r="Q78" i="112"/>
  <c r="U70" i="112"/>
  <c r="I70" i="112"/>
  <c r="J70" i="112"/>
  <c r="M63" i="112"/>
  <c r="AA11" i="112"/>
  <c r="V11" i="112"/>
  <c r="R11" i="112"/>
  <c r="W11" i="112"/>
  <c r="Y66" i="108"/>
  <c r="Z66" i="108"/>
  <c r="N66" i="108"/>
  <c r="S62" i="108"/>
  <c r="V62" i="108"/>
  <c r="G62" i="108"/>
  <c r="N62" i="108"/>
  <c r="I62" i="108"/>
  <c r="O62" i="108"/>
  <c r="S81" i="105"/>
  <c r="AA81" i="105"/>
  <c r="V81" i="105"/>
  <c r="R81" i="105"/>
  <c r="F81" i="105"/>
  <c r="J81" i="105"/>
  <c r="N81" i="105"/>
  <c r="G81" i="105"/>
  <c r="K81" i="105"/>
  <c r="O81" i="105"/>
  <c r="S62" i="105"/>
  <c r="Z62" i="105"/>
  <c r="R62" i="105"/>
  <c r="AA62" i="105"/>
  <c r="V62" i="105"/>
  <c r="L62" i="105"/>
  <c r="W62" i="105"/>
  <c r="O62" i="105"/>
  <c r="R14" i="105"/>
  <c r="Z14" i="105"/>
  <c r="U14" i="105"/>
  <c r="V14" i="105"/>
  <c r="S70" i="103"/>
  <c r="S85" i="101"/>
  <c r="Z85" i="101"/>
  <c r="R85" i="101"/>
  <c r="AA85" i="101"/>
  <c r="V85" i="101"/>
  <c r="W85" i="101"/>
  <c r="S55" i="96"/>
  <c r="Q66" i="89"/>
  <c r="Q58" i="86"/>
  <c r="Q71" i="84"/>
  <c r="Q42" i="82"/>
  <c r="Q39" i="84"/>
  <c r="Q6" i="80"/>
  <c r="Q22" i="80"/>
  <c r="Q6" i="82"/>
  <c r="Q22" i="82"/>
  <c r="Q31" i="82"/>
  <c r="Q22" i="84"/>
  <c r="Q9" i="86"/>
  <c r="Q17" i="86"/>
  <c r="Q24" i="86"/>
  <c r="Q28" i="86"/>
  <c r="Q4" i="89"/>
  <c r="Q10" i="89"/>
  <c r="Q22" i="89"/>
  <c r="Q9" i="91"/>
  <c r="Q21" i="91"/>
  <c r="Q30" i="91"/>
  <c r="Q48" i="97"/>
  <c r="Q60" i="93"/>
  <c r="Q84" i="93"/>
  <c r="Q14" i="95"/>
  <c r="Q19" i="95"/>
  <c r="Q22" i="95"/>
  <c r="Q86" i="95"/>
  <c r="Q32" i="97"/>
  <c r="Q27" i="100"/>
  <c r="Q4" i="102"/>
  <c r="Q21" i="102"/>
  <c r="Q13" i="104"/>
  <c r="Q30" i="104"/>
  <c r="Q4" i="106"/>
  <c r="Q14" i="106"/>
  <c r="Q33" i="106"/>
  <c r="Q6" i="107"/>
  <c r="Q9" i="107"/>
  <c r="Q13" i="107"/>
  <c r="Q17" i="107"/>
  <c r="Q21" i="107"/>
  <c r="Q25" i="107"/>
  <c r="Q30" i="107"/>
  <c r="Q6" i="109"/>
  <c r="Q19" i="109"/>
  <c r="Q23" i="109"/>
  <c r="Q11" i="109"/>
  <c r="Q4" i="111"/>
  <c r="Q20" i="111"/>
  <c r="Q24" i="111"/>
  <c r="Q28" i="111"/>
  <c r="Q13" i="113"/>
  <c r="Q20" i="113"/>
  <c r="Q33" i="113"/>
  <c r="E52" i="114"/>
  <c r="H16" i="114"/>
  <c r="L13" i="114"/>
  <c r="O4" i="114"/>
  <c r="J4" i="114"/>
  <c r="D4" i="114"/>
  <c r="N81" i="112"/>
  <c r="G80" i="112"/>
  <c r="D78" i="112"/>
  <c r="E70" i="112"/>
  <c r="G69" i="112"/>
  <c r="F53" i="112"/>
  <c r="D38" i="112"/>
  <c r="J56" i="110"/>
  <c r="E56" i="110"/>
  <c r="G55" i="110"/>
  <c r="E48" i="110"/>
  <c r="D36" i="110"/>
  <c r="K24" i="110"/>
  <c r="K11" i="110"/>
  <c r="E84" i="108"/>
  <c r="D62" i="108"/>
  <c r="D60" i="108"/>
  <c r="E58" i="108"/>
  <c r="D54" i="108"/>
  <c r="E22" i="108"/>
  <c r="D9" i="108"/>
  <c r="K5" i="108"/>
  <c r="G3" i="108"/>
  <c r="H85" i="105"/>
  <c r="D60" i="105"/>
  <c r="G55" i="105"/>
  <c r="D46" i="105"/>
  <c r="J28" i="105"/>
  <c r="G20" i="105"/>
  <c r="K18" i="105"/>
  <c r="F12" i="105"/>
  <c r="D56" i="103"/>
  <c r="D48" i="103"/>
  <c r="E26" i="103"/>
  <c r="E88" i="101"/>
  <c r="E84" i="101"/>
  <c r="D78" i="101"/>
  <c r="E60" i="101"/>
  <c r="D58" i="101"/>
  <c r="D54" i="101"/>
  <c r="D38" i="101"/>
  <c r="E34" i="101"/>
  <c r="D64" i="98"/>
  <c r="K6" i="98"/>
  <c r="E82" i="96"/>
  <c r="G75" i="96"/>
  <c r="E56" i="96"/>
  <c r="E50" i="96"/>
  <c r="E83" i="92"/>
  <c r="F83" i="92"/>
  <c r="M83" i="92"/>
  <c r="G83" i="92"/>
  <c r="N83" i="92"/>
  <c r="E79" i="92"/>
  <c r="J79" i="92"/>
  <c r="O79" i="92"/>
  <c r="F79" i="92"/>
  <c r="K79" i="92"/>
  <c r="E77" i="92"/>
  <c r="K77" i="92"/>
  <c r="G77" i="92"/>
  <c r="L77" i="92"/>
  <c r="E75" i="92"/>
  <c r="O75" i="92"/>
  <c r="I75" i="92"/>
  <c r="E72" i="92"/>
  <c r="I72" i="92"/>
  <c r="M72" i="92"/>
  <c r="F72" i="92"/>
  <c r="J72" i="92"/>
  <c r="N72" i="92"/>
  <c r="H69" i="92"/>
  <c r="M69" i="92"/>
  <c r="D65" i="92"/>
  <c r="G65" i="92"/>
  <c r="M65" i="92"/>
  <c r="H65" i="92"/>
  <c r="D54" i="92"/>
  <c r="J54" i="92"/>
  <c r="O54" i="92"/>
  <c r="F54" i="92"/>
  <c r="K54" i="92"/>
  <c r="F47" i="92"/>
  <c r="K47" i="92"/>
  <c r="G47" i="92"/>
  <c r="M47" i="92"/>
  <c r="G44" i="92"/>
  <c r="K44" i="92"/>
  <c r="O44" i="92"/>
  <c r="H44" i="92"/>
  <c r="L44" i="92"/>
  <c r="E35" i="92"/>
  <c r="G35" i="92"/>
  <c r="N35" i="92"/>
  <c r="I35" i="92"/>
  <c r="E27" i="92"/>
  <c r="G27" i="92"/>
  <c r="O27" i="92"/>
  <c r="H27" i="92"/>
  <c r="E81" i="90"/>
  <c r="J81" i="90"/>
  <c r="O81" i="90"/>
  <c r="F81" i="90"/>
  <c r="K81" i="90"/>
  <c r="D68" i="90"/>
  <c r="O68" i="90"/>
  <c r="H68" i="90"/>
  <c r="H64" i="90"/>
  <c r="N64" i="90"/>
  <c r="D52" i="90"/>
  <c r="O52" i="90"/>
  <c r="H52" i="90"/>
  <c r="F29" i="90"/>
  <c r="K29" i="90"/>
  <c r="G29" i="90"/>
  <c r="M29" i="90"/>
  <c r="K6" i="90"/>
  <c r="O4" i="90"/>
  <c r="N4" i="90"/>
  <c r="G85" i="87"/>
  <c r="O85" i="87"/>
  <c r="H85" i="87"/>
  <c r="G69" i="87"/>
  <c r="O69" i="87"/>
  <c r="H69" i="87"/>
  <c r="D59" i="87"/>
  <c r="E59" i="87"/>
  <c r="J59" i="87"/>
  <c r="O59" i="87"/>
  <c r="F59" i="87"/>
  <c r="K59" i="87"/>
  <c r="G56" i="87"/>
  <c r="K56" i="87"/>
  <c r="O56" i="87"/>
  <c r="H56" i="87"/>
  <c r="L56" i="87"/>
  <c r="E40" i="87"/>
  <c r="I40" i="87"/>
  <c r="M40" i="87"/>
  <c r="F40" i="87"/>
  <c r="J40" i="87"/>
  <c r="N40" i="87"/>
  <c r="D35" i="87"/>
  <c r="F35" i="87"/>
  <c r="K35" i="87"/>
  <c r="G35" i="87"/>
  <c r="M35" i="87"/>
  <c r="G21" i="87"/>
  <c r="O21" i="87"/>
  <c r="G11" i="87"/>
  <c r="K11" i="87"/>
  <c r="G80" i="85"/>
  <c r="K80" i="85"/>
  <c r="E74" i="85"/>
  <c r="I74" i="85"/>
  <c r="M74" i="85"/>
  <c r="F74" i="85"/>
  <c r="J74" i="85"/>
  <c r="N74" i="85"/>
  <c r="G64" i="85"/>
  <c r="K64" i="85"/>
  <c r="E59" i="85"/>
  <c r="D59" i="85"/>
  <c r="L59" i="85"/>
  <c r="G59" i="85"/>
  <c r="O59" i="85"/>
  <c r="E55" i="85"/>
  <c r="G55" i="85"/>
  <c r="O55" i="85"/>
  <c r="H55" i="85"/>
  <c r="D53" i="85"/>
  <c r="E53" i="85"/>
  <c r="J53" i="85"/>
  <c r="O53" i="85"/>
  <c r="F53" i="85"/>
  <c r="K53" i="85"/>
  <c r="G48" i="85"/>
  <c r="K48" i="85"/>
  <c r="G44" i="85"/>
  <c r="O44" i="85"/>
  <c r="D42" i="85"/>
  <c r="H42" i="85"/>
  <c r="L42" i="85"/>
  <c r="E42" i="85"/>
  <c r="I42" i="85"/>
  <c r="M42" i="85"/>
  <c r="E39" i="85"/>
  <c r="D39" i="85"/>
  <c r="L39" i="85"/>
  <c r="G39" i="85"/>
  <c r="O39" i="85"/>
  <c r="G8" i="85"/>
  <c r="M8" i="85"/>
  <c r="N8" i="85"/>
  <c r="D87" i="83"/>
  <c r="E87" i="83"/>
  <c r="J87" i="83"/>
  <c r="O87" i="83"/>
  <c r="F87" i="83"/>
  <c r="K87" i="83"/>
  <c r="D83" i="83"/>
  <c r="F83" i="83"/>
  <c r="K83" i="83"/>
  <c r="G83" i="83"/>
  <c r="M83" i="83"/>
  <c r="D79" i="83"/>
  <c r="F79" i="83"/>
  <c r="K79" i="83"/>
  <c r="G79" i="83"/>
  <c r="M79" i="83"/>
  <c r="D65" i="83"/>
  <c r="O65" i="83"/>
  <c r="H65" i="83"/>
  <c r="D55" i="83"/>
  <c r="H55" i="83"/>
  <c r="L55" i="83"/>
  <c r="E55" i="83"/>
  <c r="I55" i="83"/>
  <c r="M55" i="83"/>
  <c r="D41" i="83"/>
  <c r="G41" i="83"/>
  <c r="N41" i="83"/>
  <c r="H41" i="83"/>
  <c r="D39" i="83"/>
  <c r="H39" i="83"/>
  <c r="L39" i="83"/>
  <c r="E39" i="83"/>
  <c r="I39" i="83"/>
  <c r="M39" i="83"/>
  <c r="F37" i="83"/>
  <c r="K37" i="83"/>
  <c r="G37" i="83"/>
  <c r="L37" i="83"/>
  <c r="E35" i="83"/>
  <c r="I35" i="83"/>
  <c r="M35" i="83"/>
  <c r="F35" i="83"/>
  <c r="J35" i="83"/>
  <c r="N35" i="83"/>
  <c r="D8" i="83"/>
  <c r="L8" i="83"/>
  <c r="N8" i="83"/>
  <c r="E69" i="81"/>
  <c r="I69" i="81"/>
  <c r="M69" i="81"/>
  <c r="F69" i="81"/>
  <c r="J69" i="81"/>
  <c r="N69" i="81"/>
  <c r="I64" i="81"/>
  <c r="J64" i="81"/>
  <c r="D57" i="81"/>
  <c r="H57" i="81"/>
  <c r="L57" i="81"/>
  <c r="E57" i="81"/>
  <c r="I57" i="81"/>
  <c r="M57" i="81"/>
  <c r="D54" i="81"/>
  <c r="E54" i="81"/>
  <c r="L54" i="81"/>
  <c r="G54" i="81"/>
  <c r="M54" i="81"/>
  <c r="E48" i="81"/>
  <c r="D46" i="81"/>
  <c r="O46" i="81"/>
  <c r="H46" i="81"/>
  <c r="D37" i="81"/>
  <c r="D34" i="81"/>
  <c r="I34" i="81"/>
  <c r="O34" i="81"/>
  <c r="E34" i="81"/>
  <c r="K34" i="81"/>
  <c r="N27" i="81"/>
  <c r="I27" i="81"/>
  <c r="F26" i="81"/>
  <c r="F24" i="81"/>
  <c r="L24" i="81"/>
  <c r="J15" i="81"/>
  <c r="I15" i="81"/>
  <c r="N15" i="81"/>
  <c r="H84" i="79"/>
  <c r="I84" i="79"/>
  <c r="D72" i="79"/>
  <c r="I72" i="79"/>
  <c r="O72" i="79"/>
  <c r="E72" i="79"/>
  <c r="K72" i="79"/>
  <c r="E67" i="79"/>
  <c r="I67" i="79"/>
  <c r="M67" i="79"/>
  <c r="F67" i="79"/>
  <c r="J67" i="79"/>
  <c r="N67" i="79"/>
  <c r="D47" i="79"/>
  <c r="H47" i="79"/>
  <c r="L47" i="79"/>
  <c r="E47" i="79"/>
  <c r="I47" i="79"/>
  <c r="M47" i="79"/>
  <c r="D44" i="79"/>
  <c r="E44" i="79"/>
  <c r="L44" i="79"/>
  <c r="G44" i="79"/>
  <c r="M44" i="79"/>
  <c r="G32" i="79"/>
  <c r="D32" i="79"/>
  <c r="O32" i="79"/>
  <c r="H32" i="79"/>
  <c r="F29" i="79"/>
  <c r="M29" i="79"/>
  <c r="D83" i="77"/>
  <c r="K83" i="77"/>
  <c r="F83" i="77"/>
  <c r="L83" i="77"/>
  <c r="E80" i="77"/>
  <c r="G80" i="77"/>
  <c r="N80" i="77"/>
  <c r="I80" i="77"/>
  <c r="D73" i="77"/>
  <c r="H73" i="77"/>
  <c r="L73" i="77"/>
  <c r="E73" i="77"/>
  <c r="I73" i="77"/>
  <c r="M73" i="77"/>
  <c r="F63" i="77"/>
  <c r="N63" i="77"/>
  <c r="G63" i="77"/>
  <c r="O63" i="77"/>
  <c r="H58" i="77"/>
  <c r="K58" i="77"/>
  <c r="D44" i="77"/>
  <c r="F44" i="77"/>
  <c r="K44" i="77"/>
  <c r="G44" i="77"/>
  <c r="M44" i="77"/>
  <c r="D86" i="75"/>
  <c r="E86" i="75"/>
  <c r="J86" i="75"/>
  <c r="O86" i="75"/>
  <c r="F86" i="75"/>
  <c r="K86" i="75"/>
  <c r="I86" i="75"/>
  <c r="M86" i="75"/>
  <c r="E80" i="75"/>
  <c r="D80" i="75"/>
  <c r="L80" i="75"/>
  <c r="G80" i="75"/>
  <c r="O80" i="75"/>
  <c r="K80" i="75"/>
  <c r="D62" i="75"/>
  <c r="F62" i="75"/>
  <c r="K62" i="75"/>
  <c r="G62" i="75"/>
  <c r="M62" i="75"/>
  <c r="I62" i="75"/>
  <c r="J62" i="75"/>
  <c r="D51" i="75"/>
  <c r="H51" i="75"/>
  <c r="L51" i="75"/>
  <c r="E51" i="75"/>
  <c r="I51" i="75"/>
  <c r="M51" i="75"/>
  <c r="F51" i="75"/>
  <c r="N51" i="75"/>
  <c r="G51" i="75"/>
  <c r="O51" i="75"/>
  <c r="D43" i="75"/>
  <c r="H43" i="75"/>
  <c r="L43" i="75"/>
  <c r="E43" i="75"/>
  <c r="I43" i="75"/>
  <c r="M43" i="75"/>
  <c r="G43" i="75"/>
  <c r="O43" i="75"/>
  <c r="J43" i="75"/>
  <c r="E19" i="75"/>
  <c r="G19" i="75"/>
  <c r="K19" i="75"/>
  <c r="D19" i="75"/>
  <c r="L19" i="75"/>
  <c r="E82" i="8"/>
  <c r="D82" i="8"/>
  <c r="L82" i="8"/>
  <c r="G82" i="8"/>
  <c r="O82" i="8"/>
  <c r="K82" i="8"/>
  <c r="D69" i="8"/>
  <c r="H69" i="8"/>
  <c r="L69" i="8"/>
  <c r="E69" i="8"/>
  <c r="I69" i="8"/>
  <c r="M69" i="8"/>
  <c r="G69" i="8"/>
  <c r="O69" i="8"/>
  <c r="J69" i="8"/>
  <c r="D64" i="8"/>
  <c r="F64" i="8"/>
  <c r="K64" i="8"/>
  <c r="G64" i="8"/>
  <c r="M64" i="8"/>
  <c r="E64" i="8"/>
  <c r="O64" i="8"/>
  <c r="I64" i="8"/>
  <c r="E62" i="8"/>
  <c r="D62" i="8"/>
  <c r="L62" i="8"/>
  <c r="G62" i="8"/>
  <c r="O62" i="8"/>
  <c r="K62" i="8"/>
  <c r="E54" i="8"/>
  <c r="G54" i="8"/>
  <c r="O54" i="8"/>
  <c r="H54" i="8"/>
  <c r="K54" i="8"/>
  <c r="L54" i="8"/>
  <c r="D41" i="8"/>
  <c r="H41" i="8"/>
  <c r="L41" i="8"/>
  <c r="E41" i="8"/>
  <c r="I41" i="8"/>
  <c r="M41" i="8"/>
  <c r="G41" i="8"/>
  <c r="O41" i="8"/>
  <c r="J41" i="8"/>
  <c r="D36" i="8"/>
  <c r="F36" i="8"/>
  <c r="K36" i="8"/>
  <c r="G36" i="8"/>
  <c r="M36" i="8"/>
  <c r="E36" i="8"/>
  <c r="O36" i="8"/>
  <c r="I36" i="8"/>
  <c r="R84" i="114"/>
  <c r="AA84" i="114"/>
  <c r="V84" i="114"/>
  <c r="W84" i="114"/>
  <c r="R60" i="114"/>
  <c r="S60" i="114"/>
  <c r="Z60" i="114"/>
  <c r="AA60" i="114"/>
  <c r="V60" i="114"/>
  <c r="Y58" i="114"/>
  <c r="R57" i="114"/>
  <c r="V57" i="114"/>
  <c r="Z57" i="114"/>
  <c r="S57" i="114"/>
  <c r="W57" i="114"/>
  <c r="AA57" i="114"/>
  <c r="U57" i="114"/>
  <c r="D12" i="114"/>
  <c r="AA44" i="112"/>
  <c r="V44" i="112"/>
  <c r="W44" i="112"/>
  <c r="S88" i="110"/>
  <c r="Z88" i="110"/>
  <c r="R88" i="110"/>
  <c r="AA88" i="110"/>
  <c r="V80" i="110"/>
  <c r="AA80" i="110"/>
  <c r="S46" i="110"/>
  <c r="Q46" i="110"/>
  <c r="V46" i="110"/>
  <c r="R46" i="110"/>
  <c r="U46" i="110"/>
  <c r="S9" i="110"/>
  <c r="Q9" i="110"/>
  <c r="V9" i="110"/>
  <c r="R9" i="110"/>
  <c r="Z9" i="110"/>
  <c r="U9" i="110"/>
  <c r="W76" i="108"/>
  <c r="S76" i="108"/>
  <c r="Q57" i="108"/>
  <c r="Q28" i="108"/>
  <c r="U28" i="108"/>
  <c r="Y28" i="108"/>
  <c r="R28" i="108"/>
  <c r="V28" i="108"/>
  <c r="Z28" i="108"/>
  <c r="W28" i="108"/>
  <c r="Q23" i="108"/>
  <c r="W23" i="108"/>
  <c r="S17" i="108"/>
  <c r="R17" i="108"/>
  <c r="Y17" i="108"/>
  <c r="Z17" i="108"/>
  <c r="U17" i="108"/>
  <c r="Z69" i="105"/>
  <c r="S44" i="105"/>
  <c r="AA44" i="105"/>
  <c r="W44" i="105"/>
  <c r="U43" i="105"/>
  <c r="Z43" i="105"/>
  <c r="S16" i="105"/>
  <c r="AA16" i="105"/>
  <c r="V16" i="105"/>
  <c r="R4" i="105"/>
  <c r="W4" i="105"/>
  <c r="S4" i="105"/>
  <c r="V4" i="105"/>
  <c r="S49" i="103"/>
  <c r="AA49" i="103"/>
  <c r="R49" i="103"/>
  <c r="V49" i="103"/>
  <c r="W49" i="103"/>
  <c r="Q21" i="103"/>
  <c r="U21" i="103"/>
  <c r="Y21" i="103"/>
  <c r="R21" i="103"/>
  <c r="V21" i="103"/>
  <c r="Z21" i="103"/>
  <c r="S21" i="103"/>
  <c r="AA21" i="103"/>
  <c r="W21" i="103"/>
  <c r="D19" i="103"/>
  <c r="S76" i="101"/>
  <c r="AA76" i="101"/>
  <c r="W76" i="101"/>
  <c r="M72" i="101"/>
  <c r="S14" i="101"/>
  <c r="Q14" i="101"/>
  <c r="V14" i="101"/>
  <c r="R14" i="101"/>
  <c r="Z14" i="101"/>
  <c r="U14" i="101"/>
  <c r="S69" i="98"/>
  <c r="AA69" i="98"/>
  <c r="W69" i="98"/>
  <c r="S29" i="98"/>
  <c r="AA29" i="98"/>
  <c r="R29" i="98"/>
  <c r="V29" i="98"/>
  <c r="W29" i="98"/>
  <c r="Q28" i="98"/>
  <c r="AA28" i="98"/>
  <c r="U28" i="98"/>
  <c r="Y28" i="98"/>
  <c r="Q10" i="98"/>
  <c r="U10" i="98"/>
  <c r="Y10" i="98"/>
  <c r="R10" i="98"/>
  <c r="V10" i="98"/>
  <c r="Z10" i="98"/>
  <c r="W10" i="98"/>
  <c r="V9" i="98"/>
  <c r="AA9" i="98"/>
  <c r="Q71" i="94"/>
  <c r="S69" i="94"/>
  <c r="W69" i="94"/>
  <c r="Q42" i="92"/>
  <c r="S42" i="92"/>
  <c r="Z42" i="92"/>
  <c r="R42" i="92"/>
  <c r="AA42" i="92"/>
  <c r="V42" i="92"/>
  <c r="W42" i="92"/>
  <c r="H42" i="92"/>
  <c r="K42" i="92"/>
  <c r="S69" i="87"/>
  <c r="AA69" i="87"/>
  <c r="W69" i="87"/>
  <c r="I67" i="87"/>
  <c r="N67" i="87"/>
  <c r="E67" i="87"/>
  <c r="J67" i="87"/>
  <c r="O67" i="87"/>
  <c r="Z41" i="87"/>
  <c r="AA41" i="87"/>
  <c r="Y39" i="87"/>
  <c r="N39" i="87"/>
  <c r="Q66" i="86"/>
  <c r="Q74" i="86"/>
  <c r="Q43" i="84"/>
  <c r="Q74" i="82"/>
  <c r="Q47" i="84"/>
  <c r="Q86" i="84"/>
  <c r="Q85" i="80"/>
  <c r="Q7" i="80"/>
  <c r="Q27" i="80"/>
  <c r="Q16" i="84"/>
  <c r="Q25" i="84"/>
  <c r="Q65" i="84"/>
  <c r="Q85" i="84"/>
  <c r="Q23" i="84"/>
  <c r="Q15" i="86"/>
  <c r="Q6" i="86"/>
  <c r="Q11" i="89"/>
  <c r="Q20" i="89"/>
  <c r="Q54" i="89"/>
  <c r="Q5" i="91"/>
  <c r="Q24" i="91"/>
  <c r="Q47" i="91"/>
  <c r="Q46" i="97"/>
  <c r="Q45" i="93"/>
  <c r="Q5" i="93"/>
  <c r="Q30" i="93"/>
  <c r="Q6" i="93"/>
  <c r="Q31" i="95"/>
  <c r="Q29" i="95"/>
  <c r="Q17" i="95"/>
  <c r="Q14" i="97"/>
  <c r="Q21" i="97"/>
  <c r="Q33" i="97"/>
  <c r="Q54" i="97"/>
  <c r="Q83" i="97"/>
  <c r="Q21" i="100"/>
  <c r="Q30" i="102"/>
  <c r="Q28" i="102"/>
  <c r="Q16" i="102"/>
  <c r="Q7" i="102"/>
  <c r="Q48" i="104"/>
  <c r="Q23" i="104"/>
  <c r="Q27" i="104"/>
  <c r="Q90" i="104"/>
  <c r="Q5" i="106"/>
  <c r="Q11" i="106"/>
  <c r="Q10" i="107"/>
  <c r="Q17" i="109"/>
  <c r="Q29" i="109"/>
  <c r="Q15" i="109"/>
  <c r="Q89" i="109"/>
  <c r="Q8" i="111"/>
  <c r="Q6" i="113"/>
  <c r="Q16" i="113"/>
  <c r="Q27" i="113"/>
  <c r="Q14" i="113"/>
  <c r="K52" i="114"/>
  <c r="K50" i="114"/>
  <c r="H12" i="114"/>
  <c r="D9" i="114"/>
  <c r="M3" i="114"/>
  <c r="D46" i="112"/>
  <c r="M42" i="112"/>
  <c r="M38" i="112"/>
  <c r="G38" i="112"/>
  <c r="O37" i="112"/>
  <c r="J25" i="112"/>
  <c r="N10" i="112"/>
  <c r="I10" i="112"/>
  <c r="N9" i="112"/>
  <c r="D66" i="110"/>
  <c r="M36" i="110"/>
  <c r="G36" i="110"/>
  <c r="D23" i="110"/>
  <c r="H84" i="108"/>
  <c r="H64" i="108"/>
  <c r="G54" i="108"/>
  <c r="H74" i="105"/>
  <c r="H50" i="105"/>
  <c r="H38" i="105"/>
  <c r="F28" i="105"/>
  <c r="H88" i="103"/>
  <c r="H64" i="103"/>
  <c r="D38" i="103"/>
  <c r="G47" i="101"/>
  <c r="H46" i="101"/>
  <c r="G62" i="98"/>
  <c r="K26" i="98"/>
  <c r="E54" i="96"/>
  <c r="M36" i="96"/>
  <c r="G36" i="96"/>
  <c r="L28" i="96"/>
  <c r="G28" i="96"/>
  <c r="K13" i="96"/>
  <c r="L4" i="96"/>
  <c r="H88" i="94"/>
  <c r="N83" i="94"/>
  <c r="J83" i="94"/>
  <c r="N79" i="94"/>
  <c r="J79" i="94"/>
  <c r="I61" i="94"/>
  <c r="M57" i="94"/>
  <c r="N50" i="94"/>
  <c r="J50" i="94"/>
  <c r="E45" i="94"/>
  <c r="N41" i="94"/>
  <c r="N38" i="94"/>
  <c r="J38" i="94"/>
  <c r="N34" i="94"/>
  <c r="J34" i="94"/>
  <c r="E84" i="92"/>
  <c r="I84" i="92"/>
  <c r="F84" i="92"/>
  <c r="J84" i="92"/>
  <c r="M79" i="92"/>
  <c r="I77" i="92"/>
  <c r="D73" i="92"/>
  <c r="O73" i="92"/>
  <c r="H73" i="92"/>
  <c r="H72" i="92"/>
  <c r="L65" i="92"/>
  <c r="D58" i="92"/>
  <c r="F58" i="92"/>
  <c r="L58" i="92"/>
  <c r="G58" i="92"/>
  <c r="N58" i="92"/>
  <c r="L54" i="92"/>
  <c r="E51" i="92"/>
  <c r="G51" i="92"/>
  <c r="N51" i="92"/>
  <c r="I51" i="92"/>
  <c r="J47" i="92"/>
  <c r="H46" i="92"/>
  <c r="N46" i="92"/>
  <c r="J44" i="92"/>
  <c r="M35" i="92"/>
  <c r="L27" i="92"/>
  <c r="D17" i="92"/>
  <c r="N17" i="92"/>
  <c r="O17" i="92"/>
  <c r="E85" i="90"/>
  <c r="F85" i="90"/>
  <c r="M85" i="90"/>
  <c r="G85" i="90"/>
  <c r="N85" i="90"/>
  <c r="M81" i="90"/>
  <c r="E74" i="90"/>
  <c r="I74" i="90"/>
  <c r="M74" i="90"/>
  <c r="F74" i="90"/>
  <c r="J74" i="90"/>
  <c r="N74" i="90"/>
  <c r="F72" i="90"/>
  <c r="K72" i="90"/>
  <c r="G72" i="90"/>
  <c r="L72" i="90"/>
  <c r="D66" i="90"/>
  <c r="H66" i="90"/>
  <c r="L66" i="90"/>
  <c r="E66" i="90"/>
  <c r="I66" i="90"/>
  <c r="M66" i="90"/>
  <c r="D60" i="90"/>
  <c r="F60" i="90"/>
  <c r="L60" i="90"/>
  <c r="G60" i="90"/>
  <c r="N60" i="90"/>
  <c r="E50" i="90"/>
  <c r="I50" i="90"/>
  <c r="M50" i="90"/>
  <c r="F50" i="90"/>
  <c r="J50" i="90"/>
  <c r="N50" i="90"/>
  <c r="F48" i="90"/>
  <c r="G48" i="90"/>
  <c r="J48" i="90"/>
  <c r="D41" i="90"/>
  <c r="F41" i="90"/>
  <c r="K41" i="90"/>
  <c r="G41" i="90"/>
  <c r="M41" i="90"/>
  <c r="F36" i="90"/>
  <c r="N36" i="90"/>
  <c r="G36" i="90"/>
  <c r="O36" i="90"/>
  <c r="J29" i="90"/>
  <c r="L85" i="87"/>
  <c r="L69" i="87"/>
  <c r="M59" i="87"/>
  <c r="J56" i="87"/>
  <c r="D51" i="87"/>
  <c r="F51" i="87"/>
  <c r="K51" i="87"/>
  <c r="G51" i="87"/>
  <c r="M51" i="87"/>
  <c r="D43" i="87"/>
  <c r="E43" i="87"/>
  <c r="J43" i="87"/>
  <c r="O43" i="87"/>
  <c r="F43" i="87"/>
  <c r="K43" i="87"/>
  <c r="E41" i="87"/>
  <c r="D41" i="87"/>
  <c r="L41" i="87"/>
  <c r="G41" i="87"/>
  <c r="O41" i="87"/>
  <c r="H40" i="87"/>
  <c r="J35" i="87"/>
  <c r="F31" i="87"/>
  <c r="G31" i="87"/>
  <c r="K31" i="87"/>
  <c r="D19" i="87"/>
  <c r="E19" i="87"/>
  <c r="K19" i="87"/>
  <c r="O19" i="87"/>
  <c r="F19" i="87"/>
  <c r="L19" i="87"/>
  <c r="O11" i="87"/>
  <c r="E87" i="85"/>
  <c r="G87" i="85"/>
  <c r="O87" i="85"/>
  <c r="H87" i="85"/>
  <c r="E75" i="85"/>
  <c r="D75" i="85"/>
  <c r="L75" i="85"/>
  <c r="G75" i="85"/>
  <c r="O75" i="85"/>
  <c r="H74" i="85"/>
  <c r="E71" i="85"/>
  <c r="G71" i="85"/>
  <c r="O71" i="85"/>
  <c r="H71" i="85"/>
  <c r="D62" i="85"/>
  <c r="H62" i="85"/>
  <c r="L62" i="85"/>
  <c r="E62" i="85"/>
  <c r="I62" i="85"/>
  <c r="M62" i="85"/>
  <c r="G60" i="85"/>
  <c r="O60" i="85"/>
  <c r="L55" i="85"/>
  <c r="M53" i="85"/>
  <c r="D46" i="85"/>
  <c r="H46" i="85"/>
  <c r="L46" i="85"/>
  <c r="E46" i="85"/>
  <c r="I46" i="85"/>
  <c r="M46" i="85"/>
  <c r="J42" i="85"/>
  <c r="E34" i="85"/>
  <c r="I34" i="85"/>
  <c r="M34" i="85"/>
  <c r="F34" i="85"/>
  <c r="J34" i="85"/>
  <c r="N34" i="85"/>
  <c r="D21" i="85"/>
  <c r="G21" i="85"/>
  <c r="O21" i="85"/>
  <c r="D20" i="85"/>
  <c r="G20" i="85"/>
  <c r="M20" i="85"/>
  <c r="I20" i="85"/>
  <c r="N20" i="85"/>
  <c r="F16" i="85"/>
  <c r="K16" i="85"/>
  <c r="G16" i="85"/>
  <c r="M16" i="85"/>
  <c r="M87" i="83"/>
  <c r="J83" i="83"/>
  <c r="J79" i="83"/>
  <c r="G78" i="83"/>
  <c r="K78" i="83"/>
  <c r="G74" i="83"/>
  <c r="O74" i="83"/>
  <c r="D63" i="83"/>
  <c r="H63" i="83"/>
  <c r="L63" i="83"/>
  <c r="E63" i="83"/>
  <c r="I63" i="83"/>
  <c r="M63" i="83"/>
  <c r="D59" i="83"/>
  <c r="H59" i="83"/>
  <c r="L59" i="83"/>
  <c r="E59" i="83"/>
  <c r="I59" i="83"/>
  <c r="M59" i="83"/>
  <c r="J55" i="83"/>
  <c r="E50" i="83"/>
  <c r="F50" i="83"/>
  <c r="M50" i="83"/>
  <c r="G50" i="83"/>
  <c r="N50" i="83"/>
  <c r="E46" i="83"/>
  <c r="J46" i="83"/>
  <c r="O46" i="83"/>
  <c r="F46" i="83"/>
  <c r="K46" i="83"/>
  <c r="L41" i="83"/>
  <c r="J39" i="83"/>
  <c r="J37" i="83"/>
  <c r="H36" i="83"/>
  <c r="M36" i="83"/>
  <c r="H35" i="83"/>
  <c r="G31" i="83"/>
  <c r="M31" i="83"/>
  <c r="H31" i="83"/>
  <c r="J25" i="83"/>
  <c r="E25" i="83"/>
  <c r="I25" i="83"/>
  <c r="D14" i="83"/>
  <c r="I14" i="83"/>
  <c r="L14" i="83"/>
  <c r="D73" i="81"/>
  <c r="H73" i="81"/>
  <c r="L73" i="81"/>
  <c r="E73" i="81"/>
  <c r="I73" i="81"/>
  <c r="M73" i="81"/>
  <c r="D70" i="81"/>
  <c r="E70" i="81"/>
  <c r="L70" i="81"/>
  <c r="G70" i="81"/>
  <c r="M70" i="81"/>
  <c r="H69" i="81"/>
  <c r="O64" i="81"/>
  <c r="J57" i="81"/>
  <c r="H55" i="81"/>
  <c r="J55" i="81"/>
  <c r="E49" i="81"/>
  <c r="I49" i="81"/>
  <c r="M49" i="81"/>
  <c r="F49" i="81"/>
  <c r="J49" i="81"/>
  <c r="N49" i="81"/>
  <c r="D43" i="81"/>
  <c r="J43" i="81"/>
  <c r="O43" i="81"/>
  <c r="F43" i="81"/>
  <c r="K43" i="81"/>
  <c r="L34" i="81"/>
  <c r="O84" i="79"/>
  <c r="L72" i="79"/>
  <c r="D68" i="79"/>
  <c r="O68" i="79"/>
  <c r="H68" i="79"/>
  <c r="H67" i="79"/>
  <c r="I66" i="79"/>
  <c r="N66" i="79"/>
  <c r="F58" i="79"/>
  <c r="K58" i="79"/>
  <c r="G58" i="79"/>
  <c r="M58" i="79"/>
  <c r="D53" i="79"/>
  <c r="F53" i="79"/>
  <c r="L53" i="79"/>
  <c r="G53" i="79"/>
  <c r="N53" i="79"/>
  <c r="J47" i="79"/>
  <c r="H45" i="79"/>
  <c r="J45" i="79"/>
  <c r="D87" i="77"/>
  <c r="F87" i="77"/>
  <c r="K87" i="77"/>
  <c r="G87" i="77"/>
  <c r="L87" i="77"/>
  <c r="N83" i="77"/>
  <c r="M80" i="77"/>
  <c r="D78" i="77"/>
  <c r="G78" i="77"/>
  <c r="M78" i="77"/>
  <c r="H78" i="77"/>
  <c r="J73" i="77"/>
  <c r="D64" i="77"/>
  <c r="F64" i="77"/>
  <c r="K64" i="77"/>
  <c r="G64" i="77"/>
  <c r="M64" i="77"/>
  <c r="F59" i="77"/>
  <c r="G59" i="77"/>
  <c r="K59" i="77"/>
  <c r="G55" i="77"/>
  <c r="J55" i="77"/>
  <c r="K55" i="77"/>
  <c r="D52" i="77"/>
  <c r="E52" i="77"/>
  <c r="J52" i="77"/>
  <c r="O52" i="77"/>
  <c r="F52" i="77"/>
  <c r="K52" i="77"/>
  <c r="J44" i="77"/>
  <c r="F19" i="77"/>
  <c r="E19" i="77"/>
  <c r="J19" i="77"/>
  <c r="O19" i="77"/>
  <c r="K13" i="77"/>
  <c r="H13" i="77"/>
  <c r="O13" i="77"/>
  <c r="F87" i="75"/>
  <c r="D84" i="75"/>
  <c r="D82" i="75"/>
  <c r="E82" i="75"/>
  <c r="J82" i="75"/>
  <c r="O82" i="75"/>
  <c r="F82" i="75"/>
  <c r="K82" i="75"/>
  <c r="I82" i="75"/>
  <c r="M82" i="75"/>
  <c r="O62" i="75"/>
  <c r="N43" i="75"/>
  <c r="K37" i="75"/>
  <c r="O37" i="75"/>
  <c r="J18" i="75"/>
  <c r="F18" i="75"/>
  <c r="N18" i="75"/>
  <c r="D84" i="8"/>
  <c r="E84" i="8"/>
  <c r="J84" i="8"/>
  <c r="O84" i="8"/>
  <c r="F84" i="8"/>
  <c r="K84" i="8"/>
  <c r="I84" i="8"/>
  <c r="M84" i="8"/>
  <c r="N69" i="8"/>
  <c r="N41" i="8"/>
  <c r="G35" i="8"/>
  <c r="K35" i="8"/>
  <c r="Q41" i="114"/>
  <c r="S41" i="114"/>
  <c r="Q35" i="114"/>
  <c r="AA35" i="114"/>
  <c r="U35" i="114"/>
  <c r="R19" i="114"/>
  <c r="W19" i="114"/>
  <c r="S19" i="114"/>
  <c r="V19" i="114"/>
  <c r="Q17" i="114"/>
  <c r="V17" i="114"/>
  <c r="R17" i="114"/>
  <c r="U17" i="114"/>
  <c r="Z9" i="112"/>
  <c r="U9" i="112"/>
  <c r="Q9" i="112"/>
  <c r="U5" i="112"/>
  <c r="Z5" i="112"/>
  <c r="W88" i="110"/>
  <c r="R49" i="110"/>
  <c r="V49" i="110"/>
  <c r="Z49" i="110"/>
  <c r="S49" i="110"/>
  <c r="W49" i="110"/>
  <c r="AA49" i="110"/>
  <c r="U49" i="110"/>
  <c r="R45" i="110"/>
  <c r="V45" i="110"/>
  <c r="Z45" i="110"/>
  <c r="S45" i="110"/>
  <c r="W45" i="110"/>
  <c r="AA45" i="110"/>
  <c r="Q45" i="110"/>
  <c r="Y45" i="110"/>
  <c r="S17" i="110"/>
  <c r="Q17" i="110"/>
  <c r="V17" i="110"/>
  <c r="R17" i="110"/>
  <c r="Z17" i="110"/>
  <c r="U17" i="110"/>
  <c r="Q7" i="110"/>
  <c r="S7" i="110"/>
  <c r="AA7" i="110"/>
  <c r="W7" i="110"/>
  <c r="V58" i="108"/>
  <c r="U58" i="108"/>
  <c r="S36" i="108"/>
  <c r="AA36" i="108"/>
  <c r="W36" i="108"/>
  <c r="Q20" i="108"/>
  <c r="U20" i="108"/>
  <c r="Y20" i="108"/>
  <c r="R20" i="108"/>
  <c r="V20" i="108"/>
  <c r="Z20" i="108"/>
  <c r="S20" i="108"/>
  <c r="AA20" i="108"/>
  <c r="R8" i="108"/>
  <c r="S8" i="108"/>
  <c r="Z8" i="108"/>
  <c r="AA8" i="108"/>
  <c r="V8" i="108"/>
  <c r="AA88" i="105"/>
  <c r="U88" i="105"/>
  <c r="W88" i="105"/>
  <c r="R79" i="105"/>
  <c r="Z79" i="105"/>
  <c r="U79" i="105"/>
  <c r="Q74" i="105"/>
  <c r="W74" i="105"/>
  <c r="R74" i="105"/>
  <c r="W66" i="105"/>
  <c r="S66" i="105"/>
  <c r="Q60" i="105"/>
  <c r="W60" i="105"/>
  <c r="S60" i="105"/>
  <c r="AA60" i="105"/>
  <c r="U60" i="105"/>
  <c r="U59" i="105"/>
  <c r="Z59" i="105"/>
  <c r="Q44" i="105"/>
  <c r="S38" i="105"/>
  <c r="Z38" i="105"/>
  <c r="AA38" i="105"/>
  <c r="V38" i="105"/>
  <c r="R25" i="105"/>
  <c r="V25" i="105"/>
  <c r="Z25" i="105"/>
  <c r="S25" i="105"/>
  <c r="W25" i="105"/>
  <c r="AA25" i="105"/>
  <c r="U25" i="105"/>
  <c r="W16" i="105"/>
  <c r="Q6" i="105"/>
  <c r="U6" i="105"/>
  <c r="Y6" i="105"/>
  <c r="Z4" i="105"/>
  <c r="R79" i="103"/>
  <c r="Z79" i="103"/>
  <c r="U79" i="103"/>
  <c r="S53" i="103"/>
  <c r="Z53" i="103"/>
  <c r="AA53" i="103"/>
  <c r="V53" i="103"/>
  <c r="R53" i="103"/>
  <c r="R34" i="101"/>
  <c r="W34" i="101"/>
  <c r="S34" i="101"/>
  <c r="AA34" i="101"/>
  <c r="V34" i="101"/>
  <c r="S27" i="101"/>
  <c r="Y27" i="101"/>
  <c r="AA27" i="101"/>
  <c r="U27" i="101"/>
  <c r="W27" i="101"/>
  <c r="D25" i="101"/>
  <c r="Y14" i="101"/>
  <c r="Q12" i="101"/>
  <c r="S12" i="101"/>
  <c r="AA12" i="101"/>
  <c r="W12" i="101"/>
  <c r="R5" i="101"/>
  <c r="V5" i="101"/>
  <c r="Z5" i="101"/>
  <c r="S5" i="101"/>
  <c r="W5" i="101"/>
  <c r="AA5" i="101"/>
  <c r="U5" i="101"/>
  <c r="Y63" i="98"/>
  <c r="Z63" i="98"/>
  <c r="Q80" i="96"/>
  <c r="Z80" i="96"/>
  <c r="U80" i="96"/>
  <c r="R80" i="96"/>
  <c r="R25" i="96"/>
  <c r="AA25" i="96"/>
  <c r="V25" i="96"/>
  <c r="W25" i="96"/>
  <c r="Q24" i="96"/>
  <c r="S24" i="96"/>
  <c r="Y24" i="96"/>
  <c r="AA24" i="96"/>
  <c r="U24" i="96"/>
  <c r="S50" i="94"/>
  <c r="Z50" i="94"/>
  <c r="AA50" i="94"/>
  <c r="V50" i="94"/>
  <c r="W50" i="94"/>
  <c r="S62" i="92"/>
  <c r="Z62" i="92"/>
  <c r="AA62" i="92"/>
  <c r="V62" i="92"/>
  <c r="R62" i="92"/>
  <c r="W62" i="92"/>
  <c r="L61" i="92"/>
  <c r="H61" i="92"/>
  <c r="O61" i="92"/>
  <c r="Y54" i="90"/>
  <c r="L54" i="90"/>
  <c r="Q51" i="90"/>
  <c r="Z51" i="90"/>
  <c r="U51" i="90"/>
  <c r="V51" i="90"/>
  <c r="D74" i="92"/>
  <c r="D42" i="92"/>
  <c r="D13" i="92"/>
  <c r="O8" i="92"/>
  <c r="K3" i="92"/>
  <c r="E67" i="90"/>
  <c r="E49" i="90"/>
  <c r="G31" i="90"/>
  <c r="E24" i="90"/>
  <c r="I17" i="90"/>
  <c r="E55" i="87"/>
  <c r="D53" i="87"/>
  <c r="D45" i="87"/>
  <c r="H36" i="87"/>
  <c r="D63" i="85"/>
  <c r="H50" i="85"/>
  <c r="D47" i="85"/>
  <c r="L43" i="85"/>
  <c r="D43" i="85"/>
  <c r="D41" i="85"/>
  <c r="D77" i="83"/>
  <c r="D73" i="83"/>
  <c r="E64" i="83"/>
  <c r="N30" i="83"/>
  <c r="J26" i="83"/>
  <c r="F22" i="83"/>
  <c r="I7" i="83"/>
  <c r="O87" i="81"/>
  <c r="L85" i="81"/>
  <c r="H85" i="81"/>
  <c r="L81" i="81"/>
  <c r="H81" i="81"/>
  <c r="L77" i="81"/>
  <c r="H77" i="81"/>
  <c r="M72" i="81"/>
  <c r="O68" i="81"/>
  <c r="J68" i="81"/>
  <c r="L65" i="81"/>
  <c r="H65" i="81"/>
  <c r="L61" i="81"/>
  <c r="H61" i="81"/>
  <c r="M56" i="81"/>
  <c r="F56" i="81"/>
  <c r="O52" i="81"/>
  <c r="J52" i="81"/>
  <c r="O48" i="81"/>
  <c r="D47" i="81"/>
  <c r="O39" i="81"/>
  <c r="L37" i="81"/>
  <c r="H37" i="81"/>
  <c r="H35" i="81"/>
  <c r="N30" i="81"/>
  <c r="F30" i="81"/>
  <c r="N26" i="81"/>
  <c r="J20" i="81"/>
  <c r="L85" i="79"/>
  <c r="F85" i="79"/>
  <c r="O81" i="79"/>
  <c r="J81" i="79"/>
  <c r="L79" i="79"/>
  <c r="H79" i="79"/>
  <c r="L75" i="79"/>
  <c r="H75" i="79"/>
  <c r="O70" i="79"/>
  <c r="O61" i="79"/>
  <c r="L59" i="79"/>
  <c r="H59" i="79"/>
  <c r="L55" i="79"/>
  <c r="H55" i="79"/>
  <c r="L51" i="79"/>
  <c r="H51" i="79"/>
  <c r="M46" i="79"/>
  <c r="F46" i="79"/>
  <c r="O42" i="79"/>
  <c r="J42" i="79"/>
  <c r="L39" i="79"/>
  <c r="H39" i="79"/>
  <c r="L35" i="79"/>
  <c r="H35" i="79"/>
  <c r="M27" i="79"/>
  <c r="E27" i="79"/>
  <c r="I25" i="79"/>
  <c r="D23" i="79"/>
  <c r="I21" i="79"/>
  <c r="G10" i="79"/>
  <c r="G84" i="77"/>
  <c r="O74" i="77"/>
  <c r="I74" i="77"/>
  <c r="L65" i="77"/>
  <c r="H65" i="77"/>
  <c r="L49" i="77"/>
  <c r="H49" i="77"/>
  <c r="L45" i="77"/>
  <c r="H45" i="77"/>
  <c r="O32" i="77"/>
  <c r="L20" i="77"/>
  <c r="F12" i="77"/>
  <c r="I12" i="77"/>
  <c r="N12" i="77"/>
  <c r="D71" i="75"/>
  <c r="H71" i="75"/>
  <c r="L71" i="75"/>
  <c r="E71" i="75"/>
  <c r="I71" i="75"/>
  <c r="M71" i="75"/>
  <c r="D67" i="75"/>
  <c r="H67" i="75"/>
  <c r="L67" i="75"/>
  <c r="E67" i="75"/>
  <c r="I67" i="75"/>
  <c r="M67" i="75"/>
  <c r="G61" i="75"/>
  <c r="K61" i="75"/>
  <c r="O61" i="75"/>
  <c r="N59" i="75"/>
  <c r="D54" i="75"/>
  <c r="F54" i="75"/>
  <c r="K54" i="75"/>
  <c r="G54" i="75"/>
  <c r="M54" i="75"/>
  <c r="O46" i="75"/>
  <c r="O38" i="75"/>
  <c r="L35" i="75"/>
  <c r="F22" i="75"/>
  <c r="H22" i="75"/>
  <c r="M22" i="75"/>
  <c r="I22" i="75"/>
  <c r="N22" i="75"/>
  <c r="I5" i="75"/>
  <c r="N5" i="75"/>
  <c r="O76" i="8"/>
  <c r="D72" i="8"/>
  <c r="E72" i="8"/>
  <c r="J72" i="8"/>
  <c r="O72" i="8"/>
  <c r="F72" i="8"/>
  <c r="K72" i="8"/>
  <c r="K63" i="8"/>
  <c r="O63" i="8"/>
  <c r="N57" i="8"/>
  <c r="E49" i="8"/>
  <c r="I49" i="8"/>
  <c r="M49" i="8"/>
  <c r="F49" i="8"/>
  <c r="J49" i="8"/>
  <c r="N49" i="8"/>
  <c r="AA85" i="114"/>
  <c r="Q83" i="114"/>
  <c r="S83" i="114"/>
  <c r="Y83" i="114"/>
  <c r="AA83" i="114"/>
  <c r="Y81" i="114"/>
  <c r="H77" i="114"/>
  <c r="S69" i="114"/>
  <c r="Q66" i="114"/>
  <c r="S63" i="114"/>
  <c r="AA63" i="114"/>
  <c r="U61" i="114"/>
  <c r="Q57" i="114"/>
  <c r="Q53" i="114"/>
  <c r="U53" i="114"/>
  <c r="Y53" i="114"/>
  <c r="R53" i="114"/>
  <c r="V53" i="114"/>
  <c r="Z53" i="114"/>
  <c r="Q51" i="114"/>
  <c r="S51" i="114"/>
  <c r="AA51" i="114"/>
  <c r="U50" i="114"/>
  <c r="R49" i="114"/>
  <c r="V49" i="114"/>
  <c r="Z49" i="114"/>
  <c r="S49" i="114"/>
  <c r="W49" i="114"/>
  <c r="AA49" i="114"/>
  <c r="U41" i="114"/>
  <c r="W41" i="114"/>
  <c r="S14" i="114"/>
  <c r="Y14" i="114"/>
  <c r="AA12" i="114"/>
  <c r="Q10" i="114"/>
  <c r="AA10" i="114"/>
  <c r="R8" i="114"/>
  <c r="V8" i="114"/>
  <c r="Z8" i="114"/>
  <c r="S8" i="114"/>
  <c r="W8" i="114"/>
  <c r="AA8" i="114"/>
  <c r="AA75" i="112"/>
  <c r="S75" i="112"/>
  <c r="S71" i="112"/>
  <c r="AA71" i="112"/>
  <c r="Q69" i="112"/>
  <c r="S64" i="112"/>
  <c r="Z64" i="112"/>
  <c r="Y62" i="112"/>
  <c r="R52" i="112"/>
  <c r="AA52" i="112"/>
  <c r="V52" i="112"/>
  <c r="AA49" i="112"/>
  <c r="Y45" i="112"/>
  <c r="R41" i="112"/>
  <c r="Y41" i="112"/>
  <c r="S41" i="112"/>
  <c r="R31" i="112"/>
  <c r="W31" i="112"/>
  <c r="S31" i="112"/>
  <c r="Q24" i="112"/>
  <c r="U24" i="112"/>
  <c r="Y24" i="112"/>
  <c r="R24" i="112"/>
  <c r="V24" i="112"/>
  <c r="Z24" i="112"/>
  <c r="Q16" i="112"/>
  <c r="U16" i="112"/>
  <c r="Y16" i="112"/>
  <c r="R16" i="112"/>
  <c r="V16" i="112"/>
  <c r="Z16" i="112"/>
  <c r="R12" i="112"/>
  <c r="V12" i="112"/>
  <c r="Z12" i="112"/>
  <c r="S12" i="112"/>
  <c r="W12" i="112"/>
  <c r="AA12" i="112"/>
  <c r="Q10" i="112"/>
  <c r="AA10" i="112"/>
  <c r="U10" i="112"/>
  <c r="R3" i="112"/>
  <c r="AA3" i="112"/>
  <c r="V3" i="112"/>
  <c r="Y85" i="110"/>
  <c r="Q83" i="110"/>
  <c r="U83" i="110"/>
  <c r="Q50" i="110"/>
  <c r="V50" i="110"/>
  <c r="R50" i="110"/>
  <c r="S48" i="110"/>
  <c r="V48" i="110"/>
  <c r="AA48" i="110"/>
  <c r="W48" i="110"/>
  <c r="Y41" i="110"/>
  <c r="Z41" i="110"/>
  <c r="AA41" i="110"/>
  <c r="Q40" i="110"/>
  <c r="W40" i="110"/>
  <c r="R32" i="110"/>
  <c r="V32" i="110"/>
  <c r="Z32" i="110"/>
  <c r="S32" i="110"/>
  <c r="W32" i="110"/>
  <c r="AA32" i="110"/>
  <c r="R24" i="110"/>
  <c r="V24" i="110"/>
  <c r="Z24" i="110"/>
  <c r="S24" i="110"/>
  <c r="W24" i="110"/>
  <c r="AA24" i="110"/>
  <c r="Y16" i="110"/>
  <c r="Y8" i="110"/>
  <c r="S86" i="108"/>
  <c r="R86" i="108"/>
  <c r="Y86" i="108"/>
  <c r="Z74" i="108"/>
  <c r="Y74" i="108"/>
  <c r="U73" i="108"/>
  <c r="H63" i="108"/>
  <c r="M62" i="108"/>
  <c r="S61" i="108"/>
  <c r="AA61" i="108"/>
  <c r="R53" i="108"/>
  <c r="V53" i="108"/>
  <c r="Z53" i="108"/>
  <c r="S53" i="108"/>
  <c r="W53" i="108"/>
  <c r="AA53" i="108"/>
  <c r="Y49" i="108"/>
  <c r="S42" i="108"/>
  <c r="Q42" i="108"/>
  <c r="V42" i="108"/>
  <c r="R42" i="108"/>
  <c r="S37" i="108"/>
  <c r="Q31" i="108"/>
  <c r="W31" i="108"/>
  <c r="S25" i="108"/>
  <c r="R25" i="108"/>
  <c r="Y25" i="108"/>
  <c r="D19" i="108"/>
  <c r="AA12" i="108"/>
  <c r="AA9" i="108"/>
  <c r="Q7" i="108"/>
  <c r="AA7" i="108"/>
  <c r="R5" i="108"/>
  <c r="V5" i="108"/>
  <c r="Z5" i="108"/>
  <c r="S5" i="108"/>
  <c r="W5" i="108"/>
  <c r="AA5" i="108"/>
  <c r="Q82" i="105"/>
  <c r="U82" i="105"/>
  <c r="Y82" i="105"/>
  <c r="R82" i="105"/>
  <c r="V82" i="105"/>
  <c r="Z82" i="105"/>
  <c r="Q80" i="105"/>
  <c r="AA80" i="105"/>
  <c r="U80" i="105"/>
  <c r="R73" i="105"/>
  <c r="S73" i="105"/>
  <c r="Z73" i="105"/>
  <c r="AA73" i="105"/>
  <c r="S70" i="105"/>
  <c r="U48" i="105"/>
  <c r="D29" i="105"/>
  <c r="Q17" i="105"/>
  <c r="U17" i="105"/>
  <c r="Y17" i="105"/>
  <c r="R17" i="105"/>
  <c r="V17" i="105"/>
  <c r="Z17" i="105"/>
  <c r="Q15" i="105"/>
  <c r="AA15" i="105"/>
  <c r="U15" i="105"/>
  <c r="R8" i="105"/>
  <c r="V8" i="105"/>
  <c r="Q82" i="103"/>
  <c r="U82" i="103"/>
  <c r="Y82" i="103"/>
  <c r="R82" i="103"/>
  <c r="V82" i="103"/>
  <c r="Z82" i="103"/>
  <c r="Q80" i="103"/>
  <c r="AA80" i="103"/>
  <c r="U80" i="103"/>
  <c r="U71" i="103"/>
  <c r="Y70" i="103"/>
  <c r="U50" i="103"/>
  <c r="Q76" i="101"/>
  <c r="H73" i="101"/>
  <c r="S56" i="101"/>
  <c r="AA56" i="101"/>
  <c r="Q56" i="101"/>
  <c r="Q55" i="101"/>
  <c r="Z55" i="101"/>
  <c r="U55" i="101"/>
  <c r="Y55" i="101"/>
  <c r="R49" i="101"/>
  <c r="W49" i="101"/>
  <c r="S49" i="101"/>
  <c r="V49" i="101"/>
  <c r="Q48" i="101"/>
  <c r="AA48" i="101"/>
  <c r="R38" i="101"/>
  <c r="V38" i="101"/>
  <c r="Z38" i="101"/>
  <c r="S38" i="101"/>
  <c r="W38" i="101"/>
  <c r="AA38" i="101"/>
  <c r="U38" i="101"/>
  <c r="L16" i="101"/>
  <c r="S83" i="98"/>
  <c r="Q83" i="98"/>
  <c r="V83" i="98"/>
  <c r="R83" i="98"/>
  <c r="Z83" i="98"/>
  <c r="U83" i="98"/>
  <c r="U74" i="98"/>
  <c r="Q57" i="98"/>
  <c r="S57" i="98"/>
  <c r="AA57" i="98"/>
  <c r="W57" i="98"/>
  <c r="R54" i="98"/>
  <c r="W54" i="98"/>
  <c r="S54" i="98"/>
  <c r="V54" i="98"/>
  <c r="AA4" i="98"/>
  <c r="U4" i="98"/>
  <c r="W4" i="98"/>
  <c r="R59" i="96"/>
  <c r="W59" i="96"/>
  <c r="S59" i="96"/>
  <c r="AA59" i="96"/>
  <c r="V59" i="96"/>
  <c r="Q14" i="96"/>
  <c r="U14" i="96"/>
  <c r="Y14" i="96"/>
  <c r="R14" i="96"/>
  <c r="V14" i="96"/>
  <c r="Z14" i="96"/>
  <c r="S14" i="96"/>
  <c r="AA14" i="96"/>
  <c r="Q47" i="94"/>
  <c r="Q42" i="94"/>
  <c r="R42" i="94"/>
  <c r="W42" i="94"/>
  <c r="S42" i="94"/>
  <c r="AA42" i="94"/>
  <c r="V42" i="94"/>
  <c r="Q40" i="94"/>
  <c r="R38" i="94"/>
  <c r="W38" i="94"/>
  <c r="S38" i="94"/>
  <c r="V38" i="94"/>
  <c r="Q29" i="94"/>
  <c r="S29" i="94"/>
  <c r="Z29" i="94"/>
  <c r="AA29" i="94"/>
  <c r="V29" i="94"/>
  <c r="H23" i="94"/>
  <c r="R10" i="94"/>
  <c r="V10" i="94"/>
  <c r="Z10" i="94"/>
  <c r="S10" i="94"/>
  <c r="W10" i="94"/>
  <c r="AA10" i="94"/>
  <c r="U10" i="94"/>
  <c r="L9" i="94"/>
  <c r="Z67" i="92"/>
  <c r="V67" i="92"/>
  <c r="AA67" i="92"/>
  <c r="S67" i="92"/>
  <c r="W67" i="92"/>
  <c r="R51" i="92"/>
  <c r="W51" i="92"/>
  <c r="S51" i="92"/>
  <c r="V51" i="92"/>
  <c r="R6" i="92"/>
  <c r="Y6" i="92"/>
  <c r="Q6" i="92"/>
  <c r="Z6" i="92"/>
  <c r="U6" i="92"/>
  <c r="Y74" i="90"/>
  <c r="Q62" i="90"/>
  <c r="U62" i="90"/>
  <c r="Y62" i="90"/>
  <c r="R62" i="90"/>
  <c r="V62" i="90"/>
  <c r="Z62" i="90"/>
  <c r="W62" i="90"/>
  <c r="R28" i="90"/>
  <c r="S28" i="90"/>
  <c r="Z28" i="90"/>
  <c r="AA28" i="90"/>
  <c r="V28" i="90"/>
  <c r="Q76" i="87"/>
  <c r="AA76" i="87"/>
  <c r="W76" i="87"/>
  <c r="R69" i="87"/>
  <c r="R50" i="87"/>
  <c r="V50" i="87"/>
  <c r="Z50" i="87"/>
  <c r="S50" i="87"/>
  <c r="W50" i="87"/>
  <c r="AA50" i="87"/>
  <c r="U50" i="87"/>
  <c r="R78" i="83"/>
  <c r="V78" i="83"/>
  <c r="Z78" i="83"/>
  <c r="S78" i="83"/>
  <c r="W78" i="83"/>
  <c r="AA78" i="83"/>
  <c r="Q78" i="83"/>
  <c r="Y78" i="83"/>
  <c r="U78" i="83"/>
  <c r="S57" i="83"/>
  <c r="Z57" i="83"/>
  <c r="AA57" i="83"/>
  <c r="V57" i="83"/>
  <c r="R57" i="83"/>
  <c r="W57" i="83"/>
  <c r="R45" i="83"/>
  <c r="AA45" i="83"/>
  <c r="V45" i="83"/>
  <c r="S45" i="83"/>
  <c r="Z45" i="83"/>
  <c r="S44" i="83"/>
  <c r="AA44" i="83"/>
  <c r="W44" i="83"/>
  <c r="J36" i="92"/>
  <c r="G45" i="90"/>
  <c r="D67" i="87"/>
  <c r="D39" i="87"/>
  <c r="I22" i="87"/>
  <c r="L20" i="87"/>
  <c r="O28" i="85"/>
  <c r="M24" i="85"/>
  <c r="G24" i="85"/>
  <c r="E72" i="81"/>
  <c r="D36" i="77"/>
  <c r="E36" i="77"/>
  <c r="J36" i="77"/>
  <c r="O36" i="77"/>
  <c r="F36" i="77"/>
  <c r="K36" i="77"/>
  <c r="D32" i="77"/>
  <c r="F32" i="77"/>
  <c r="K32" i="77"/>
  <c r="G32" i="77"/>
  <c r="M32" i="77"/>
  <c r="E23" i="77"/>
  <c r="K23" i="77"/>
  <c r="G16" i="77"/>
  <c r="K16" i="77"/>
  <c r="G14" i="77"/>
  <c r="E84" i="75"/>
  <c r="G84" i="75"/>
  <c r="O84" i="75"/>
  <c r="H84" i="75"/>
  <c r="D59" i="75"/>
  <c r="H59" i="75"/>
  <c r="L59" i="75"/>
  <c r="E59" i="75"/>
  <c r="I59" i="75"/>
  <c r="M59" i="75"/>
  <c r="G53" i="75"/>
  <c r="K53" i="75"/>
  <c r="O53" i="75"/>
  <c r="D46" i="75"/>
  <c r="F46" i="75"/>
  <c r="K46" i="75"/>
  <c r="G46" i="75"/>
  <c r="M46" i="75"/>
  <c r="D38" i="75"/>
  <c r="F38" i="75"/>
  <c r="K38" i="75"/>
  <c r="G38" i="75"/>
  <c r="M38" i="75"/>
  <c r="E35" i="75"/>
  <c r="I35" i="75"/>
  <c r="M35" i="75"/>
  <c r="F35" i="75"/>
  <c r="J35" i="75"/>
  <c r="N35" i="75"/>
  <c r="D17" i="75"/>
  <c r="E17" i="75"/>
  <c r="J17" i="75"/>
  <c r="E86" i="8"/>
  <c r="G86" i="8"/>
  <c r="O86" i="8"/>
  <c r="H86" i="8"/>
  <c r="D76" i="8"/>
  <c r="F76" i="8"/>
  <c r="K76" i="8"/>
  <c r="G76" i="8"/>
  <c r="M76" i="8"/>
  <c r="D57" i="8"/>
  <c r="H57" i="8"/>
  <c r="L57" i="8"/>
  <c r="E57" i="8"/>
  <c r="I57" i="8"/>
  <c r="M57" i="8"/>
  <c r="D52" i="8"/>
  <c r="E52" i="8"/>
  <c r="J52" i="8"/>
  <c r="O52" i="8"/>
  <c r="F52" i="8"/>
  <c r="K52" i="8"/>
  <c r="E50" i="8"/>
  <c r="D50" i="8"/>
  <c r="L50" i="8"/>
  <c r="G50" i="8"/>
  <c r="O50" i="8"/>
  <c r="D32" i="8"/>
  <c r="G32" i="8"/>
  <c r="O32" i="8"/>
  <c r="J32" i="8"/>
  <c r="E21" i="8"/>
  <c r="L21" i="8"/>
  <c r="Q85" i="114"/>
  <c r="U85" i="114"/>
  <c r="Y85" i="114"/>
  <c r="R85" i="114"/>
  <c r="V85" i="114"/>
  <c r="Z85" i="114"/>
  <c r="R81" i="114"/>
  <c r="V81" i="114"/>
  <c r="Z81" i="114"/>
  <c r="S81" i="114"/>
  <c r="W81" i="114"/>
  <c r="AA81" i="114"/>
  <c r="D62" i="114"/>
  <c r="R61" i="114"/>
  <c r="S61" i="114"/>
  <c r="AA61" i="114"/>
  <c r="Q58" i="114"/>
  <c r="R58" i="114"/>
  <c r="Q54" i="114"/>
  <c r="Q50" i="114"/>
  <c r="R50" i="114"/>
  <c r="Z50" i="114"/>
  <c r="S47" i="114"/>
  <c r="S40" i="114"/>
  <c r="Z40" i="114"/>
  <c r="AA36" i="114"/>
  <c r="V36" i="114"/>
  <c r="Q12" i="114"/>
  <c r="U12" i="114"/>
  <c r="Y12" i="114"/>
  <c r="R12" i="114"/>
  <c r="V12" i="114"/>
  <c r="Z12" i="114"/>
  <c r="Q9" i="114"/>
  <c r="R9" i="114"/>
  <c r="Y9" i="114"/>
  <c r="Z9" i="114"/>
  <c r="S87" i="112"/>
  <c r="Y87" i="112"/>
  <c r="S80" i="112"/>
  <c r="Z80" i="112"/>
  <c r="V61" i="112"/>
  <c r="U61" i="112"/>
  <c r="Q51" i="112"/>
  <c r="AA51" i="112"/>
  <c r="Q49" i="112"/>
  <c r="U49" i="112"/>
  <c r="Y49" i="112"/>
  <c r="R49" i="112"/>
  <c r="V49" i="112"/>
  <c r="Z49" i="112"/>
  <c r="R45" i="112"/>
  <c r="V45" i="112"/>
  <c r="Z45" i="112"/>
  <c r="S45" i="112"/>
  <c r="W45" i="112"/>
  <c r="AA45" i="112"/>
  <c r="Q43" i="112"/>
  <c r="AA43" i="112"/>
  <c r="U43" i="112"/>
  <c r="Q22" i="112"/>
  <c r="W22" i="112"/>
  <c r="S22" i="112"/>
  <c r="Q13" i="112"/>
  <c r="V13" i="112"/>
  <c r="R13" i="112"/>
  <c r="L10" i="112"/>
  <c r="L3" i="112"/>
  <c r="R85" i="110"/>
  <c r="V85" i="110"/>
  <c r="Z85" i="110"/>
  <c r="S85" i="110"/>
  <c r="W85" i="110"/>
  <c r="AA85" i="110"/>
  <c r="N75" i="110"/>
  <c r="S72" i="110"/>
  <c r="Z72" i="110"/>
  <c r="U67" i="110"/>
  <c r="V66" i="110"/>
  <c r="S56" i="110"/>
  <c r="Z56" i="110"/>
  <c r="R52" i="110"/>
  <c r="W52" i="110"/>
  <c r="S52" i="110"/>
  <c r="S34" i="110"/>
  <c r="R34" i="110"/>
  <c r="Y34" i="110"/>
  <c r="Q31" i="110"/>
  <c r="S31" i="110"/>
  <c r="AA31" i="110"/>
  <c r="L29" i="110"/>
  <c r="S25" i="110"/>
  <c r="Q25" i="110"/>
  <c r="V25" i="110"/>
  <c r="R25" i="110"/>
  <c r="Q23" i="110"/>
  <c r="S23" i="110"/>
  <c r="AA23" i="110"/>
  <c r="R16" i="110"/>
  <c r="V16" i="110"/>
  <c r="Z16" i="110"/>
  <c r="S16" i="110"/>
  <c r="W16" i="110"/>
  <c r="AA16" i="110"/>
  <c r="R8" i="110"/>
  <c r="V8" i="110"/>
  <c r="Z8" i="110"/>
  <c r="S8" i="110"/>
  <c r="W8" i="110"/>
  <c r="AA8" i="110"/>
  <c r="J75" i="108"/>
  <c r="R73" i="108"/>
  <c r="W73" i="108"/>
  <c r="S73" i="108"/>
  <c r="V69" i="108"/>
  <c r="U69" i="108"/>
  <c r="Q68" i="108"/>
  <c r="W68" i="108"/>
  <c r="U57" i="108"/>
  <c r="S54" i="108"/>
  <c r="Q54" i="108"/>
  <c r="V54" i="108"/>
  <c r="R54" i="108"/>
  <c r="Q52" i="108"/>
  <c r="S52" i="108"/>
  <c r="AA52" i="108"/>
  <c r="R49" i="108"/>
  <c r="V49" i="108"/>
  <c r="Z49" i="108"/>
  <c r="S49" i="108"/>
  <c r="W49" i="108"/>
  <c r="AA49" i="108"/>
  <c r="S34" i="108"/>
  <c r="R34" i="108"/>
  <c r="Z34" i="108"/>
  <c r="D26" i="108"/>
  <c r="Q12" i="108"/>
  <c r="U12" i="108"/>
  <c r="Y12" i="108"/>
  <c r="R12" i="108"/>
  <c r="V12" i="108"/>
  <c r="Z12" i="108"/>
  <c r="Q9" i="108"/>
  <c r="U9" i="108"/>
  <c r="Y9" i="108"/>
  <c r="R9" i="108"/>
  <c r="V9" i="108"/>
  <c r="Z9" i="108"/>
  <c r="D7" i="108"/>
  <c r="Q6" i="108"/>
  <c r="R6" i="108"/>
  <c r="Y6" i="108"/>
  <c r="Z6" i="108"/>
  <c r="Q87" i="105"/>
  <c r="Z87" i="105"/>
  <c r="U87" i="105"/>
  <c r="R85" i="105"/>
  <c r="W85" i="105"/>
  <c r="S85" i="105"/>
  <c r="V74" i="105"/>
  <c r="Q72" i="105"/>
  <c r="Q64" i="105"/>
  <c r="U64" i="105"/>
  <c r="R57" i="105"/>
  <c r="AA57" i="105"/>
  <c r="V57" i="105"/>
  <c r="R54" i="105"/>
  <c r="V54" i="105"/>
  <c r="Z54" i="105"/>
  <c r="S54" i="105"/>
  <c r="W54" i="105"/>
  <c r="AA54" i="105"/>
  <c r="L53" i="105"/>
  <c r="S37" i="105"/>
  <c r="AA37" i="105"/>
  <c r="Q35" i="105"/>
  <c r="V35" i="105"/>
  <c r="R35" i="105"/>
  <c r="R24" i="105"/>
  <c r="AA24" i="105"/>
  <c r="V24" i="105"/>
  <c r="Q22" i="105"/>
  <c r="Z22" i="105"/>
  <c r="U22" i="105"/>
  <c r="R20" i="105"/>
  <c r="W20" i="105"/>
  <c r="S20" i="105"/>
  <c r="S11" i="105"/>
  <c r="Y11" i="105"/>
  <c r="S85" i="103"/>
  <c r="Z85" i="103"/>
  <c r="S72" i="103"/>
  <c r="AA72" i="103"/>
  <c r="V66" i="103"/>
  <c r="U66" i="103"/>
  <c r="R50" i="103"/>
  <c r="W50" i="103"/>
  <c r="S50" i="103"/>
  <c r="V50" i="103"/>
  <c r="S27" i="103"/>
  <c r="Y27" i="103"/>
  <c r="Q27" i="103"/>
  <c r="AA27" i="103"/>
  <c r="Q25" i="103"/>
  <c r="U25" i="103"/>
  <c r="Y25" i="103"/>
  <c r="R25" i="103"/>
  <c r="V25" i="103"/>
  <c r="Z25" i="103"/>
  <c r="W25" i="103"/>
  <c r="Y76" i="101"/>
  <c r="R63" i="101"/>
  <c r="U63" i="101"/>
  <c r="R54" i="101"/>
  <c r="V54" i="101"/>
  <c r="Z54" i="101"/>
  <c r="S54" i="101"/>
  <c r="W54" i="101"/>
  <c r="AA54" i="101"/>
  <c r="Q54" i="101"/>
  <c r="Y54" i="101"/>
  <c r="R51" i="101"/>
  <c r="Z51" i="101"/>
  <c r="V51" i="101"/>
  <c r="V41" i="101"/>
  <c r="Q31" i="101"/>
  <c r="AA31" i="101"/>
  <c r="U31" i="101"/>
  <c r="Q81" i="98"/>
  <c r="S81" i="98"/>
  <c r="AA81" i="98"/>
  <c r="W81" i="98"/>
  <c r="R74" i="98"/>
  <c r="W74" i="98"/>
  <c r="S74" i="98"/>
  <c r="V74" i="98"/>
  <c r="S50" i="98"/>
  <c r="Z50" i="98"/>
  <c r="R50" i="98"/>
  <c r="AA50" i="98"/>
  <c r="Q49" i="98"/>
  <c r="S49" i="98"/>
  <c r="AA49" i="98"/>
  <c r="W49" i="98"/>
  <c r="Q30" i="98"/>
  <c r="U30" i="98"/>
  <c r="Y30" i="98"/>
  <c r="R30" i="98"/>
  <c r="V30" i="98"/>
  <c r="Z30" i="98"/>
  <c r="W30" i="98"/>
  <c r="R27" i="98"/>
  <c r="Z27" i="98"/>
  <c r="Q27" i="98"/>
  <c r="R78" i="96"/>
  <c r="W78" i="96"/>
  <c r="S78" i="96"/>
  <c r="V78" i="96"/>
  <c r="AA42" i="96"/>
  <c r="V42" i="96"/>
  <c r="R42" i="96"/>
  <c r="R35" i="96"/>
  <c r="V35" i="96"/>
  <c r="Z35" i="96"/>
  <c r="S35" i="96"/>
  <c r="W35" i="96"/>
  <c r="AA35" i="96"/>
  <c r="U35" i="96"/>
  <c r="Q75" i="94"/>
  <c r="W75" i="94"/>
  <c r="R75" i="94"/>
  <c r="R52" i="94"/>
  <c r="U52" i="94"/>
  <c r="R47" i="94"/>
  <c r="S47" i="94"/>
  <c r="R35" i="94"/>
  <c r="V35" i="94"/>
  <c r="Z35" i="94"/>
  <c r="S35" i="94"/>
  <c r="W35" i="94"/>
  <c r="AA35" i="94"/>
  <c r="Q35" i="94"/>
  <c r="Y35" i="94"/>
  <c r="AA58" i="92"/>
  <c r="Z58" i="92"/>
  <c r="R55" i="92"/>
  <c r="V55" i="92"/>
  <c r="Z55" i="92"/>
  <c r="S55" i="92"/>
  <c r="W55" i="92"/>
  <c r="AA55" i="92"/>
  <c r="U55" i="92"/>
  <c r="Q75" i="90"/>
  <c r="R75" i="90"/>
  <c r="Y75" i="90"/>
  <c r="D29" i="90"/>
  <c r="Q82" i="87"/>
  <c r="U82" i="87"/>
  <c r="Y82" i="87"/>
  <c r="R82" i="87"/>
  <c r="V82" i="87"/>
  <c r="Z82" i="87"/>
  <c r="W82" i="87"/>
  <c r="S82" i="87"/>
  <c r="V81" i="87"/>
  <c r="AA81" i="87"/>
  <c r="R20" i="85"/>
  <c r="AA20" i="85"/>
  <c r="V20" i="85"/>
  <c r="W20" i="85"/>
  <c r="Q19" i="85"/>
  <c r="S19" i="85"/>
  <c r="Y19" i="85"/>
  <c r="AA19" i="85"/>
  <c r="U19" i="85"/>
  <c r="R9" i="85"/>
  <c r="V9" i="85"/>
  <c r="Z9" i="85"/>
  <c r="S9" i="85"/>
  <c r="W9" i="85"/>
  <c r="AA9" i="85"/>
  <c r="Q9" i="85"/>
  <c r="Y9" i="85"/>
  <c r="U9" i="85"/>
  <c r="R85" i="83"/>
  <c r="AA85" i="83"/>
  <c r="V85" i="83"/>
  <c r="W85" i="83"/>
  <c r="Q84" i="83"/>
  <c r="S84" i="83"/>
  <c r="Y84" i="83"/>
  <c r="AA84" i="83"/>
  <c r="U84" i="83"/>
  <c r="E40" i="77"/>
  <c r="D34" i="77"/>
  <c r="D8" i="77"/>
  <c r="J78" i="75"/>
  <c r="E78" i="75"/>
  <c r="J74" i="75"/>
  <c r="E74" i="75"/>
  <c r="D72" i="75"/>
  <c r="D68" i="75"/>
  <c r="H63" i="75"/>
  <c r="D60" i="75"/>
  <c r="E56" i="75"/>
  <c r="H55" i="75"/>
  <c r="D52" i="75"/>
  <c r="H47" i="75"/>
  <c r="D44" i="75"/>
  <c r="K15" i="75"/>
  <c r="G4" i="75"/>
  <c r="D70" i="8"/>
  <c r="H65" i="8"/>
  <c r="E60" i="8"/>
  <c r="D58" i="8"/>
  <c r="H45" i="8"/>
  <c r="G27" i="8"/>
  <c r="N16" i="8"/>
  <c r="F16" i="8"/>
  <c r="Z74" i="114"/>
  <c r="U71" i="114"/>
  <c r="U63" i="114"/>
  <c r="U58" i="114"/>
  <c r="U51" i="114"/>
  <c r="I40" i="114"/>
  <c r="E37" i="114"/>
  <c r="U32" i="114"/>
  <c r="W7" i="114"/>
  <c r="M75" i="112"/>
  <c r="E75" i="112"/>
  <c r="U71" i="112"/>
  <c r="W69" i="112"/>
  <c r="Q62" i="112"/>
  <c r="U59" i="112"/>
  <c r="Z58" i="112"/>
  <c r="U51" i="112"/>
  <c r="U47" i="112"/>
  <c r="D44" i="112"/>
  <c r="E34" i="112"/>
  <c r="U20" i="112"/>
  <c r="L77" i="110"/>
  <c r="H77" i="110"/>
  <c r="M76" i="110"/>
  <c r="R74" i="110"/>
  <c r="U70" i="110"/>
  <c r="F67" i="110"/>
  <c r="R58" i="110"/>
  <c r="Q38" i="110"/>
  <c r="D16" i="110"/>
  <c r="Y4" i="110"/>
  <c r="U4" i="110"/>
  <c r="AA88" i="108"/>
  <c r="S88" i="108"/>
  <c r="V82" i="108"/>
  <c r="Q82" i="108"/>
  <c r="AA80" i="108"/>
  <c r="S80" i="108"/>
  <c r="Y73" i="108"/>
  <c r="AA72" i="108"/>
  <c r="I71" i="108"/>
  <c r="D68" i="108"/>
  <c r="E67" i="108"/>
  <c r="Y65" i="108"/>
  <c r="U65" i="108"/>
  <c r="L64" i="108"/>
  <c r="Q62" i="108"/>
  <c r="AA60" i="108"/>
  <c r="S60" i="108"/>
  <c r="Y57" i="108"/>
  <c r="AA56" i="108"/>
  <c r="Y54" i="108"/>
  <c r="U50" i="108"/>
  <c r="H48" i="108"/>
  <c r="N47" i="108"/>
  <c r="Y45" i="108"/>
  <c r="U45" i="108"/>
  <c r="D31" i="108"/>
  <c r="V29" i="108"/>
  <c r="Q29" i="108"/>
  <c r="AA27" i="108"/>
  <c r="S27" i="108"/>
  <c r="H26" i="108"/>
  <c r="V21" i="108"/>
  <c r="Q21" i="108"/>
  <c r="AA19" i="108"/>
  <c r="S19" i="108"/>
  <c r="H18" i="108"/>
  <c r="D14" i="108"/>
  <c r="V13" i="108"/>
  <c r="Q13" i="108"/>
  <c r="AA11" i="108"/>
  <c r="S11" i="108"/>
  <c r="H10" i="108"/>
  <c r="W4" i="108"/>
  <c r="V83" i="105"/>
  <c r="U75" i="105"/>
  <c r="Z74" i="105"/>
  <c r="AA72" i="105"/>
  <c r="Q71" i="105"/>
  <c r="Q70" i="105"/>
  <c r="V69" i="105"/>
  <c r="V63" i="105"/>
  <c r="U62" i="105"/>
  <c r="Q62" i="105"/>
  <c r="V61" i="105"/>
  <c r="U56" i="105"/>
  <c r="W49" i="105"/>
  <c r="Y46" i="105"/>
  <c r="U46" i="105"/>
  <c r="U44" i="105"/>
  <c r="V41" i="105"/>
  <c r="U38" i="105"/>
  <c r="Q38" i="105"/>
  <c r="V37" i="105"/>
  <c r="W32" i="105"/>
  <c r="V30" i="105"/>
  <c r="D28" i="105"/>
  <c r="W27" i="105"/>
  <c r="V18" i="105"/>
  <c r="W88" i="103"/>
  <c r="Y86" i="103"/>
  <c r="U86" i="103"/>
  <c r="V83" i="103"/>
  <c r="V67" i="103"/>
  <c r="Q50" i="103"/>
  <c r="Q47" i="103"/>
  <c r="Z39" i="103"/>
  <c r="R35" i="103"/>
  <c r="Y35" i="103"/>
  <c r="R32" i="103"/>
  <c r="W32" i="103"/>
  <c r="S32" i="103"/>
  <c r="R29" i="103"/>
  <c r="V29" i="103"/>
  <c r="Z29" i="103"/>
  <c r="S29" i="103"/>
  <c r="W29" i="103"/>
  <c r="AA29" i="103"/>
  <c r="Q23" i="103"/>
  <c r="W23" i="103"/>
  <c r="S23" i="103"/>
  <c r="H15" i="103"/>
  <c r="L14" i="103"/>
  <c r="Q13" i="103"/>
  <c r="U13" i="103"/>
  <c r="Y13" i="103"/>
  <c r="R13" i="103"/>
  <c r="V13" i="103"/>
  <c r="Z13" i="103"/>
  <c r="S4" i="103"/>
  <c r="Z4" i="103"/>
  <c r="R83" i="101"/>
  <c r="Y83" i="101"/>
  <c r="AA78" i="101"/>
  <c r="H77" i="101"/>
  <c r="R73" i="101"/>
  <c r="V73" i="101"/>
  <c r="R62" i="101"/>
  <c r="V62" i="101"/>
  <c r="Z62" i="101"/>
  <c r="S62" i="101"/>
  <c r="W62" i="101"/>
  <c r="AA62" i="101"/>
  <c r="R57" i="101"/>
  <c r="V57" i="101"/>
  <c r="S40" i="101"/>
  <c r="AA40" i="101"/>
  <c r="Q39" i="101"/>
  <c r="H24" i="101"/>
  <c r="R17" i="101"/>
  <c r="V17" i="101"/>
  <c r="Z17" i="101"/>
  <c r="S17" i="101"/>
  <c r="W17" i="101"/>
  <c r="AA17" i="101"/>
  <c r="Y13" i="101"/>
  <c r="S6" i="101"/>
  <c r="Q6" i="101"/>
  <c r="V6" i="101"/>
  <c r="R6" i="101"/>
  <c r="Q4" i="101"/>
  <c r="S4" i="101"/>
  <c r="AA4" i="101"/>
  <c r="Y82" i="98"/>
  <c r="Q74" i="98"/>
  <c r="S70" i="98"/>
  <c r="Y67" i="98"/>
  <c r="Z67" i="98"/>
  <c r="Q54" i="98"/>
  <c r="S37" i="98"/>
  <c r="AA37" i="98"/>
  <c r="Q36" i="98"/>
  <c r="Z36" i="98"/>
  <c r="R34" i="98"/>
  <c r="W34" i="98"/>
  <c r="S34" i="98"/>
  <c r="S24" i="98"/>
  <c r="Y24" i="98"/>
  <c r="D22" i="98"/>
  <c r="AA18" i="98"/>
  <c r="AA87" i="96"/>
  <c r="Y83" i="96"/>
  <c r="AA74" i="96"/>
  <c r="V74" i="96"/>
  <c r="R71" i="96"/>
  <c r="W71" i="96"/>
  <c r="S71" i="96"/>
  <c r="Q67" i="96"/>
  <c r="W67" i="96"/>
  <c r="R67" i="96"/>
  <c r="Q51" i="96"/>
  <c r="R43" i="96"/>
  <c r="V43" i="96"/>
  <c r="Z43" i="96"/>
  <c r="S43" i="96"/>
  <c r="W43" i="96"/>
  <c r="AA43" i="96"/>
  <c r="AA41" i="96"/>
  <c r="Y41" i="96"/>
  <c r="Q26" i="96"/>
  <c r="U26" i="96"/>
  <c r="Y26" i="96"/>
  <c r="R26" i="96"/>
  <c r="V26" i="96"/>
  <c r="Z26" i="96"/>
  <c r="R22" i="96"/>
  <c r="V22" i="96"/>
  <c r="Z22" i="96"/>
  <c r="S22" i="96"/>
  <c r="W22" i="96"/>
  <c r="AA22" i="96"/>
  <c r="H21" i="96"/>
  <c r="Q20" i="96"/>
  <c r="W20" i="96"/>
  <c r="S20" i="96"/>
  <c r="AA87" i="94"/>
  <c r="Q78" i="94"/>
  <c r="S78" i="94"/>
  <c r="Z78" i="94"/>
  <c r="S66" i="94"/>
  <c r="Z66" i="94"/>
  <c r="AA66" i="94"/>
  <c r="Q64" i="94"/>
  <c r="U64" i="94"/>
  <c r="R62" i="94"/>
  <c r="W62" i="94"/>
  <c r="S62" i="94"/>
  <c r="U59" i="94"/>
  <c r="S54" i="94"/>
  <c r="Z54" i="94"/>
  <c r="Q36" i="94"/>
  <c r="Q21" i="94"/>
  <c r="S21" i="94"/>
  <c r="Z21" i="94"/>
  <c r="R21" i="94"/>
  <c r="AA21" i="94"/>
  <c r="R19" i="94"/>
  <c r="Q19" i="94"/>
  <c r="Y19" i="94"/>
  <c r="U19" i="94"/>
  <c r="Q13" i="94"/>
  <c r="S13" i="94"/>
  <c r="Z13" i="94"/>
  <c r="AA13" i="94"/>
  <c r="V13" i="94"/>
  <c r="R3" i="94"/>
  <c r="Q3" i="94"/>
  <c r="Y3" i="94"/>
  <c r="U3" i="94"/>
  <c r="Y67" i="92"/>
  <c r="Q82" i="90"/>
  <c r="U82" i="90"/>
  <c r="Y82" i="90"/>
  <c r="R82" i="90"/>
  <c r="V82" i="90"/>
  <c r="Z82" i="90"/>
  <c r="S82" i="90"/>
  <c r="AA82" i="90"/>
  <c r="S73" i="90"/>
  <c r="Z73" i="90"/>
  <c r="AA73" i="90"/>
  <c r="V73" i="90"/>
  <c r="R57" i="90"/>
  <c r="W57" i="90"/>
  <c r="S57" i="90"/>
  <c r="AA57" i="90"/>
  <c r="V57" i="90"/>
  <c r="Q55" i="90"/>
  <c r="V55" i="90"/>
  <c r="R55" i="90"/>
  <c r="U55" i="90"/>
  <c r="R38" i="90"/>
  <c r="V38" i="90"/>
  <c r="Z38" i="90"/>
  <c r="S38" i="90"/>
  <c r="W38" i="90"/>
  <c r="AA38" i="90"/>
  <c r="U38" i="90"/>
  <c r="Z69" i="87"/>
  <c r="R58" i="87"/>
  <c r="S58" i="87"/>
  <c r="U58" i="87"/>
  <c r="S56" i="87"/>
  <c r="W56" i="87"/>
  <c r="AA37" i="87"/>
  <c r="W37" i="87"/>
  <c r="S37" i="87"/>
  <c r="R35" i="87"/>
  <c r="Q35" i="87"/>
  <c r="Y35" i="87"/>
  <c r="U35" i="87"/>
  <c r="W66" i="85"/>
  <c r="S66" i="85"/>
  <c r="R59" i="85"/>
  <c r="Q59" i="85"/>
  <c r="AA27" i="85"/>
  <c r="U27" i="85"/>
  <c r="Q27" i="85"/>
  <c r="W27" i="85"/>
  <c r="H21" i="85"/>
  <c r="R86" i="81"/>
  <c r="V86" i="81"/>
  <c r="Z86" i="81"/>
  <c r="S86" i="81"/>
  <c r="W86" i="81"/>
  <c r="AA86" i="81"/>
  <c r="Q86" i="81"/>
  <c r="Y86" i="81"/>
  <c r="U86" i="81"/>
  <c r="U52" i="79"/>
  <c r="AA52" i="79"/>
  <c r="Q49" i="79"/>
  <c r="S49" i="79"/>
  <c r="AA49" i="79"/>
  <c r="W49" i="79"/>
  <c r="D15" i="77"/>
  <c r="G42" i="75"/>
  <c r="H40" i="75"/>
  <c r="D34" i="75"/>
  <c r="U74" i="114"/>
  <c r="V69" i="114"/>
  <c r="Q67" i="114"/>
  <c r="Y61" i="114"/>
  <c r="U38" i="114"/>
  <c r="H30" i="114"/>
  <c r="D30" i="114"/>
  <c r="H22" i="114"/>
  <c r="H21" i="114"/>
  <c r="D21" i="114"/>
  <c r="D5" i="114"/>
  <c r="L4" i="114"/>
  <c r="H4" i="114"/>
  <c r="W85" i="112"/>
  <c r="V84" i="112"/>
  <c r="U82" i="112"/>
  <c r="U75" i="112"/>
  <c r="Z70" i="112"/>
  <c r="L68" i="112"/>
  <c r="R66" i="112"/>
  <c r="E63" i="112"/>
  <c r="U62" i="112"/>
  <c r="D60" i="112"/>
  <c r="U54" i="112"/>
  <c r="Q50" i="112"/>
  <c r="U34" i="112"/>
  <c r="L19" i="112"/>
  <c r="H11" i="112"/>
  <c r="H10" i="112"/>
  <c r="U75" i="110"/>
  <c r="Z66" i="110"/>
  <c r="U62" i="110"/>
  <c r="U59" i="110"/>
  <c r="Q54" i="110"/>
  <c r="Q41" i="110"/>
  <c r="U38" i="110"/>
  <c r="U62" i="108"/>
  <c r="H51" i="108"/>
  <c r="V37" i="108"/>
  <c r="Y34" i="108"/>
  <c r="L19" i="108"/>
  <c r="V70" i="105"/>
  <c r="V66" i="105"/>
  <c r="Y62" i="105"/>
  <c r="Y38" i="105"/>
  <c r="L16" i="105"/>
  <c r="D9" i="105"/>
  <c r="Y71" i="103"/>
  <c r="S69" i="103"/>
  <c r="AA69" i="103"/>
  <c r="R63" i="103"/>
  <c r="S62" i="103"/>
  <c r="Z62" i="103"/>
  <c r="Z58" i="103"/>
  <c r="V58" i="103"/>
  <c r="AA58" i="103"/>
  <c r="Q55" i="103"/>
  <c r="U55" i="103"/>
  <c r="Q30" i="103"/>
  <c r="V30" i="103"/>
  <c r="R30" i="103"/>
  <c r="R18" i="103"/>
  <c r="Y18" i="103"/>
  <c r="Q11" i="103"/>
  <c r="W11" i="103"/>
  <c r="S11" i="103"/>
  <c r="D7" i="103"/>
  <c r="Q78" i="101"/>
  <c r="U78" i="101"/>
  <c r="Y78" i="101"/>
  <c r="R78" i="101"/>
  <c r="V78" i="101"/>
  <c r="Z78" i="101"/>
  <c r="Y74" i="101"/>
  <c r="Z74" i="101"/>
  <c r="Q60" i="101"/>
  <c r="W60" i="101"/>
  <c r="S60" i="101"/>
  <c r="U34" i="101"/>
  <c r="S32" i="101"/>
  <c r="AA32" i="101"/>
  <c r="R30" i="101"/>
  <c r="Z30" i="101"/>
  <c r="S20" i="101"/>
  <c r="Z20" i="101"/>
  <c r="Q18" i="101"/>
  <c r="V18" i="101"/>
  <c r="R18" i="101"/>
  <c r="S16" i="101"/>
  <c r="AA16" i="101"/>
  <c r="R13" i="101"/>
  <c r="V13" i="101"/>
  <c r="Z13" i="101"/>
  <c r="S13" i="101"/>
  <c r="W13" i="101"/>
  <c r="AA13" i="101"/>
  <c r="R82" i="98"/>
  <c r="V82" i="98"/>
  <c r="Z82" i="98"/>
  <c r="S82" i="98"/>
  <c r="W82" i="98"/>
  <c r="AA82" i="98"/>
  <c r="Q65" i="98"/>
  <c r="S65" i="98"/>
  <c r="AA65" i="98"/>
  <c r="S58" i="98"/>
  <c r="Y58" i="98"/>
  <c r="Q45" i="98"/>
  <c r="W45" i="98"/>
  <c r="H30" i="98"/>
  <c r="Q18" i="98"/>
  <c r="U18" i="98"/>
  <c r="Y18" i="98"/>
  <c r="R18" i="98"/>
  <c r="V18" i="98"/>
  <c r="Z18" i="98"/>
  <c r="R5" i="98"/>
  <c r="AA5" i="98"/>
  <c r="V5" i="98"/>
  <c r="Q3" i="98"/>
  <c r="Z3" i="98"/>
  <c r="U3" i="98"/>
  <c r="Q87" i="96"/>
  <c r="U87" i="96"/>
  <c r="Y87" i="96"/>
  <c r="R87" i="96"/>
  <c r="V87" i="96"/>
  <c r="Z87" i="96"/>
  <c r="V86" i="96"/>
  <c r="AA86" i="96"/>
  <c r="R83" i="96"/>
  <c r="V83" i="96"/>
  <c r="Z83" i="96"/>
  <c r="S83" i="96"/>
  <c r="W83" i="96"/>
  <c r="AA83" i="96"/>
  <c r="AA81" i="96"/>
  <c r="U81" i="96"/>
  <c r="U59" i="96"/>
  <c r="R44" i="96"/>
  <c r="Z44" i="96"/>
  <c r="R34" i="96"/>
  <c r="AA34" i="96"/>
  <c r="V34" i="96"/>
  <c r="Q31" i="96"/>
  <c r="Z31" i="96"/>
  <c r="U31" i="96"/>
  <c r="R29" i="96"/>
  <c r="W29" i="96"/>
  <c r="S29" i="96"/>
  <c r="U28" i="96"/>
  <c r="AA28" i="96"/>
  <c r="Q23" i="96"/>
  <c r="Z23" i="96"/>
  <c r="R11" i="96"/>
  <c r="Y11" i="96"/>
  <c r="L9" i="96"/>
  <c r="Q87" i="94"/>
  <c r="U87" i="94"/>
  <c r="Y87" i="94"/>
  <c r="R87" i="94"/>
  <c r="V87" i="94"/>
  <c r="Z87" i="94"/>
  <c r="Q82" i="94"/>
  <c r="S82" i="94"/>
  <c r="Z82" i="94"/>
  <c r="U71" i="94"/>
  <c r="R59" i="94"/>
  <c r="W59" i="94"/>
  <c r="S59" i="94"/>
  <c r="U44" i="94"/>
  <c r="R18" i="94"/>
  <c r="V18" i="94"/>
  <c r="Z18" i="94"/>
  <c r="S18" i="94"/>
  <c r="W18" i="94"/>
  <c r="AA18" i="94"/>
  <c r="Q18" i="94"/>
  <c r="Y18" i="94"/>
  <c r="AA70" i="92"/>
  <c r="W70" i="92"/>
  <c r="R59" i="92"/>
  <c r="V59" i="92"/>
  <c r="Z59" i="92"/>
  <c r="S59" i="92"/>
  <c r="W59" i="92"/>
  <c r="AA59" i="92"/>
  <c r="U59" i="92"/>
  <c r="U51" i="92"/>
  <c r="Q15" i="92"/>
  <c r="W15" i="92"/>
  <c r="S15" i="92"/>
  <c r="AA15" i="92"/>
  <c r="U15" i="92"/>
  <c r="Q9" i="92"/>
  <c r="U9" i="92"/>
  <c r="Y9" i="92"/>
  <c r="R9" i="92"/>
  <c r="V9" i="92"/>
  <c r="Z9" i="92"/>
  <c r="W9" i="92"/>
  <c r="V74" i="90"/>
  <c r="U74" i="90"/>
  <c r="AA69" i="90"/>
  <c r="V69" i="90"/>
  <c r="W69" i="90"/>
  <c r="Q68" i="90"/>
  <c r="S68" i="90"/>
  <c r="Y68" i="90"/>
  <c r="AA68" i="90"/>
  <c r="U68" i="90"/>
  <c r="R53" i="90"/>
  <c r="AA53" i="90"/>
  <c r="V53" i="90"/>
  <c r="W53" i="90"/>
  <c r="R34" i="90"/>
  <c r="W34" i="90"/>
  <c r="S34" i="90"/>
  <c r="Q34" i="90"/>
  <c r="Z34" i="90"/>
  <c r="AA34" i="90"/>
  <c r="H29" i="90"/>
  <c r="Q9" i="90"/>
  <c r="U9" i="90"/>
  <c r="Y9" i="90"/>
  <c r="R9" i="90"/>
  <c r="V9" i="90"/>
  <c r="Z9" i="90"/>
  <c r="W9" i="90"/>
  <c r="R78" i="87"/>
  <c r="V78" i="87"/>
  <c r="Z78" i="87"/>
  <c r="S78" i="87"/>
  <c r="W78" i="87"/>
  <c r="AA78" i="87"/>
  <c r="U78" i="87"/>
  <c r="S73" i="87"/>
  <c r="Z73" i="87"/>
  <c r="AA73" i="87"/>
  <c r="V73" i="87"/>
  <c r="Q74" i="85"/>
  <c r="W74" i="85"/>
  <c r="R74" i="85"/>
  <c r="S74" i="85"/>
  <c r="S37" i="85"/>
  <c r="AA37" i="85"/>
  <c r="V37" i="85"/>
  <c r="W37" i="85"/>
  <c r="U30" i="85"/>
  <c r="Z30" i="85"/>
  <c r="S15" i="85"/>
  <c r="Y15" i="85"/>
  <c r="Q15" i="85"/>
  <c r="AA15" i="85"/>
  <c r="U15" i="85"/>
  <c r="W15" i="85"/>
  <c r="Q13" i="85"/>
  <c r="U13" i="85"/>
  <c r="Y13" i="85"/>
  <c r="R13" i="85"/>
  <c r="V13" i="85"/>
  <c r="Z13" i="85"/>
  <c r="W13" i="85"/>
  <c r="U58" i="83"/>
  <c r="W58" i="83"/>
  <c r="V58" i="83"/>
  <c r="R28" i="83"/>
  <c r="V28" i="83"/>
  <c r="L8" i="81"/>
  <c r="R62" i="79"/>
  <c r="V62" i="79"/>
  <c r="Z62" i="79"/>
  <c r="S62" i="79"/>
  <c r="Y62" i="79"/>
  <c r="U62" i="79"/>
  <c r="W62" i="79"/>
  <c r="AA62" i="79"/>
  <c r="Q70" i="103"/>
  <c r="V69" i="103"/>
  <c r="U62" i="103"/>
  <c r="Q62" i="103"/>
  <c r="L59" i="103"/>
  <c r="Y50" i="103"/>
  <c r="U47" i="103"/>
  <c r="V41" i="103"/>
  <c r="D27" i="103"/>
  <c r="H26" i="103"/>
  <c r="H22" i="103"/>
  <c r="D18" i="103"/>
  <c r="U76" i="101"/>
  <c r="Z75" i="101"/>
  <c r="V74" i="101"/>
  <c r="Q72" i="101"/>
  <c r="R69" i="101"/>
  <c r="V63" i="101"/>
  <c r="U56" i="101"/>
  <c r="U51" i="101"/>
  <c r="U40" i="101"/>
  <c r="Y39" i="101"/>
  <c r="Y34" i="101"/>
  <c r="Y25" i="101"/>
  <c r="U25" i="101"/>
  <c r="W23" i="101"/>
  <c r="Y21" i="101"/>
  <c r="U21" i="101"/>
  <c r="H20" i="101"/>
  <c r="H16" i="101"/>
  <c r="Y9" i="101"/>
  <c r="U9" i="101"/>
  <c r="Y86" i="98"/>
  <c r="U86" i="98"/>
  <c r="Y78" i="98"/>
  <c r="U78" i="98"/>
  <c r="Y74" i="98"/>
  <c r="AA73" i="98"/>
  <c r="Q70" i="98"/>
  <c r="U58" i="98"/>
  <c r="Q58" i="98"/>
  <c r="Y54" i="98"/>
  <c r="AA53" i="98"/>
  <c r="S53" i="98"/>
  <c r="Y51" i="98"/>
  <c r="R51" i="98"/>
  <c r="U50" i="98"/>
  <c r="Q50" i="98"/>
  <c r="V43" i="98"/>
  <c r="Q43" i="98"/>
  <c r="U37" i="98"/>
  <c r="V31" i="98"/>
  <c r="D27" i="98"/>
  <c r="L26" i="98"/>
  <c r="H26" i="98"/>
  <c r="Y22" i="98"/>
  <c r="U22" i="98"/>
  <c r="Z21" i="98"/>
  <c r="S21" i="98"/>
  <c r="Y19" i="98"/>
  <c r="R19" i="98"/>
  <c r="Y14" i="98"/>
  <c r="U14" i="98"/>
  <c r="Y12" i="98"/>
  <c r="S12" i="98"/>
  <c r="W8" i="98"/>
  <c r="W85" i="96"/>
  <c r="Y71" i="96"/>
  <c r="Q63" i="96"/>
  <c r="W62" i="96"/>
  <c r="Y59" i="96"/>
  <c r="Y57" i="96"/>
  <c r="U56" i="96"/>
  <c r="W53" i="96"/>
  <c r="AA51" i="96"/>
  <c r="V51" i="96"/>
  <c r="Z50" i="96"/>
  <c r="S50" i="96"/>
  <c r="Y48" i="96"/>
  <c r="Q47" i="96"/>
  <c r="W46" i="96"/>
  <c r="U44" i="96"/>
  <c r="Q41" i="96"/>
  <c r="AA37" i="96"/>
  <c r="V27" i="96"/>
  <c r="H24" i="96"/>
  <c r="Y18" i="96"/>
  <c r="U18" i="96"/>
  <c r="Z17" i="96"/>
  <c r="S17" i="96"/>
  <c r="Y15" i="96"/>
  <c r="R15" i="96"/>
  <c r="Y6" i="96"/>
  <c r="U6" i="96"/>
  <c r="Y83" i="94"/>
  <c r="U83" i="94"/>
  <c r="Y79" i="94"/>
  <c r="U79" i="94"/>
  <c r="AA74" i="94"/>
  <c r="Y71" i="94"/>
  <c r="AA70" i="94"/>
  <c r="Y68" i="94"/>
  <c r="V66" i="94"/>
  <c r="Y59" i="94"/>
  <c r="Y55" i="94"/>
  <c r="U55" i="94"/>
  <c r="W51" i="94"/>
  <c r="Y47" i="94"/>
  <c r="U47" i="94"/>
  <c r="Q44" i="94"/>
  <c r="Y40" i="94"/>
  <c r="Y36" i="94"/>
  <c r="W34" i="94"/>
  <c r="Y30" i="94"/>
  <c r="U30" i="94"/>
  <c r="D29" i="94"/>
  <c r="R26" i="94"/>
  <c r="V26" i="94"/>
  <c r="Z26" i="94"/>
  <c r="S26" i="94"/>
  <c r="W26" i="94"/>
  <c r="AA26" i="94"/>
  <c r="R11" i="94"/>
  <c r="Q11" i="94"/>
  <c r="Y11" i="94"/>
  <c r="Q87" i="92"/>
  <c r="U87" i="92"/>
  <c r="Y87" i="92"/>
  <c r="R87" i="92"/>
  <c r="V87" i="92"/>
  <c r="Z87" i="92"/>
  <c r="R84" i="92"/>
  <c r="U84" i="92"/>
  <c r="Q82" i="92"/>
  <c r="R82" i="92"/>
  <c r="W82" i="92"/>
  <c r="S82" i="92"/>
  <c r="Y72" i="92"/>
  <c r="Y71" i="92"/>
  <c r="R68" i="92"/>
  <c r="Q68" i="92"/>
  <c r="Y68" i="92"/>
  <c r="AA66" i="92"/>
  <c r="V66" i="92"/>
  <c r="R60" i="92"/>
  <c r="Q60" i="92"/>
  <c r="Y60" i="92"/>
  <c r="R56" i="92"/>
  <c r="Q56" i="92"/>
  <c r="Q51" i="92"/>
  <c r="Q47" i="92"/>
  <c r="U47" i="92"/>
  <c r="Y47" i="92"/>
  <c r="R47" i="92"/>
  <c r="V47" i="92"/>
  <c r="Z47" i="92"/>
  <c r="AA39" i="92"/>
  <c r="S34" i="92"/>
  <c r="Z34" i="92"/>
  <c r="R30" i="92"/>
  <c r="V30" i="92"/>
  <c r="Z30" i="92"/>
  <c r="S30" i="92"/>
  <c r="W30" i="92"/>
  <c r="AA30" i="92"/>
  <c r="AA17" i="92"/>
  <c r="V67" i="90"/>
  <c r="Q52" i="90"/>
  <c r="S52" i="90"/>
  <c r="Y52" i="90"/>
  <c r="AA52" i="90"/>
  <c r="Y50" i="90"/>
  <c r="Q39" i="90"/>
  <c r="R37" i="90"/>
  <c r="AA37" i="90"/>
  <c r="U34" i="90"/>
  <c r="S31" i="90"/>
  <c r="Y31" i="90"/>
  <c r="AA29" i="90"/>
  <c r="Q27" i="90"/>
  <c r="AA27" i="90"/>
  <c r="R25" i="90"/>
  <c r="V25" i="90"/>
  <c r="Z25" i="90"/>
  <c r="S25" i="90"/>
  <c r="W25" i="90"/>
  <c r="AA25" i="90"/>
  <c r="Q17" i="90"/>
  <c r="U17" i="90"/>
  <c r="Y17" i="90"/>
  <c r="R17" i="90"/>
  <c r="V17" i="90"/>
  <c r="Z17" i="90"/>
  <c r="R66" i="87"/>
  <c r="S66" i="87"/>
  <c r="AA66" i="87"/>
  <c r="S60" i="87"/>
  <c r="S54" i="87"/>
  <c r="Z54" i="87"/>
  <c r="R51" i="87"/>
  <c r="Q51" i="87"/>
  <c r="D49" i="87"/>
  <c r="U47" i="87"/>
  <c r="Q45" i="87"/>
  <c r="R45" i="87"/>
  <c r="W45" i="87"/>
  <c r="S45" i="87"/>
  <c r="Q42" i="87"/>
  <c r="U42" i="87"/>
  <c r="Y42" i="87"/>
  <c r="R42" i="87"/>
  <c r="V42" i="87"/>
  <c r="Z42" i="87"/>
  <c r="R38" i="87"/>
  <c r="V38" i="87"/>
  <c r="Z38" i="87"/>
  <c r="S38" i="87"/>
  <c r="W38" i="87"/>
  <c r="AA38" i="87"/>
  <c r="AA25" i="87"/>
  <c r="AA17" i="87"/>
  <c r="AA9" i="87"/>
  <c r="AA86" i="85"/>
  <c r="AA78" i="85"/>
  <c r="V74" i="85"/>
  <c r="Y70" i="85"/>
  <c r="Z70" i="85"/>
  <c r="Z58" i="85"/>
  <c r="V58" i="85"/>
  <c r="AA58" i="85"/>
  <c r="Q51" i="85"/>
  <c r="Q45" i="85"/>
  <c r="S45" i="85"/>
  <c r="Z45" i="85"/>
  <c r="R42" i="85"/>
  <c r="V42" i="85"/>
  <c r="Z42" i="85"/>
  <c r="S42" i="85"/>
  <c r="W42" i="85"/>
  <c r="AA42" i="85"/>
  <c r="U38" i="85"/>
  <c r="R37" i="85"/>
  <c r="S34" i="85"/>
  <c r="Z34" i="85"/>
  <c r="R29" i="85"/>
  <c r="V29" i="85"/>
  <c r="Z29" i="85"/>
  <c r="S29" i="85"/>
  <c r="W29" i="85"/>
  <c r="AA29" i="85"/>
  <c r="Q29" i="85"/>
  <c r="Y29" i="85"/>
  <c r="Q68" i="83"/>
  <c r="AA68" i="83"/>
  <c r="U68" i="83"/>
  <c r="Q60" i="83"/>
  <c r="AA60" i="83"/>
  <c r="U60" i="83"/>
  <c r="U51" i="83"/>
  <c r="V51" i="83"/>
  <c r="D18" i="83"/>
  <c r="Q12" i="83"/>
  <c r="S12" i="83"/>
  <c r="Z12" i="83"/>
  <c r="AA12" i="83"/>
  <c r="V12" i="83"/>
  <c r="R78" i="81"/>
  <c r="V78" i="81"/>
  <c r="Z78" i="81"/>
  <c r="S78" i="81"/>
  <c r="W78" i="81"/>
  <c r="AA78" i="81"/>
  <c r="U78" i="81"/>
  <c r="Q66" i="81"/>
  <c r="R66" i="81"/>
  <c r="U30" i="81"/>
  <c r="V30" i="81"/>
  <c r="S43" i="79"/>
  <c r="Y43" i="79"/>
  <c r="Q43" i="79"/>
  <c r="V43" i="79"/>
  <c r="R43" i="79"/>
  <c r="Z43" i="79"/>
  <c r="U43" i="79"/>
  <c r="U70" i="103"/>
  <c r="Y62" i="103"/>
  <c r="H59" i="103"/>
  <c r="U58" i="103"/>
  <c r="Q51" i="103"/>
  <c r="Q44" i="103"/>
  <c r="Q39" i="103"/>
  <c r="L35" i="103"/>
  <c r="U75" i="101"/>
  <c r="V69" i="101"/>
  <c r="Y48" i="101"/>
  <c r="Z47" i="101"/>
  <c r="U39" i="101"/>
  <c r="U36" i="101"/>
  <c r="Q73" i="98"/>
  <c r="U70" i="98"/>
  <c r="H68" i="98"/>
  <c r="Y50" i="98"/>
  <c r="Y47" i="98"/>
  <c r="Y36" i="98"/>
  <c r="D26" i="98"/>
  <c r="H22" i="98"/>
  <c r="I61" i="96"/>
  <c r="U57" i="96"/>
  <c r="L50" i="96"/>
  <c r="U48" i="96"/>
  <c r="U40" i="96"/>
  <c r="H32" i="96"/>
  <c r="H4" i="96"/>
  <c r="Q70" i="94"/>
  <c r="J69" i="94"/>
  <c r="M54" i="94"/>
  <c r="H52" i="94"/>
  <c r="Y44" i="94"/>
  <c r="I41" i="94"/>
  <c r="U40" i="94"/>
  <c r="U36" i="94"/>
  <c r="D31" i="94"/>
  <c r="L29" i="94"/>
  <c r="R27" i="94"/>
  <c r="Q27" i="94"/>
  <c r="Q5" i="94"/>
  <c r="S5" i="94"/>
  <c r="Z5" i="94"/>
  <c r="R71" i="92"/>
  <c r="V71" i="92"/>
  <c r="Z71" i="92"/>
  <c r="S71" i="92"/>
  <c r="W71" i="92"/>
  <c r="AA71" i="92"/>
  <c r="R64" i="92"/>
  <c r="Q64" i="92"/>
  <c r="Y64" i="92"/>
  <c r="Q39" i="92"/>
  <c r="U39" i="92"/>
  <c r="Y39" i="92"/>
  <c r="R39" i="92"/>
  <c r="V39" i="92"/>
  <c r="Z39" i="92"/>
  <c r="R31" i="92"/>
  <c r="Q31" i="92"/>
  <c r="Y31" i="92"/>
  <c r="R24" i="92"/>
  <c r="W24" i="92"/>
  <c r="AA24" i="92"/>
  <c r="S24" i="92"/>
  <c r="Q17" i="92"/>
  <c r="U17" i="92"/>
  <c r="Y17" i="92"/>
  <c r="R17" i="92"/>
  <c r="V17" i="92"/>
  <c r="Z17" i="92"/>
  <c r="Z75" i="90"/>
  <c r="U70" i="90"/>
  <c r="Y70" i="90"/>
  <c r="R54" i="90"/>
  <c r="V54" i="90"/>
  <c r="Z54" i="90"/>
  <c r="S54" i="90"/>
  <c r="W54" i="90"/>
  <c r="AA54" i="90"/>
  <c r="R50" i="90"/>
  <c r="V50" i="90"/>
  <c r="Z50" i="90"/>
  <c r="S50" i="90"/>
  <c r="W50" i="90"/>
  <c r="AA50" i="90"/>
  <c r="L29" i="90"/>
  <c r="Q29" i="90"/>
  <c r="U29" i="90"/>
  <c r="Y29" i="90"/>
  <c r="R29" i="90"/>
  <c r="V29" i="90"/>
  <c r="Z29" i="90"/>
  <c r="Q26" i="90"/>
  <c r="R26" i="90"/>
  <c r="Y26" i="90"/>
  <c r="Z26" i="90"/>
  <c r="D17" i="90"/>
  <c r="Q15" i="90"/>
  <c r="W15" i="90"/>
  <c r="S15" i="90"/>
  <c r="R77" i="87"/>
  <c r="AA77" i="87"/>
  <c r="V77" i="87"/>
  <c r="U70" i="87"/>
  <c r="Y70" i="87"/>
  <c r="R39" i="87"/>
  <c r="Q39" i="87"/>
  <c r="R34" i="87"/>
  <c r="V34" i="87"/>
  <c r="Z34" i="87"/>
  <c r="S34" i="87"/>
  <c r="W34" i="87"/>
  <c r="AA34" i="87"/>
  <c r="R30" i="87"/>
  <c r="U30" i="87"/>
  <c r="Q28" i="87"/>
  <c r="R28" i="87"/>
  <c r="W28" i="87"/>
  <c r="S28" i="87"/>
  <c r="Q25" i="87"/>
  <c r="U25" i="87"/>
  <c r="Y25" i="87"/>
  <c r="R25" i="87"/>
  <c r="V25" i="87"/>
  <c r="Z25" i="87"/>
  <c r="R22" i="87"/>
  <c r="U22" i="87"/>
  <c r="Q20" i="87"/>
  <c r="R20" i="87"/>
  <c r="W20" i="87"/>
  <c r="S20" i="87"/>
  <c r="Q17" i="87"/>
  <c r="U17" i="87"/>
  <c r="Y17" i="87"/>
  <c r="R17" i="87"/>
  <c r="V17" i="87"/>
  <c r="Z17" i="87"/>
  <c r="L15" i="87"/>
  <c r="R14" i="87"/>
  <c r="U14" i="87"/>
  <c r="Q12" i="87"/>
  <c r="R12" i="87"/>
  <c r="W12" i="87"/>
  <c r="S12" i="87"/>
  <c r="Q9" i="87"/>
  <c r="U9" i="87"/>
  <c r="Y9" i="87"/>
  <c r="R9" i="87"/>
  <c r="V9" i="87"/>
  <c r="Z9" i="87"/>
  <c r="R6" i="87"/>
  <c r="U6" i="87"/>
  <c r="Q4" i="87"/>
  <c r="R4" i="87"/>
  <c r="W4" i="87"/>
  <c r="S4" i="87"/>
  <c r="Q86" i="85"/>
  <c r="U86" i="85"/>
  <c r="Y86" i="85"/>
  <c r="R86" i="85"/>
  <c r="V86" i="85"/>
  <c r="Z86" i="85"/>
  <c r="R83" i="85"/>
  <c r="U83" i="85"/>
  <c r="Q81" i="85"/>
  <c r="R81" i="85"/>
  <c r="W81" i="85"/>
  <c r="S81" i="85"/>
  <c r="Q78" i="85"/>
  <c r="U78" i="85"/>
  <c r="Y78" i="85"/>
  <c r="R78" i="85"/>
  <c r="V78" i="85"/>
  <c r="Z78" i="85"/>
  <c r="R71" i="85"/>
  <c r="Q71" i="85"/>
  <c r="U54" i="85"/>
  <c r="Q49" i="85"/>
  <c r="S49" i="85"/>
  <c r="Z49" i="85"/>
  <c r="R43" i="85"/>
  <c r="Q43" i="85"/>
  <c r="Y43" i="85"/>
  <c r="AA41" i="85"/>
  <c r="V41" i="85"/>
  <c r="R38" i="85"/>
  <c r="W38" i="85"/>
  <c r="S38" i="85"/>
  <c r="Q11" i="85"/>
  <c r="AA11" i="85"/>
  <c r="U11" i="85"/>
  <c r="Q10" i="85"/>
  <c r="R10" i="85"/>
  <c r="Y10" i="85"/>
  <c r="Z10" i="85"/>
  <c r="U10" i="85"/>
  <c r="U88" i="83"/>
  <c r="AA88" i="83"/>
  <c r="Q55" i="83"/>
  <c r="V55" i="83"/>
  <c r="R55" i="83"/>
  <c r="U55" i="83"/>
  <c r="Q4" i="83"/>
  <c r="S4" i="83"/>
  <c r="Z4" i="83"/>
  <c r="R4" i="83"/>
  <c r="AA4" i="83"/>
  <c r="R87" i="81"/>
  <c r="Q87" i="81"/>
  <c r="Y87" i="81"/>
  <c r="U87" i="81"/>
  <c r="Q81" i="81"/>
  <c r="S81" i="81"/>
  <c r="Z81" i="81"/>
  <c r="AA81" i="81"/>
  <c r="V81" i="81"/>
  <c r="R73" i="81"/>
  <c r="W73" i="81"/>
  <c r="S73" i="81"/>
  <c r="AA73" i="81"/>
  <c r="V73" i="81"/>
  <c r="R71" i="81"/>
  <c r="U71" i="81"/>
  <c r="Z20" i="81"/>
  <c r="R20" i="81"/>
  <c r="W20" i="81"/>
  <c r="S20" i="81"/>
  <c r="V20" i="81"/>
  <c r="Q64" i="79"/>
  <c r="AA64" i="79"/>
  <c r="U64" i="79"/>
  <c r="Y64" i="79"/>
  <c r="S29" i="79"/>
  <c r="W29" i="79"/>
  <c r="AA29" i="79"/>
  <c r="Q29" i="79"/>
  <c r="U29" i="79"/>
  <c r="Y29" i="79"/>
  <c r="V29" i="79"/>
  <c r="D28" i="79"/>
  <c r="U72" i="92"/>
  <c r="R70" i="92"/>
  <c r="Q67" i="92"/>
  <c r="R66" i="92"/>
  <c r="U56" i="92"/>
  <c r="Y51" i="92"/>
  <c r="Q48" i="92"/>
  <c r="H5" i="92"/>
  <c r="S77" i="90"/>
  <c r="U75" i="90"/>
  <c r="Y59" i="90"/>
  <c r="Q48" i="90"/>
  <c r="Y46" i="90"/>
  <c r="U46" i="90"/>
  <c r="Z45" i="90"/>
  <c r="S45" i="90"/>
  <c r="Y42" i="90"/>
  <c r="U42" i="90"/>
  <c r="W41" i="90"/>
  <c r="U39" i="90"/>
  <c r="Y34" i="90"/>
  <c r="H26" i="90"/>
  <c r="D25" i="90"/>
  <c r="W24" i="90"/>
  <c r="Y21" i="90"/>
  <c r="U21" i="90"/>
  <c r="Y19" i="90"/>
  <c r="S19" i="90"/>
  <c r="Y13" i="90"/>
  <c r="U13" i="90"/>
  <c r="Z12" i="90"/>
  <c r="S12" i="90"/>
  <c r="Y10" i="90"/>
  <c r="R10" i="90"/>
  <c r="Y86" i="87"/>
  <c r="U86" i="87"/>
  <c r="Y84" i="87"/>
  <c r="S84" i="87"/>
  <c r="W80" i="87"/>
  <c r="U76" i="87"/>
  <c r="AA74" i="87"/>
  <c r="V69" i="87"/>
  <c r="L68" i="87"/>
  <c r="W65" i="87"/>
  <c r="R65" i="87"/>
  <c r="Q59" i="87"/>
  <c r="W57" i="87"/>
  <c r="Y55" i="87"/>
  <c r="U54" i="87"/>
  <c r="Q54" i="87"/>
  <c r="W53" i="87"/>
  <c r="R53" i="87"/>
  <c r="H52" i="87"/>
  <c r="U51" i="87"/>
  <c r="W49" i="87"/>
  <c r="R49" i="87"/>
  <c r="Q47" i="87"/>
  <c r="Y43" i="87"/>
  <c r="Q43" i="87"/>
  <c r="R37" i="87"/>
  <c r="Y26" i="87"/>
  <c r="Q26" i="87"/>
  <c r="Y18" i="87"/>
  <c r="Q18" i="87"/>
  <c r="Y10" i="87"/>
  <c r="Q10" i="87"/>
  <c r="Y87" i="85"/>
  <c r="Q87" i="85"/>
  <c r="Y79" i="85"/>
  <c r="Q79" i="85"/>
  <c r="Z74" i="85"/>
  <c r="U71" i="85"/>
  <c r="V70" i="85"/>
  <c r="W65" i="85"/>
  <c r="R65" i="85"/>
  <c r="U59" i="85"/>
  <c r="Q58" i="85"/>
  <c r="W57" i="85"/>
  <c r="Y54" i="85"/>
  <c r="W53" i="85"/>
  <c r="R53" i="85"/>
  <c r="W50" i="85"/>
  <c r="Y46" i="85"/>
  <c r="U46" i="85"/>
  <c r="Y38" i="85"/>
  <c r="Y35" i="85"/>
  <c r="Q35" i="85"/>
  <c r="U34" i="85"/>
  <c r="Q34" i="85"/>
  <c r="R28" i="85"/>
  <c r="AA28" i="85"/>
  <c r="V28" i="85"/>
  <c r="Q26" i="85"/>
  <c r="Z26" i="85"/>
  <c r="U26" i="85"/>
  <c r="R24" i="85"/>
  <c r="W24" i="85"/>
  <c r="S24" i="85"/>
  <c r="Q21" i="85"/>
  <c r="U21" i="85"/>
  <c r="Y21" i="85"/>
  <c r="R21" i="85"/>
  <c r="V21" i="85"/>
  <c r="Z21" i="85"/>
  <c r="R17" i="85"/>
  <c r="V17" i="85"/>
  <c r="Z17" i="85"/>
  <c r="S17" i="85"/>
  <c r="W17" i="85"/>
  <c r="AA17" i="85"/>
  <c r="D13" i="85"/>
  <c r="R12" i="85"/>
  <c r="S12" i="85"/>
  <c r="Z12" i="85"/>
  <c r="AA12" i="85"/>
  <c r="L10" i="85"/>
  <c r="H9" i="85"/>
  <c r="Q86" i="83"/>
  <c r="U86" i="83"/>
  <c r="Y86" i="83"/>
  <c r="R86" i="83"/>
  <c r="V86" i="83"/>
  <c r="Z86" i="83"/>
  <c r="R82" i="83"/>
  <c r="V82" i="83"/>
  <c r="Z82" i="83"/>
  <c r="S82" i="83"/>
  <c r="W82" i="83"/>
  <c r="AA82" i="83"/>
  <c r="R77" i="83"/>
  <c r="AA77" i="83"/>
  <c r="V77" i="83"/>
  <c r="U74" i="83"/>
  <c r="Y74" i="83"/>
  <c r="V69" i="83"/>
  <c r="S66" i="83"/>
  <c r="R46" i="83"/>
  <c r="V46" i="83"/>
  <c r="Z46" i="83"/>
  <c r="S46" i="83"/>
  <c r="W46" i="83"/>
  <c r="AA46" i="83"/>
  <c r="Q44" i="83"/>
  <c r="AA42" i="83"/>
  <c r="U39" i="83"/>
  <c r="Q35" i="83"/>
  <c r="V35" i="83"/>
  <c r="R35" i="83"/>
  <c r="Q24" i="83"/>
  <c r="S24" i="83"/>
  <c r="Z24" i="83"/>
  <c r="AA21" i="83"/>
  <c r="S19" i="83"/>
  <c r="AA17" i="83"/>
  <c r="Q8" i="83"/>
  <c r="S8" i="83"/>
  <c r="Z8" i="83"/>
  <c r="R79" i="81"/>
  <c r="Q79" i="81"/>
  <c r="Y79" i="81"/>
  <c r="Q65" i="81"/>
  <c r="S65" i="81"/>
  <c r="R65" i="81"/>
  <c r="Z65" i="81"/>
  <c r="AA61" i="81"/>
  <c r="V61" i="81"/>
  <c r="R55" i="81"/>
  <c r="U55" i="81"/>
  <c r="S38" i="81"/>
  <c r="Z38" i="81"/>
  <c r="V38" i="81"/>
  <c r="AA38" i="81"/>
  <c r="Q87" i="79"/>
  <c r="U87" i="79"/>
  <c r="S87" i="77"/>
  <c r="Q87" i="77"/>
  <c r="V87" i="77"/>
  <c r="R87" i="77"/>
  <c r="Y87" i="77"/>
  <c r="U87" i="77"/>
  <c r="R80" i="77"/>
  <c r="W80" i="77"/>
  <c r="S80" i="77"/>
  <c r="Z80" i="77"/>
  <c r="V80" i="77"/>
  <c r="L22" i="94"/>
  <c r="H22" i="94"/>
  <c r="L13" i="94"/>
  <c r="V70" i="92"/>
  <c r="U67" i="92"/>
  <c r="M61" i="92"/>
  <c r="Q44" i="92"/>
  <c r="M41" i="92"/>
  <c r="D38" i="92"/>
  <c r="Q36" i="92"/>
  <c r="U71" i="90"/>
  <c r="Q67" i="90"/>
  <c r="R61" i="90"/>
  <c r="U59" i="90"/>
  <c r="U48" i="90"/>
  <c r="U67" i="87"/>
  <c r="Z66" i="87"/>
  <c r="Y59" i="87"/>
  <c r="Y54" i="87"/>
  <c r="V37" i="87"/>
  <c r="D23" i="87"/>
  <c r="H19" i="87"/>
  <c r="D16" i="87"/>
  <c r="U63" i="85"/>
  <c r="U58" i="85"/>
  <c r="Q57" i="85"/>
  <c r="U51" i="85"/>
  <c r="Z37" i="85"/>
  <c r="Y34" i="85"/>
  <c r="Q18" i="85"/>
  <c r="Z18" i="85"/>
  <c r="Q83" i="83"/>
  <c r="Z83" i="83"/>
  <c r="AA76" i="83"/>
  <c r="U76" i="83"/>
  <c r="Q64" i="83"/>
  <c r="W64" i="83"/>
  <c r="S64" i="83"/>
  <c r="S48" i="83"/>
  <c r="AA48" i="83"/>
  <c r="Q42" i="83"/>
  <c r="U42" i="83"/>
  <c r="Y42" i="83"/>
  <c r="R42" i="83"/>
  <c r="V42" i="83"/>
  <c r="Z42" i="83"/>
  <c r="Q21" i="83"/>
  <c r="U21" i="83"/>
  <c r="Y21" i="83"/>
  <c r="R21" i="83"/>
  <c r="V21" i="83"/>
  <c r="Z21" i="83"/>
  <c r="Q17" i="83"/>
  <c r="U17" i="83"/>
  <c r="Y17" i="83"/>
  <c r="R17" i="83"/>
  <c r="V17" i="83"/>
  <c r="Z17" i="83"/>
  <c r="U47" i="81"/>
  <c r="R37" i="81"/>
  <c r="Z34" i="81"/>
  <c r="R34" i="81"/>
  <c r="W34" i="81"/>
  <c r="S34" i="81"/>
  <c r="H32" i="81"/>
  <c r="R8" i="81"/>
  <c r="S8" i="81"/>
  <c r="Z8" i="81"/>
  <c r="V8" i="81"/>
  <c r="Q6" i="81"/>
  <c r="R6" i="81"/>
  <c r="Y6" i="81"/>
  <c r="U6" i="81"/>
  <c r="W76" i="79"/>
  <c r="S76" i="79"/>
  <c r="AA76" i="79"/>
  <c r="Q54" i="79"/>
  <c r="U54" i="79"/>
  <c r="Y54" i="79"/>
  <c r="S54" i="79"/>
  <c r="W54" i="79"/>
  <c r="AA54" i="79"/>
  <c r="R54" i="79"/>
  <c r="Z54" i="79"/>
  <c r="Q45" i="79"/>
  <c r="S45" i="79"/>
  <c r="V45" i="79"/>
  <c r="AA45" i="79"/>
  <c r="W45" i="79"/>
  <c r="S37" i="79"/>
  <c r="AA37" i="79"/>
  <c r="W37" i="79"/>
  <c r="Q17" i="79"/>
  <c r="U17" i="79"/>
  <c r="Y17" i="79"/>
  <c r="R17" i="79"/>
  <c r="V17" i="79"/>
  <c r="Z17" i="79"/>
  <c r="S17" i="79"/>
  <c r="W17" i="79"/>
  <c r="AA17" i="79"/>
  <c r="Q9" i="79"/>
  <c r="U9" i="79"/>
  <c r="Y9" i="79"/>
  <c r="R9" i="79"/>
  <c r="V9" i="79"/>
  <c r="Z9" i="79"/>
  <c r="S9" i="79"/>
  <c r="W9" i="79"/>
  <c r="AA9" i="79"/>
  <c r="W8" i="85"/>
  <c r="Y5" i="85"/>
  <c r="U5" i="85"/>
  <c r="Q74" i="83"/>
  <c r="R69" i="83"/>
  <c r="V61" i="83"/>
  <c r="Q51" i="83"/>
  <c r="U48" i="83"/>
  <c r="Z47" i="83"/>
  <c r="U44" i="83"/>
  <c r="Q39" i="83"/>
  <c r="Y71" i="81"/>
  <c r="Q71" i="81"/>
  <c r="R69" i="81"/>
  <c r="R61" i="81"/>
  <c r="Q59" i="81"/>
  <c r="U51" i="81"/>
  <c r="Y50" i="81"/>
  <c r="W46" i="81"/>
  <c r="Q38" i="81"/>
  <c r="U36" i="81"/>
  <c r="Y35" i="81"/>
  <c r="Y34" i="81"/>
  <c r="AA32" i="81"/>
  <c r="R32" i="81"/>
  <c r="Q31" i="81"/>
  <c r="U31" i="81"/>
  <c r="L26" i="81"/>
  <c r="D24" i="81"/>
  <c r="W21" i="81"/>
  <c r="Q13" i="81"/>
  <c r="U13" i="81"/>
  <c r="Y13" i="81"/>
  <c r="Q9" i="81"/>
  <c r="U9" i="81"/>
  <c r="Y9" i="81"/>
  <c r="H4" i="81"/>
  <c r="Z86" i="79"/>
  <c r="R85" i="79"/>
  <c r="W85" i="79"/>
  <c r="Z85" i="79"/>
  <c r="Z83" i="79"/>
  <c r="Y76" i="79"/>
  <c r="Q74" i="79"/>
  <c r="W74" i="79"/>
  <c r="S74" i="79"/>
  <c r="AA74" i="79"/>
  <c r="V69" i="79"/>
  <c r="U66" i="79"/>
  <c r="AA53" i="79"/>
  <c r="Y47" i="79"/>
  <c r="V39" i="79"/>
  <c r="Z35" i="79"/>
  <c r="R34" i="79"/>
  <c r="W34" i="79"/>
  <c r="Z34" i="79"/>
  <c r="R77" i="77"/>
  <c r="S77" i="77"/>
  <c r="W77" i="77"/>
  <c r="AA77" i="77"/>
  <c r="Q77" i="77"/>
  <c r="Y77" i="77"/>
  <c r="U77" i="77"/>
  <c r="Z77" i="77"/>
  <c r="Z61" i="77"/>
  <c r="Y61" i="77"/>
  <c r="D12" i="77"/>
  <c r="S44" i="8"/>
  <c r="W44" i="8"/>
  <c r="AA44" i="8"/>
  <c r="R44" i="8"/>
  <c r="Y44" i="8"/>
  <c r="Z44" i="8"/>
  <c r="U44" i="8"/>
  <c r="V44" i="8"/>
  <c r="H5" i="85"/>
  <c r="U72" i="83"/>
  <c r="Q62" i="83"/>
  <c r="V41" i="83"/>
  <c r="R37" i="83"/>
  <c r="V70" i="81"/>
  <c r="Q62" i="81"/>
  <c r="Q53" i="81"/>
  <c r="S53" i="81"/>
  <c r="Q50" i="81"/>
  <c r="V50" i="81"/>
  <c r="AA50" i="81"/>
  <c r="R46" i="81"/>
  <c r="V46" i="81"/>
  <c r="Z46" i="81"/>
  <c r="R43" i="81"/>
  <c r="U43" i="81"/>
  <c r="U38" i="81"/>
  <c r="S37" i="81"/>
  <c r="AA37" i="81"/>
  <c r="Q35" i="81"/>
  <c r="V35" i="81"/>
  <c r="H30" i="81"/>
  <c r="D29" i="81"/>
  <c r="H26" i="81"/>
  <c r="H24" i="81"/>
  <c r="Q21" i="81"/>
  <c r="U21" i="81"/>
  <c r="Y21" i="81"/>
  <c r="R5" i="81"/>
  <c r="V5" i="81"/>
  <c r="Z5" i="81"/>
  <c r="S86" i="79"/>
  <c r="W86" i="79"/>
  <c r="AA86" i="79"/>
  <c r="Q86" i="79"/>
  <c r="U86" i="79"/>
  <c r="Y86" i="79"/>
  <c r="Q83" i="79"/>
  <c r="V83" i="79"/>
  <c r="Y83" i="79"/>
  <c r="AA81" i="79"/>
  <c r="R81" i="79"/>
  <c r="W81" i="79"/>
  <c r="Z79" i="79"/>
  <c r="Q79" i="79"/>
  <c r="V79" i="79"/>
  <c r="U76" i="79"/>
  <c r="Q72" i="79"/>
  <c r="W72" i="79"/>
  <c r="AA72" i="79"/>
  <c r="S69" i="79"/>
  <c r="AA69" i="79"/>
  <c r="W69" i="79"/>
  <c r="S66" i="79"/>
  <c r="Z66" i="79"/>
  <c r="W66" i="79"/>
  <c r="Q63" i="79"/>
  <c r="V63" i="79"/>
  <c r="R57" i="79"/>
  <c r="AA57" i="79"/>
  <c r="Z53" i="79"/>
  <c r="R53" i="79"/>
  <c r="W53" i="79"/>
  <c r="S35" i="79"/>
  <c r="Y35" i="79"/>
  <c r="Q35" i="79"/>
  <c r="V35" i="79"/>
  <c r="H22" i="79"/>
  <c r="Q62" i="77"/>
  <c r="R62" i="77"/>
  <c r="Z62" i="77"/>
  <c r="V62" i="77"/>
  <c r="Q20" i="77"/>
  <c r="U20" i="77"/>
  <c r="Y20" i="77"/>
  <c r="R20" i="77"/>
  <c r="V20" i="77"/>
  <c r="Z20" i="77"/>
  <c r="S20" i="77"/>
  <c r="AA20" i="77"/>
  <c r="W20" i="77"/>
  <c r="S9" i="77"/>
  <c r="R9" i="77"/>
  <c r="Y9" i="77"/>
  <c r="Q9" i="77"/>
  <c r="Z9" i="77"/>
  <c r="U9" i="77"/>
  <c r="Y87" i="8"/>
  <c r="R87" i="8"/>
  <c r="U87" i="8"/>
  <c r="Q87" i="8"/>
  <c r="Z87" i="8"/>
  <c r="V87" i="8"/>
  <c r="R69" i="79"/>
  <c r="U67" i="79"/>
  <c r="Q62" i="79"/>
  <c r="U56" i="79"/>
  <c r="V47" i="79"/>
  <c r="AA41" i="79"/>
  <c r="S41" i="79"/>
  <c r="U34" i="79"/>
  <c r="Q34" i="79"/>
  <c r="H16" i="79"/>
  <c r="U74" i="77"/>
  <c r="V74" i="77"/>
  <c r="R52" i="77"/>
  <c r="V52" i="77"/>
  <c r="R46" i="77"/>
  <c r="Y46" i="77"/>
  <c r="L32" i="77"/>
  <c r="R32" i="77"/>
  <c r="V32" i="77"/>
  <c r="Z32" i="77"/>
  <c r="S32" i="77"/>
  <c r="W32" i="77"/>
  <c r="AA32" i="77"/>
  <c r="S17" i="77"/>
  <c r="R17" i="77"/>
  <c r="Y17" i="77"/>
  <c r="S74" i="75"/>
  <c r="R74" i="75"/>
  <c r="Z74" i="75"/>
  <c r="AA65" i="75"/>
  <c r="S65" i="75"/>
  <c r="R50" i="75"/>
  <c r="V50" i="75"/>
  <c r="Z50" i="75"/>
  <c r="S50" i="75"/>
  <c r="Y50" i="75"/>
  <c r="Q34" i="75"/>
  <c r="Q24" i="75"/>
  <c r="S24" i="75"/>
  <c r="U24" i="75"/>
  <c r="Y24" i="75"/>
  <c r="Z24" i="75"/>
  <c r="V24" i="75"/>
  <c r="AA24" i="75"/>
  <c r="Q14" i="8"/>
  <c r="S14" i="8"/>
  <c r="R14" i="8"/>
  <c r="W14" i="8"/>
  <c r="V14" i="8"/>
  <c r="Z14" i="8"/>
  <c r="R3" i="8"/>
  <c r="V3" i="8"/>
  <c r="Z3" i="8"/>
  <c r="Q3" i="8"/>
  <c r="U3" i="8"/>
  <c r="Y3" i="8"/>
  <c r="W3" i="8"/>
  <c r="W20" i="79"/>
  <c r="V18" i="79"/>
  <c r="Q18" i="79"/>
  <c r="AA16" i="79"/>
  <c r="S16" i="79"/>
  <c r="Y14" i="79"/>
  <c r="W12" i="79"/>
  <c r="V10" i="79"/>
  <c r="Q10" i="79"/>
  <c r="AA8" i="79"/>
  <c r="S8" i="79"/>
  <c r="Y6" i="79"/>
  <c r="Z86" i="77"/>
  <c r="V78" i="77"/>
  <c r="Y66" i="77"/>
  <c r="U61" i="77"/>
  <c r="U59" i="77"/>
  <c r="U58" i="77"/>
  <c r="U54" i="77"/>
  <c r="Z52" i="77"/>
  <c r="S51" i="77"/>
  <c r="AA51" i="77"/>
  <c r="U46" i="77"/>
  <c r="S41" i="77"/>
  <c r="Y41" i="77"/>
  <c r="V40" i="77"/>
  <c r="AA40" i="77"/>
  <c r="Y37" i="77"/>
  <c r="S34" i="77"/>
  <c r="R34" i="77"/>
  <c r="Z34" i="77"/>
  <c r="U32" i="77"/>
  <c r="S25" i="77"/>
  <c r="R25" i="77"/>
  <c r="Y25" i="77"/>
  <c r="Y22" i="77"/>
  <c r="U17" i="77"/>
  <c r="AA12" i="77"/>
  <c r="Q4" i="77"/>
  <c r="U4" i="77"/>
  <c r="Y4" i="77"/>
  <c r="R4" i="77"/>
  <c r="V4" i="77"/>
  <c r="Z4" i="77"/>
  <c r="Y86" i="75"/>
  <c r="R81" i="75"/>
  <c r="W81" i="75"/>
  <c r="S81" i="75"/>
  <c r="Q79" i="75"/>
  <c r="V79" i="75"/>
  <c r="R79" i="75"/>
  <c r="V74" i="75"/>
  <c r="U66" i="75"/>
  <c r="Y66" i="75"/>
  <c r="V65" i="75"/>
  <c r="W50" i="75"/>
  <c r="Q50" i="75"/>
  <c r="Z43" i="75"/>
  <c r="W24" i="75"/>
  <c r="Q17" i="8"/>
  <c r="W17" i="8"/>
  <c r="S17" i="8"/>
  <c r="AA17" i="8"/>
  <c r="AA14" i="8"/>
  <c r="R70" i="81"/>
  <c r="V69" i="81"/>
  <c r="Y67" i="81"/>
  <c r="Q67" i="81"/>
  <c r="Y62" i="81"/>
  <c r="Y59" i="81"/>
  <c r="Y51" i="81"/>
  <c r="Y38" i="81"/>
  <c r="U34" i="81"/>
  <c r="Q34" i="81"/>
  <c r="D32" i="81"/>
  <c r="D26" i="81"/>
  <c r="Z82" i="79"/>
  <c r="V82" i="79"/>
  <c r="U80" i="79"/>
  <c r="Q76" i="79"/>
  <c r="Y71" i="79"/>
  <c r="V70" i="79"/>
  <c r="Z58" i="79"/>
  <c r="V58" i="79"/>
  <c r="Y50" i="79"/>
  <c r="Y39" i="79"/>
  <c r="R39" i="79"/>
  <c r="AA38" i="79"/>
  <c r="W38" i="79"/>
  <c r="R30" i="79"/>
  <c r="L27" i="79"/>
  <c r="R22" i="79"/>
  <c r="R14" i="79"/>
  <c r="H12" i="79"/>
  <c r="R6" i="79"/>
  <c r="V84" i="77"/>
  <c r="U82" i="77"/>
  <c r="Q74" i="77"/>
  <c r="Z70" i="77"/>
  <c r="U62" i="77"/>
  <c r="R60" i="77"/>
  <c r="W60" i="77"/>
  <c r="S60" i="77"/>
  <c r="Z46" i="77"/>
  <c r="S39" i="77"/>
  <c r="AA39" i="77"/>
  <c r="H32" i="77"/>
  <c r="S29" i="77"/>
  <c r="R29" i="77"/>
  <c r="Y29" i="77"/>
  <c r="Z17" i="77"/>
  <c r="Q12" i="77"/>
  <c r="U12" i="77"/>
  <c r="Y12" i="77"/>
  <c r="R12" i="77"/>
  <c r="V12" i="77"/>
  <c r="Z12" i="77"/>
  <c r="Q7" i="77"/>
  <c r="W7" i="77"/>
  <c r="S88" i="75"/>
  <c r="AA88" i="75"/>
  <c r="R86" i="75"/>
  <c r="V86" i="75"/>
  <c r="Z86" i="75"/>
  <c r="S86" i="75"/>
  <c r="W86" i="75"/>
  <c r="AA86" i="75"/>
  <c r="AA74" i="75"/>
  <c r="S70" i="75"/>
  <c r="Y70" i="75"/>
  <c r="U70" i="75"/>
  <c r="AA70" i="75"/>
  <c r="Q58" i="75"/>
  <c r="S58" i="75"/>
  <c r="U50" i="75"/>
  <c r="S49" i="75"/>
  <c r="R49" i="75"/>
  <c r="AA49" i="75"/>
  <c r="Q46" i="75"/>
  <c r="U46" i="75"/>
  <c r="Y46" i="75"/>
  <c r="R46" i="75"/>
  <c r="W46" i="75"/>
  <c r="S46" i="75"/>
  <c r="W31" i="75"/>
  <c r="S31" i="75"/>
  <c r="Q30" i="75"/>
  <c r="Y30" i="75"/>
  <c r="Z72" i="8"/>
  <c r="S72" i="8"/>
  <c r="AA72" i="8"/>
  <c r="R72" i="8"/>
  <c r="R50" i="8"/>
  <c r="U50" i="8"/>
  <c r="Y50" i="8"/>
  <c r="Q67" i="77"/>
  <c r="U51" i="77"/>
  <c r="V41" i="77"/>
  <c r="U39" i="77"/>
  <c r="V21" i="77"/>
  <c r="Q21" i="77"/>
  <c r="AA19" i="77"/>
  <c r="S19" i="77"/>
  <c r="V13" i="77"/>
  <c r="Q13" i="77"/>
  <c r="AA11" i="77"/>
  <c r="S11" i="77"/>
  <c r="H9" i="77"/>
  <c r="V5" i="77"/>
  <c r="Q5" i="77"/>
  <c r="AA3" i="77"/>
  <c r="S3" i="77"/>
  <c r="W85" i="75"/>
  <c r="Y82" i="75"/>
  <c r="U82" i="75"/>
  <c r="AA80" i="75"/>
  <c r="R78" i="75"/>
  <c r="V78" i="75"/>
  <c r="Z78" i="75"/>
  <c r="U74" i="75"/>
  <c r="W72" i="75"/>
  <c r="Q72" i="75"/>
  <c r="V63" i="75"/>
  <c r="Q60" i="75"/>
  <c r="W60" i="75"/>
  <c r="U59" i="75"/>
  <c r="AA56" i="75"/>
  <c r="R54" i="75"/>
  <c r="U51" i="75"/>
  <c r="S44" i="75"/>
  <c r="AA44" i="75"/>
  <c r="V41" i="75"/>
  <c r="W40" i="75"/>
  <c r="Q40" i="75"/>
  <c r="Q38" i="75"/>
  <c r="U38" i="75"/>
  <c r="Y38" i="75"/>
  <c r="W29" i="75"/>
  <c r="Y22" i="75"/>
  <c r="R22" i="75"/>
  <c r="Q22" i="75"/>
  <c r="AA15" i="75"/>
  <c r="S78" i="8"/>
  <c r="W78" i="8"/>
  <c r="AA78" i="8"/>
  <c r="R78" i="8"/>
  <c r="V78" i="8"/>
  <c r="Z78" i="8"/>
  <c r="V75" i="8"/>
  <c r="AA75" i="8"/>
  <c r="S69" i="8"/>
  <c r="R69" i="8"/>
  <c r="Q69" i="8"/>
  <c r="V69" i="8"/>
  <c r="U69" i="8"/>
  <c r="S57" i="8"/>
  <c r="Z57" i="8"/>
  <c r="R57" i="8"/>
  <c r="U57" i="8"/>
  <c r="V57" i="8"/>
  <c r="S53" i="8"/>
  <c r="Y53" i="8"/>
  <c r="R53" i="8"/>
  <c r="Z53" i="8"/>
  <c r="U53" i="8"/>
  <c r="Q50" i="8"/>
  <c r="U67" i="77"/>
  <c r="Y62" i="77"/>
  <c r="Y59" i="77"/>
  <c r="Z41" i="77"/>
  <c r="Y34" i="77"/>
  <c r="R73" i="75"/>
  <c r="V73" i="75"/>
  <c r="V70" i="75"/>
  <c r="Q64" i="75"/>
  <c r="U64" i="75"/>
  <c r="Q56" i="75"/>
  <c r="W56" i="75"/>
  <c r="R51" i="75"/>
  <c r="Z51" i="75"/>
  <c r="R29" i="75"/>
  <c r="V29" i="75"/>
  <c r="Z29" i="75"/>
  <c r="L27" i="75"/>
  <c r="R26" i="75"/>
  <c r="U26" i="75"/>
  <c r="Y15" i="75"/>
  <c r="S15" i="75"/>
  <c r="U15" i="75"/>
  <c r="R9" i="75"/>
  <c r="V9" i="75"/>
  <c r="Z9" i="75"/>
  <c r="Q9" i="75"/>
  <c r="U9" i="75"/>
  <c r="Y9" i="75"/>
  <c r="S9" i="75"/>
  <c r="AA9" i="75"/>
  <c r="R79" i="8"/>
  <c r="Y79" i="8"/>
  <c r="Q79" i="8"/>
  <c r="V79" i="8"/>
  <c r="S48" i="8"/>
  <c r="R48" i="8"/>
  <c r="W48" i="8"/>
  <c r="AA48" i="8"/>
  <c r="V48" i="8"/>
  <c r="V41" i="8"/>
  <c r="U41" i="8"/>
  <c r="U32" i="8"/>
  <c r="Q32" i="8"/>
  <c r="Q30" i="8"/>
  <c r="S30" i="8"/>
  <c r="R30" i="8"/>
  <c r="W30" i="8"/>
  <c r="V30" i="8"/>
  <c r="R19" i="8"/>
  <c r="V19" i="8"/>
  <c r="Z19" i="8"/>
  <c r="Q19" i="8"/>
  <c r="U19" i="8"/>
  <c r="Y19" i="8"/>
  <c r="W19" i="8"/>
  <c r="Q76" i="75"/>
  <c r="Y74" i="75"/>
  <c r="Q71" i="75"/>
  <c r="Z70" i="75"/>
  <c r="U67" i="75"/>
  <c r="Y62" i="75"/>
  <c r="Y54" i="75"/>
  <c r="Q39" i="75"/>
  <c r="H19" i="75"/>
  <c r="Y68" i="8"/>
  <c r="S64" i="8"/>
  <c r="W64" i="8"/>
  <c r="AA64" i="8"/>
  <c r="R64" i="8"/>
  <c r="V64" i="8"/>
  <c r="Z64" i="8"/>
  <c r="Q57" i="8"/>
  <c r="Q41" i="8"/>
  <c r="R41" i="8"/>
  <c r="Q37" i="8"/>
  <c r="H29" i="8"/>
  <c r="AA27" i="8"/>
  <c r="Q25" i="8"/>
  <c r="W25" i="8"/>
  <c r="AA11" i="8"/>
  <c r="Q9" i="8"/>
  <c r="W9" i="8"/>
  <c r="H6" i="8"/>
  <c r="S68" i="8"/>
  <c r="W68" i="8"/>
  <c r="AA68" i="8"/>
  <c r="R68" i="8"/>
  <c r="V68" i="8"/>
  <c r="Z68" i="8"/>
  <c r="S65" i="8"/>
  <c r="R65" i="8"/>
  <c r="Q65" i="8"/>
  <c r="V65" i="8"/>
  <c r="R58" i="8"/>
  <c r="Q58" i="8"/>
  <c r="S56" i="8"/>
  <c r="W56" i="8"/>
  <c r="AA56" i="8"/>
  <c r="R56" i="8"/>
  <c r="V56" i="8"/>
  <c r="Z56" i="8"/>
  <c r="U48" i="8"/>
  <c r="S45" i="8"/>
  <c r="Y45" i="8"/>
  <c r="R45" i="8"/>
  <c r="V39" i="8"/>
  <c r="D38" i="8"/>
  <c r="R27" i="8"/>
  <c r="V27" i="8"/>
  <c r="Z27" i="8"/>
  <c r="Q27" i="8"/>
  <c r="U27" i="8"/>
  <c r="Y27" i="8"/>
  <c r="Q22" i="8"/>
  <c r="S22" i="8"/>
  <c r="R22" i="8"/>
  <c r="W22" i="8"/>
  <c r="D21" i="8"/>
  <c r="R11" i="8"/>
  <c r="V11" i="8"/>
  <c r="Z11" i="8"/>
  <c r="Q11" i="8"/>
  <c r="U11" i="8"/>
  <c r="Y11" i="8"/>
  <c r="Q6" i="8"/>
  <c r="S6" i="8"/>
  <c r="R6" i="8"/>
  <c r="W6" i="8"/>
  <c r="Y72" i="8"/>
  <c r="Y62" i="8"/>
  <c r="Z61" i="8"/>
  <c r="Y57" i="8"/>
  <c r="AA52" i="8"/>
  <c r="W52" i="8"/>
  <c r="Y49" i="8"/>
  <c r="V37" i="8"/>
  <c r="D34" i="8"/>
  <c r="AA31" i="8"/>
  <c r="W31" i="8"/>
  <c r="Z26" i="8"/>
  <c r="AA23" i="8"/>
  <c r="W23" i="8"/>
  <c r="Z18" i="8"/>
  <c r="AA15" i="8"/>
  <c r="W15" i="8"/>
  <c r="Z10" i="8"/>
  <c r="AA7" i="8"/>
  <c r="W7" i="8"/>
  <c r="D22" i="75"/>
  <c r="Y13" i="75"/>
  <c r="U13" i="75"/>
  <c r="Z12" i="75"/>
  <c r="S12" i="75"/>
  <c r="R10" i="75"/>
  <c r="U72" i="8"/>
  <c r="Q72" i="8"/>
  <c r="Y69" i="8"/>
  <c r="Q62" i="8"/>
  <c r="U58" i="8"/>
  <c r="Y48" i="8"/>
  <c r="Q44" i="8"/>
  <c r="R39" i="8"/>
  <c r="V70" i="114"/>
  <c r="U47" i="114"/>
  <c r="W47" i="114"/>
  <c r="V41" i="112"/>
  <c r="W41" i="112"/>
  <c r="Q34" i="112"/>
  <c r="Z58" i="110"/>
  <c r="Y58" i="110"/>
  <c r="Y62" i="108"/>
  <c r="Y61" i="108"/>
  <c r="Z61" i="108"/>
  <c r="Y37" i="108"/>
  <c r="Y70" i="105"/>
  <c r="Q63" i="105"/>
  <c r="R63" i="105"/>
  <c r="V58" i="105"/>
  <c r="W58" i="105"/>
  <c r="Q67" i="103"/>
  <c r="R67" i="103"/>
  <c r="AA41" i="101"/>
  <c r="Z41" i="101"/>
  <c r="Q67" i="98"/>
  <c r="R67" i="98"/>
  <c r="V66" i="98"/>
  <c r="U66" i="98"/>
  <c r="V63" i="96"/>
  <c r="U63" i="96"/>
  <c r="Z47" i="96"/>
  <c r="AA47" i="96"/>
  <c r="Y47" i="96"/>
  <c r="Y63" i="92"/>
  <c r="Z63" i="92"/>
  <c r="Y74" i="87"/>
  <c r="Z74" i="87"/>
  <c r="Z66" i="112"/>
  <c r="Y66" i="112"/>
  <c r="U58" i="112"/>
  <c r="V58" i="112"/>
  <c r="Y37" i="110"/>
  <c r="Z37" i="110"/>
  <c r="Q70" i="108"/>
  <c r="R70" i="108"/>
  <c r="Q61" i="108"/>
  <c r="R61" i="108"/>
  <c r="Y41" i="108"/>
  <c r="Z41" i="108"/>
  <c r="Q67" i="105"/>
  <c r="R67" i="105"/>
  <c r="Y74" i="103"/>
  <c r="Z74" i="103"/>
  <c r="Z41" i="103"/>
  <c r="AA41" i="103"/>
  <c r="Q67" i="101"/>
  <c r="R67" i="101"/>
  <c r="V66" i="101"/>
  <c r="U66" i="101"/>
  <c r="V67" i="96"/>
  <c r="U67" i="96"/>
  <c r="V47" i="96"/>
  <c r="W47" i="96"/>
  <c r="U47" i="96"/>
  <c r="V75" i="94"/>
  <c r="U75" i="94"/>
  <c r="V75" i="92"/>
  <c r="U75" i="92"/>
  <c r="F75" i="114"/>
  <c r="I70" i="114"/>
  <c r="D70" i="114"/>
  <c r="M69" i="114"/>
  <c r="D63" i="114"/>
  <c r="M61" i="114"/>
  <c r="M54" i="114"/>
  <c r="J47" i="114"/>
  <c r="J39" i="114"/>
  <c r="F37" i="114"/>
  <c r="E36" i="114"/>
  <c r="N75" i="112"/>
  <c r="F75" i="112"/>
  <c r="M66" i="112"/>
  <c r="N63" i="112"/>
  <c r="F63" i="112"/>
  <c r="O58" i="112"/>
  <c r="J58" i="112"/>
  <c r="H51" i="112"/>
  <c r="J41" i="112"/>
  <c r="D64" i="110"/>
  <c r="L61" i="110"/>
  <c r="H54" i="110"/>
  <c r="M37" i="110"/>
  <c r="F74" i="108"/>
  <c r="E70" i="108"/>
  <c r="F67" i="108"/>
  <c r="I63" i="108"/>
  <c r="M59" i="108"/>
  <c r="I58" i="108"/>
  <c r="O47" i="108"/>
  <c r="L74" i="105"/>
  <c r="L70" i="105"/>
  <c r="E62" i="105"/>
  <c r="H58" i="105"/>
  <c r="N75" i="103"/>
  <c r="D72" i="103"/>
  <c r="I71" i="103"/>
  <c r="E67" i="103"/>
  <c r="D66" i="103"/>
  <c r="M62" i="103"/>
  <c r="G58" i="103"/>
  <c r="H56" i="103"/>
  <c r="N47" i="103"/>
  <c r="D76" i="101"/>
  <c r="H66" i="101"/>
  <c r="L41" i="101"/>
  <c r="E76" i="98"/>
  <c r="E51" i="98"/>
  <c r="L73" i="96"/>
  <c r="J61" i="96"/>
  <c r="G58" i="96"/>
  <c r="E76" i="94"/>
  <c r="H75" i="94"/>
  <c r="M74" i="94"/>
  <c r="E44" i="92"/>
  <c r="O41" i="92"/>
  <c r="R70" i="114"/>
  <c r="U69" i="114"/>
  <c r="V61" i="114"/>
  <c r="Z41" i="112"/>
  <c r="AA41" i="112"/>
  <c r="Z74" i="110"/>
  <c r="Y74" i="110"/>
  <c r="Q66" i="110"/>
  <c r="R66" i="110"/>
  <c r="Q37" i="110"/>
  <c r="R37" i="110"/>
  <c r="U74" i="108"/>
  <c r="V74" i="108"/>
  <c r="Q69" i="108"/>
  <c r="R69" i="108"/>
  <c r="U61" i="108"/>
  <c r="V61" i="108"/>
  <c r="S58" i="108"/>
  <c r="Q41" i="108"/>
  <c r="R41" i="108"/>
  <c r="U74" i="105"/>
  <c r="V67" i="105"/>
  <c r="U66" i="105"/>
  <c r="Z58" i="105"/>
  <c r="AA58" i="105"/>
  <c r="R41" i="105"/>
  <c r="Q74" i="103"/>
  <c r="R74" i="103"/>
  <c r="Y66" i="103"/>
  <c r="S58" i="103"/>
  <c r="V67" i="98"/>
  <c r="U67" i="98"/>
  <c r="Z66" i="98"/>
  <c r="Y66" i="98"/>
  <c r="Z63" i="96"/>
  <c r="Y63" i="96"/>
  <c r="Z66" i="90"/>
  <c r="Y66" i="90"/>
  <c r="Y66" i="85"/>
  <c r="Z66" i="85"/>
  <c r="D75" i="114"/>
  <c r="H70" i="114"/>
  <c r="L69" i="114"/>
  <c r="L61" i="114"/>
  <c r="L54" i="114"/>
  <c r="H47" i="114"/>
  <c r="H39" i="114"/>
  <c r="F66" i="112"/>
  <c r="I62" i="112"/>
  <c r="N58" i="112"/>
  <c r="I58" i="112"/>
  <c r="D42" i="112"/>
  <c r="K58" i="110"/>
  <c r="I57" i="110"/>
  <c r="E57" i="110"/>
  <c r="D54" i="110"/>
  <c r="L37" i="110"/>
  <c r="E74" i="108"/>
  <c r="D70" i="108"/>
  <c r="I76" i="105"/>
  <c r="H62" i="105"/>
  <c r="M75" i="103"/>
  <c r="N74" i="103"/>
  <c r="E72" i="103"/>
  <c r="H71" i="103"/>
  <c r="D67" i="103"/>
  <c r="F58" i="103"/>
  <c r="E54" i="103"/>
  <c r="E50" i="103"/>
  <c r="L48" i="103"/>
  <c r="M47" i="103"/>
  <c r="D42" i="103"/>
  <c r="E34" i="103"/>
  <c r="M76" i="101"/>
  <c r="O41" i="101"/>
  <c r="F67" i="98"/>
  <c r="J66" i="98"/>
  <c r="D51" i="98"/>
  <c r="M50" i="98"/>
  <c r="D60" i="96"/>
  <c r="D58" i="96"/>
  <c r="I57" i="96"/>
  <c r="F37" i="96"/>
  <c r="D43" i="94"/>
  <c r="N74" i="92"/>
  <c r="N63" i="92"/>
  <c r="D44" i="92"/>
  <c r="Y69" i="114"/>
  <c r="Z61" i="114"/>
  <c r="U69" i="112"/>
  <c r="U41" i="112"/>
  <c r="U66" i="110"/>
  <c r="Y61" i="110"/>
  <c r="U37" i="110"/>
  <c r="V37" i="110"/>
  <c r="R74" i="108"/>
  <c r="Y69" i="108"/>
  <c r="Q58" i="108"/>
  <c r="R58" i="108"/>
  <c r="U41" i="108"/>
  <c r="V41" i="108"/>
  <c r="U37" i="108"/>
  <c r="Q37" i="108"/>
  <c r="R37" i="108"/>
  <c r="Y74" i="105"/>
  <c r="U70" i="105"/>
  <c r="Y66" i="105"/>
  <c r="U58" i="105"/>
  <c r="U47" i="105"/>
  <c r="V47" i="105"/>
  <c r="U74" i="103"/>
  <c r="V74" i="103"/>
  <c r="U63" i="103"/>
  <c r="V63" i="103"/>
  <c r="R58" i="103"/>
  <c r="Z66" i="101"/>
  <c r="Y66" i="101"/>
  <c r="Q66" i="98"/>
  <c r="R66" i="98"/>
  <c r="Z67" i="96"/>
  <c r="Y67" i="96"/>
  <c r="Z75" i="94"/>
  <c r="Y75" i="94"/>
  <c r="Z75" i="92"/>
  <c r="Y75" i="92"/>
  <c r="W58" i="92"/>
  <c r="V58" i="92"/>
  <c r="Q61" i="98"/>
  <c r="R66" i="96"/>
  <c r="Q48" i="96"/>
  <c r="Q66" i="94"/>
  <c r="Q38" i="92"/>
  <c r="V58" i="90"/>
  <c r="W58" i="90"/>
  <c r="Z75" i="87"/>
  <c r="Y75" i="87"/>
  <c r="Q67" i="87"/>
  <c r="Z58" i="87"/>
  <c r="AA58" i="87"/>
  <c r="R75" i="85"/>
  <c r="Q37" i="85"/>
  <c r="U70" i="83"/>
  <c r="Q66" i="83"/>
  <c r="R66" i="83"/>
  <c r="Q74" i="81"/>
  <c r="R74" i="81"/>
  <c r="R67" i="81"/>
  <c r="Z58" i="81"/>
  <c r="AA58" i="81"/>
  <c r="R58" i="81"/>
  <c r="Q58" i="81"/>
  <c r="U70" i="79"/>
  <c r="R70" i="79"/>
  <c r="Q70" i="79"/>
  <c r="V66" i="79"/>
  <c r="U47" i="79"/>
  <c r="Q37" i="79"/>
  <c r="U66" i="83"/>
  <c r="V66" i="83"/>
  <c r="U74" i="81"/>
  <c r="V74" i="81"/>
  <c r="V58" i="81"/>
  <c r="U58" i="81"/>
  <c r="W58" i="81"/>
  <c r="U74" i="79"/>
  <c r="V74" i="79"/>
  <c r="U47" i="75"/>
  <c r="V47" i="75"/>
  <c r="V70" i="110"/>
  <c r="Q36" i="110"/>
  <c r="Y39" i="105"/>
  <c r="Q39" i="105"/>
  <c r="Q71" i="103"/>
  <c r="Q48" i="103"/>
  <c r="Z39" i="101"/>
  <c r="Z75" i="98"/>
  <c r="Z70" i="98"/>
  <c r="V70" i="98"/>
  <c r="R70" i="98"/>
  <c r="U61" i="96"/>
  <c r="S47" i="96"/>
  <c r="Q50" i="94"/>
  <c r="Q34" i="94"/>
  <c r="R67" i="92"/>
  <c r="Q63" i="92"/>
  <c r="R63" i="92"/>
  <c r="Z58" i="90"/>
  <c r="AA58" i="90"/>
  <c r="Q58" i="90"/>
  <c r="S58" i="90"/>
  <c r="U66" i="87"/>
  <c r="V58" i="87"/>
  <c r="W58" i="87"/>
  <c r="U74" i="85"/>
  <c r="Q66" i="85"/>
  <c r="R66" i="85"/>
  <c r="R58" i="85"/>
  <c r="R47" i="85"/>
  <c r="U67" i="83"/>
  <c r="U47" i="83"/>
  <c r="U66" i="81"/>
  <c r="S58" i="81"/>
  <c r="W41" i="81"/>
  <c r="Z39" i="81"/>
  <c r="Y39" i="81"/>
  <c r="Q66" i="112"/>
  <c r="Q74" i="110"/>
  <c r="Q58" i="110"/>
  <c r="Q56" i="108"/>
  <c r="Q48" i="108"/>
  <c r="Q36" i="108"/>
  <c r="R41" i="101"/>
  <c r="Q57" i="96"/>
  <c r="Q54" i="94"/>
  <c r="Q66" i="92"/>
  <c r="U63" i="92"/>
  <c r="V63" i="92"/>
  <c r="Q54" i="92"/>
  <c r="U66" i="90"/>
  <c r="Q59" i="90"/>
  <c r="U58" i="90"/>
  <c r="U74" i="87"/>
  <c r="V74" i="87"/>
  <c r="Y66" i="87"/>
  <c r="Y58" i="87"/>
  <c r="V41" i="87"/>
  <c r="Y74" i="85"/>
  <c r="U66" i="85"/>
  <c r="V66" i="85"/>
  <c r="Y66" i="83"/>
  <c r="Z66" i="83"/>
  <c r="R41" i="83"/>
  <c r="S41" i="83"/>
  <c r="R39" i="83"/>
  <c r="Y74" i="81"/>
  <c r="Z74" i="81"/>
  <c r="Y66" i="81"/>
  <c r="Y58" i="81"/>
  <c r="Y74" i="79"/>
  <c r="Z74" i="79"/>
  <c r="R39" i="85"/>
  <c r="Q59" i="83"/>
  <c r="Q36" i="83"/>
  <c r="Y70" i="81"/>
  <c r="Z41" i="81"/>
  <c r="Q71" i="79"/>
  <c r="S47" i="79"/>
  <c r="Z69" i="77"/>
  <c r="Y69" i="77"/>
  <c r="AA58" i="75"/>
  <c r="Y58" i="75"/>
  <c r="Z58" i="75"/>
  <c r="Q75" i="87"/>
  <c r="Q69" i="87"/>
  <c r="Q57" i="87"/>
  <c r="R47" i="87"/>
  <c r="R67" i="85"/>
  <c r="R61" i="83"/>
  <c r="R75" i="81"/>
  <c r="R47" i="79"/>
  <c r="Q47" i="79"/>
  <c r="R69" i="77"/>
  <c r="Q69" i="77"/>
  <c r="R37" i="77"/>
  <c r="Q37" i="77"/>
  <c r="W58" i="75"/>
  <c r="U58" i="75"/>
  <c r="V58" i="75"/>
  <c r="R47" i="75"/>
  <c r="Q47" i="75"/>
  <c r="U69" i="77"/>
  <c r="Q70" i="75"/>
  <c r="R63" i="81"/>
  <c r="Q57" i="81"/>
  <c r="Q39" i="81"/>
  <c r="Q66" i="77"/>
  <c r="Q50" i="77"/>
  <c r="R41" i="77"/>
  <c r="U75" i="75"/>
  <c r="R41" i="75"/>
  <c r="D31" i="101"/>
  <c r="D31" i="83"/>
  <c r="D30" i="75"/>
  <c r="D29" i="114"/>
  <c r="D29" i="75"/>
  <c r="H29" i="92"/>
  <c r="D27" i="83"/>
  <c r="D26" i="94"/>
  <c r="D26" i="90"/>
  <c r="D25" i="108"/>
  <c r="D23" i="105"/>
  <c r="L23" i="103"/>
  <c r="H23" i="83"/>
  <c r="D22" i="79"/>
  <c r="D21" i="112"/>
  <c r="D20" i="92"/>
  <c r="H16" i="110"/>
  <c r="D15" i="114"/>
  <c r="D15" i="112"/>
  <c r="H14" i="98"/>
  <c r="D14" i="79"/>
  <c r="D14" i="75"/>
  <c r="H12" i="110"/>
  <c r="D12" i="79"/>
  <c r="D11" i="79"/>
  <c r="D9" i="98"/>
  <c r="D8" i="114"/>
  <c r="D7" i="110"/>
  <c r="D7" i="101"/>
  <c r="D6" i="81"/>
  <c r="D5" i="108"/>
  <c r="D5" i="75"/>
  <c r="D4" i="79"/>
  <c r="H25" i="114"/>
  <c r="D22" i="114"/>
  <c r="D11" i="114"/>
  <c r="D7" i="112"/>
  <c r="D5" i="112"/>
  <c r="L21" i="110"/>
  <c r="D30" i="108"/>
  <c r="D19" i="105"/>
  <c r="D16" i="105"/>
  <c r="D8" i="105"/>
  <c r="D9" i="103"/>
  <c r="D5" i="103"/>
  <c r="H8" i="101"/>
  <c r="D13" i="98"/>
  <c r="D5" i="98"/>
  <c r="D19" i="96"/>
  <c r="D4" i="96"/>
  <c r="D31" i="92"/>
  <c r="H16" i="92"/>
  <c r="D5" i="92"/>
  <c r="H30" i="90"/>
  <c r="H24" i="87"/>
  <c r="D16" i="85"/>
  <c r="L14" i="85"/>
  <c r="D5" i="85"/>
  <c r="H10" i="83"/>
  <c r="D29" i="112"/>
  <c r="D28" i="110"/>
  <c r="D20" i="110"/>
  <c r="D11" i="105"/>
  <c r="D20" i="96"/>
  <c r="H16" i="96"/>
  <c r="D7" i="96"/>
  <c r="H30" i="94"/>
  <c r="H14" i="94"/>
  <c r="D32" i="90"/>
  <c r="D20" i="90"/>
  <c r="H3" i="87"/>
  <c r="D4" i="81"/>
  <c r="G32" i="96"/>
  <c r="Q33" i="82"/>
  <c r="O32" i="114"/>
  <c r="G32" i="114"/>
  <c r="K32" i="112"/>
  <c r="K32" i="105"/>
  <c r="E32" i="105"/>
  <c r="F32" i="101"/>
  <c r="M32" i="96"/>
  <c r="I32" i="96"/>
  <c r="E32" i="96"/>
  <c r="M32" i="92"/>
  <c r="G32" i="92"/>
  <c r="L32" i="87"/>
  <c r="D32" i="87"/>
  <c r="L32" i="81"/>
  <c r="G32" i="81"/>
  <c r="K32" i="79"/>
  <c r="F32" i="79"/>
  <c r="K32" i="87"/>
  <c r="Q33" i="95"/>
  <c r="K32" i="92"/>
  <c r="H32" i="87"/>
  <c r="L32" i="105"/>
  <c r="G32" i="105"/>
  <c r="N32" i="101"/>
  <c r="N32" i="96"/>
  <c r="J32" i="96"/>
  <c r="I32" i="94"/>
  <c r="H32" i="92"/>
  <c r="O32" i="87"/>
  <c r="G32" i="87"/>
  <c r="L32" i="79"/>
  <c r="K32" i="8"/>
  <c r="E32" i="8"/>
  <c r="N31" i="96"/>
  <c r="M31" i="110"/>
  <c r="L31" i="103"/>
  <c r="L31" i="98"/>
  <c r="J31" i="96"/>
  <c r="O31" i="90"/>
  <c r="O31" i="110"/>
  <c r="J31" i="110"/>
  <c r="E31" i="110"/>
  <c r="O31" i="108"/>
  <c r="G31" i="108"/>
  <c r="G31" i="103"/>
  <c r="G31" i="98"/>
  <c r="O31" i="96"/>
  <c r="E31" i="96"/>
  <c r="J31" i="90"/>
  <c r="I31" i="110"/>
  <c r="G31" i="110"/>
  <c r="K31" i="108"/>
  <c r="Q32" i="113"/>
  <c r="K31" i="110"/>
  <c r="F31" i="110"/>
  <c r="H31" i="108"/>
  <c r="K31" i="103"/>
  <c r="E31" i="101"/>
  <c r="K31" i="98"/>
  <c r="K31" i="90"/>
  <c r="H30" i="108"/>
  <c r="O30" i="108"/>
  <c r="G30" i="108"/>
  <c r="F30" i="103"/>
  <c r="K30" i="85"/>
  <c r="N30" i="108"/>
  <c r="J30" i="108"/>
  <c r="F30" i="108"/>
  <c r="M30" i="103"/>
  <c r="I30" i="103"/>
  <c r="E30" i="103"/>
  <c r="N30" i="98"/>
  <c r="J30" i="98"/>
  <c r="F30" i="98"/>
  <c r="M30" i="94"/>
  <c r="I30" i="92"/>
  <c r="O30" i="90"/>
  <c r="D30" i="90"/>
  <c r="O30" i="87"/>
  <c r="I30" i="87"/>
  <c r="H30" i="85"/>
  <c r="O30" i="79"/>
  <c r="K30" i="79"/>
  <c r="G30" i="79"/>
  <c r="O30" i="85"/>
  <c r="K30" i="108"/>
  <c r="N30" i="103"/>
  <c r="J30" i="103"/>
  <c r="G30" i="98"/>
  <c r="J30" i="92"/>
  <c r="J30" i="87"/>
  <c r="L30" i="79"/>
  <c r="H30" i="79"/>
  <c r="M30" i="108"/>
  <c r="I30" i="108"/>
  <c r="E30" i="108"/>
  <c r="L30" i="103"/>
  <c r="H30" i="103"/>
  <c r="M30" i="98"/>
  <c r="I30" i="98"/>
  <c r="O30" i="92"/>
  <c r="N30" i="87"/>
  <c r="F30" i="87"/>
  <c r="G30" i="85"/>
  <c r="N30" i="79"/>
  <c r="J30" i="79"/>
  <c r="E30" i="79"/>
  <c r="O29" i="103"/>
  <c r="K29" i="101"/>
  <c r="J29" i="108"/>
  <c r="G29" i="105"/>
  <c r="E29" i="103"/>
  <c r="O29" i="101"/>
  <c r="G29" i="101"/>
  <c r="N29" i="83"/>
  <c r="F29" i="83"/>
  <c r="L29" i="101"/>
  <c r="E29" i="112"/>
  <c r="N29" i="108"/>
  <c r="K29" i="105"/>
  <c r="N29" i="103"/>
  <c r="H29" i="101"/>
  <c r="O29" i="83"/>
  <c r="I29" i="83"/>
  <c r="E29" i="75"/>
  <c r="H28" i="110"/>
  <c r="I28" i="77"/>
  <c r="G28" i="114"/>
  <c r="K28" i="110"/>
  <c r="N28" i="85"/>
  <c r="I28" i="85"/>
  <c r="L28" i="77"/>
  <c r="Q29" i="84"/>
  <c r="N28" i="114"/>
  <c r="J28" i="114"/>
  <c r="E28" i="114"/>
  <c r="M28" i="110"/>
  <c r="I28" i="110"/>
  <c r="E28" i="110"/>
  <c r="N28" i="101"/>
  <c r="D28" i="92"/>
  <c r="K28" i="85"/>
  <c r="F28" i="85"/>
  <c r="N28" i="77"/>
  <c r="J28" i="77"/>
  <c r="E28" i="77"/>
  <c r="L28" i="114"/>
  <c r="O28" i="110"/>
  <c r="G28" i="110"/>
  <c r="M28" i="92"/>
  <c r="G28" i="77"/>
  <c r="O28" i="114"/>
  <c r="K28" i="114"/>
  <c r="F28" i="114"/>
  <c r="N28" i="110"/>
  <c r="J28" i="110"/>
  <c r="F28" i="110"/>
  <c r="K28" i="103"/>
  <c r="F28" i="94"/>
  <c r="M28" i="85"/>
  <c r="G28" i="85"/>
  <c r="O28" i="77"/>
  <c r="K28" i="77"/>
  <c r="F28" i="77"/>
  <c r="H27" i="83"/>
  <c r="K27" i="112"/>
  <c r="L27" i="103"/>
  <c r="L27" i="83"/>
  <c r="K27" i="75"/>
  <c r="H27" i="112"/>
  <c r="K27" i="108"/>
  <c r="K27" i="103"/>
  <c r="E27" i="101"/>
  <c r="N27" i="92"/>
  <c r="J27" i="92"/>
  <c r="F27" i="92"/>
  <c r="O27" i="87"/>
  <c r="K27" i="87"/>
  <c r="G27" i="87"/>
  <c r="K27" i="83"/>
  <c r="E27" i="83"/>
  <c r="H27" i="75"/>
  <c r="K27" i="8"/>
  <c r="F27" i="8"/>
  <c r="Q28" i="82"/>
  <c r="L27" i="108"/>
  <c r="L27" i="87"/>
  <c r="H27" i="87"/>
  <c r="G27" i="83"/>
  <c r="O27" i="112"/>
  <c r="G27" i="108"/>
  <c r="N27" i="105"/>
  <c r="G27" i="103"/>
  <c r="M27" i="92"/>
  <c r="I27" i="92"/>
  <c r="N27" i="87"/>
  <c r="J27" i="87"/>
  <c r="E27" i="87"/>
  <c r="O27" i="83"/>
  <c r="I27" i="83"/>
  <c r="O27" i="75"/>
  <c r="G27" i="75"/>
  <c r="L26" i="75"/>
  <c r="H26" i="75"/>
  <c r="H26" i="94"/>
  <c r="L26" i="85"/>
  <c r="O26" i="75"/>
  <c r="K26" i="75"/>
  <c r="Q27" i="91"/>
  <c r="K26" i="112"/>
  <c r="G26" i="105"/>
  <c r="G26" i="98"/>
  <c r="L26" i="94"/>
  <c r="E26" i="94"/>
  <c r="J26" i="92"/>
  <c r="H26" i="85"/>
  <c r="O26" i="79"/>
  <c r="K26" i="79"/>
  <c r="G26" i="79"/>
  <c r="M26" i="75"/>
  <c r="I26" i="75"/>
  <c r="E26" i="75"/>
  <c r="G26" i="75"/>
  <c r="M26" i="94"/>
  <c r="G26" i="94"/>
  <c r="K26" i="85"/>
  <c r="N26" i="75"/>
  <c r="J26" i="75"/>
  <c r="F26" i="75"/>
  <c r="O26" i="8"/>
  <c r="L25" i="92"/>
  <c r="K25" i="112"/>
  <c r="F25" i="112"/>
  <c r="I25" i="108"/>
  <c r="O25" i="101"/>
  <c r="G25" i="101"/>
  <c r="D25" i="96"/>
  <c r="H25" i="92"/>
  <c r="O25" i="79"/>
  <c r="E25" i="79"/>
  <c r="J25" i="75"/>
  <c r="K25" i="101"/>
  <c r="J25" i="79"/>
  <c r="Q26" i="95"/>
  <c r="M25" i="112"/>
  <c r="G25" i="112"/>
  <c r="J25" i="108"/>
  <c r="H25" i="101"/>
  <c r="K25" i="92"/>
  <c r="Q25" i="80"/>
  <c r="O24" i="94"/>
  <c r="O24" i="81"/>
  <c r="K24" i="81"/>
  <c r="G24" i="81"/>
  <c r="Q25" i="93"/>
  <c r="Q25" i="97"/>
  <c r="K24" i="112"/>
  <c r="J24" i="105"/>
  <c r="K24" i="94"/>
  <c r="E24" i="94"/>
  <c r="I24" i="90"/>
  <c r="M24" i="81"/>
  <c r="I24" i="81"/>
  <c r="E24" i="81"/>
  <c r="O24" i="105"/>
  <c r="I24" i="94"/>
  <c r="O24" i="90"/>
  <c r="N24" i="112"/>
  <c r="F24" i="110"/>
  <c r="K24" i="105"/>
  <c r="D24" i="96"/>
  <c r="N24" i="94"/>
  <c r="F24" i="94"/>
  <c r="N24" i="81"/>
  <c r="J24" i="81"/>
  <c r="N23" i="8"/>
  <c r="I23" i="8"/>
  <c r="I23" i="114"/>
  <c r="I23" i="83"/>
  <c r="I23" i="77"/>
  <c r="G23" i="8"/>
  <c r="M23" i="114"/>
  <c r="F23" i="114"/>
  <c r="M23" i="110"/>
  <c r="F23" i="110"/>
  <c r="G23" i="105"/>
  <c r="G23" i="96"/>
  <c r="O23" i="83"/>
  <c r="D23" i="83"/>
  <c r="N23" i="81"/>
  <c r="F23" i="81"/>
  <c r="M23" i="79"/>
  <c r="E23" i="79"/>
  <c r="M23" i="77"/>
  <c r="F23" i="77"/>
  <c r="O23" i="8"/>
  <c r="J23" i="8"/>
  <c r="E23" i="8"/>
  <c r="K23" i="114"/>
  <c r="N23" i="96"/>
  <c r="M23" i="83"/>
  <c r="J23" i="110"/>
  <c r="M23" i="96"/>
  <c r="K23" i="81"/>
  <c r="O23" i="77"/>
  <c r="M23" i="8"/>
  <c r="N23" i="114"/>
  <c r="G23" i="114"/>
  <c r="N23" i="110"/>
  <c r="I23" i="110"/>
  <c r="D23" i="108"/>
  <c r="G23" i="81"/>
  <c r="O23" i="79"/>
  <c r="H23" i="79"/>
  <c r="N23" i="77"/>
  <c r="G23" i="77"/>
  <c r="K23" i="8"/>
  <c r="F23" i="8"/>
  <c r="G22" i="103"/>
  <c r="Q23" i="100"/>
  <c r="G22" i="110"/>
  <c r="G22" i="105"/>
  <c r="O22" i="103"/>
  <c r="I22" i="103"/>
  <c r="D22" i="103"/>
  <c r="G22" i="101"/>
  <c r="O22" i="83"/>
  <c r="G22" i="83"/>
  <c r="O22" i="75"/>
  <c r="K22" i="75"/>
  <c r="G22" i="75"/>
  <c r="O22" i="110"/>
  <c r="L22" i="103"/>
  <c r="G22" i="114"/>
  <c r="K22" i="110"/>
  <c r="I22" i="108"/>
  <c r="D22" i="108"/>
  <c r="K22" i="103"/>
  <c r="E22" i="103"/>
  <c r="O22" i="87"/>
  <c r="J22" i="87"/>
  <c r="E22" i="87"/>
  <c r="M21" i="75"/>
  <c r="Q22" i="102"/>
  <c r="O21" i="112"/>
  <c r="I21" i="112"/>
  <c r="D21" i="101"/>
  <c r="K21" i="94"/>
  <c r="N21" i="79"/>
  <c r="F21" i="79"/>
  <c r="I21" i="75"/>
  <c r="H21" i="8"/>
  <c r="N21" i="75"/>
  <c r="K21" i="8"/>
  <c r="N21" i="112"/>
  <c r="G21" i="112"/>
  <c r="K21" i="110"/>
  <c r="J21" i="94"/>
  <c r="F21" i="90"/>
  <c r="K21" i="85"/>
  <c r="O21" i="8"/>
  <c r="G21" i="8"/>
  <c r="K20" i="114"/>
  <c r="G20" i="110"/>
  <c r="N20" i="114"/>
  <c r="J20" i="114"/>
  <c r="F20" i="114"/>
  <c r="N20" i="110"/>
  <c r="J20" i="110"/>
  <c r="F20" i="110"/>
  <c r="L20" i="105"/>
  <c r="D20" i="105"/>
  <c r="E20" i="101"/>
  <c r="K20" i="96"/>
  <c r="I20" i="92"/>
  <c r="K20" i="90"/>
  <c r="E20" i="90"/>
  <c r="G20" i="87"/>
  <c r="F20" i="85"/>
  <c r="G20" i="81"/>
  <c r="Q21" i="86"/>
  <c r="M20" i="114"/>
  <c r="I20" i="114"/>
  <c r="E20" i="114"/>
  <c r="O20" i="112"/>
  <c r="M20" i="110"/>
  <c r="I20" i="110"/>
  <c r="E20" i="110"/>
  <c r="D20" i="101"/>
  <c r="G20" i="96"/>
  <c r="N20" i="94"/>
  <c r="H20" i="92"/>
  <c r="D20" i="87"/>
  <c r="E20" i="85"/>
  <c r="G20" i="114"/>
  <c r="K20" i="110"/>
  <c r="M20" i="92"/>
  <c r="Q21" i="82"/>
  <c r="L20" i="114"/>
  <c r="H20" i="114"/>
  <c r="K20" i="112"/>
  <c r="L20" i="110"/>
  <c r="H20" i="110"/>
  <c r="K20" i="108"/>
  <c r="O20" i="96"/>
  <c r="I20" i="94"/>
  <c r="O20" i="92"/>
  <c r="I20" i="90"/>
  <c r="N19" i="96"/>
  <c r="N19" i="77"/>
  <c r="I19" i="77"/>
  <c r="K19" i="114"/>
  <c r="M19" i="96"/>
  <c r="G19" i="96"/>
  <c r="H19" i="94"/>
  <c r="O19" i="92"/>
  <c r="K19" i="92"/>
  <c r="G19" i="92"/>
  <c r="E19" i="81"/>
  <c r="M19" i="77"/>
  <c r="G19" i="77"/>
  <c r="N19" i="8"/>
  <c r="J19" i="96"/>
  <c r="N19" i="114"/>
  <c r="I19" i="96"/>
  <c r="K19" i="94"/>
  <c r="Q20" i="104"/>
  <c r="I19" i="114"/>
  <c r="K19" i="96"/>
  <c r="F19" i="96"/>
  <c r="N19" i="92"/>
  <c r="J19" i="92"/>
  <c r="G19" i="87"/>
  <c r="K19" i="77"/>
  <c r="L18" i="103"/>
  <c r="H18" i="103"/>
  <c r="M18" i="94"/>
  <c r="D18" i="112"/>
  <c r="N18" i="103"/>
  <c r="J18" i="103"/>
  <c r="E18" i="103"/>
  <c r="D18" i="94"/>
  <c r="J18" i="87"/>
  <c r="H18" i="85"/>
  <c r="O18" i="75"/>
  <c r="G18" i="75"/>
  <c r="K18" i="75"/>
  <c r="D18" i="108"/>
  <c r="O18" i="103"/>
  <c r="K18" i="103"/>
  <c r="G18" i="103"/>
  <c r="H18" i="94"/>
  <c r="N17" i="94"/>
  <c r="F17" i="94"/>
  <c r="H17" i="90"/>
  <c r="G17" i="81"/>
  <c r="K17" i="8"/>
  <c r="Q18" i="109"/>
  <c r="Q18" i="111"/>
  <c r="K17" i="112"/>
  <c r="F17" i="112"/>
  <c r="H17" i="105"/>
  <c r="I17" i="98"/>
  <c r="L17" i="94"/>
  <c r="H17" i="94"/>
  <c r="D17" i="94"/>
  <c r="K17" i="90"/>
  <c r="E17" i="90"/>
  <c r="D17" i="85"/>
  <c r="O17" i="81"/>
  <c r="I17" i="81"/>
  <c r="D17" i="81"/>
  <c r="K17" i="75"/>
  <c r="F17" i="75"/>
  <c r="G17" i="8"/>
  <c r="O17" i="8"/>
  <c r="J17" i="94"/>
  <c r="L17" i="81"/>
  <c r="N17" i="75"/>
  <c r="I17" i="75"/>
  <c r="M17" i="112"/>
  <c r="G17" i="112"/>
  <c r="M17" i="94"/>
  <c r="I17" i="94"/>
  <c r="L17" i="90"/>
  <c r="G17" i="90"/>
  <c r="K17" i="81"/>
  <c r="M17" i="75"/>
  <c r="G17" i="75"/>
  <c r="H17" i="8"/>
  <c r="J16" i="112"/>
  <c r="O16" i="105"/>
  <c r="G16" i="105"/>
  <c r="K16" i="96"/>
  <c r="Q17" i="100"/>
  <c r="G16" i="114"/>
  <c r="N16" i="112"/>
  <c r="F16" i="112"/>
  <c r="M16" i="105"/>
  <c r="I16" i="105"/>
  <c r="E16" i="105"/>
  <c r="K16" i="98"/>
  <c r="O16" i="96"/>
  <c r="G16" i="96"/>
  <c r="N16" i="81"/>
  <c r="L16" i="79"/>
  <c r="L16" i="77"/>
  <c r="D16" i="77"/>
  <c r="K16" i="105"/>
  <c r="H16" i="77"/>
  <c r="Q17" i="93"/>
  <c r="K16" i="114"/>
  <c r="O16" i="112"/>
  <c r="N16" i="105"/>
  <c r="J16" i="105"/>
  <c r="F16" i="105"/>
  <c r="D16" i="101"/>
  <c r="E16" i="85"/>
  <c r="O16" i="77"/>
  <c r="J16" i="8"/>
  <c r="E16" i="8"/>
  <c r="G15" i="77"/>
  <c r="H15" i="75"/>
  <c r="Q16" i="100"/>
  <c r="N15" i="110"/>
  <c r="G15" i="110"/>
  <c r="O15" i="77"/>
  <c r="J15" i="77"/>
  <c r="E15" i="77"/>
  <c r="L15" i="75"/>
  <c r="D15" i="75"/>
  <c r="E15" i="8"/>
  <c r="Q16" i="97"/>
  <c r="M15" i="77"/>
  <c r="G15" i="112"/>
  <c r="I15" i="110"/>
  <c r="D15" i="94"/>
  <c r="D15" i="87"/>
  <c r="E15" i="81"/>
  <c r="K15" i="77"/>
  <c r="F15" i="77"/>
  <c r="O15" i="75"/>
  <c r="G15" i="75"/>
  <c r="K14" i="90"/>
  <c r="K14" i="103"/>
  <c r="L14" i="98"/>
  <c r="H14" i="90"/>
  <c r="O14" i="108"/>
  <c r="G14" i="108"/>
  <c r="O14" i="103"/>
  <c r="D14" i="103"/>
  <c r="D14" i="98"/>
  <c r="L14" i="90"/>
  <c r="D14" i="90"/>
  <c r="I14" i="87"/>
  <c r="K14" i="85"/>
  <c r="K14" i="81"/>
  <c r="K14" i="79"/>
  <c r="K14" i="108"/>
  <c r="H14" i="108"/>
  <c r="K14" i="98"/>
  <c r="O14" i="90"/>
  <c r="O14" i="75"/>
  <c r="J14" i="75"/>
  <c r="E14" i="75"/>
  <c r="M13" i="81"/>
  <c r="M13" i="85"/>
  <c r="H13" i="85"/>
  <c r="M13" i="83"/>
  <c r="I13" i="81"/>
  <c r="Q14" i="102"/>
  <c r="N13" i="112"/>
  <c r="H13" i="110"/>
  <c r="K13" i="98"/>
  <c r="F13" i="98"/>
  <c r="H13" i="96"/>
  <c r="K13" i="85"/>
  <c r="E13" i="85"/>
  <c r="O13" i="83"/>
  <c r="J13" i="83"/>
  <c r="E13" i="83"/>
  <c r="O13" i="81"/>
  <c r="D13" i="81"/>
  <c r="I13" i="79"/>
  <c r="N13" i="83"/>
  <c r="I13" i="83"/>
  <c r="G13" i="83"/>
  <c r="N13" i="79"/>
  <c r="O13" i="112"/>
  <c r="E13" i="108"/>
  <c r="D13" i="105"/>
  <c r="F13" i="103"/>
  <c r="M13" i="98"/>
  <c r="G13" i="98"/>
  <c r="L13" i="85"/>
  <c r="G13" i="85"/>
  <c r="K13" i="83"/>
  <c r="M13" i="79"/>
  <c r="J12" i="90"/>
  <c r="L12" i="110"/>
  <c r="O12" i="90"/>
  <c r="O12" i="81"/>
  <c r="Q13" i="100"/>
  <c r="G12" i="110"/>
  <c r="O12" i="105"/>
  <c r="G12" i="105"/>
  <c r="K12" i="103"/>
  <c r="O12" i="96"/>
  <c r="G12" i="96"/>
  <c r="K12" i="90"/>
  <c r="E12" i="90"/>
  <c r="L12" i="81"/>
  <c r="D12" i="81"/>
  <c r="O12" i="77"/>
  <c r="K12" i="77"/>
  <c r="E12" i="77"/>
  <c r="K12" i="105"/>
  <c r="K12" i="96"/>
  <c r="I12" i="90"/>
  <c r="H12" i="81"/>
  <c r="M12" i="77"/>
  <c r="H12" i="77"/>
  <c r="K12" i="110"/>
  <c r="K12" i="108"/>
  <c r="N12" i="90"/>
  <c r="F12" i="90"/>
  <c r="N12" i="81"/>
  <c r="K12" i="79"/>
  <c r="L12" i="77"/>
  <c r="G12" i="77"/>
  <c r="Q12" i="80"/>
  <c r="O11" i="114"/>
  <c r="J11" i="114"/>
  <c r="I11" i="110"/>
  <c r="M11" i="105"/>
  <c r="M11" i="96"/>
  <c r="G11" i="96"/>
  <c r="M11" i="114"/>
  <c r="G11" i="114"/>
  <c r="M11" i="110"/>
  <c r="F11" i="110"/>
  <c r="O11" i="105"/>
  <c r="J11" i="105"/>
  <c r="E11" i="105"/>
  <c r="K11" i="101"/>
  <c r="F11" i="101"/>
  <c r="O11" i="96"/>
  <c r="J11" i="96"/>
  <c r="E11" i="96"/>
  <c r="H11" i="94"/>
  <c r="G11" i="83"/>
  <c r="I11" i="105"/>
  <c r="G11" i="105"/>
  <c r="N11" i="114"/>
  <c r="I11" i="114"/>
  <c r="N11" i="110"/>
  <c r="G11" i="110"/>
  <c r="K11" i="105"/>
  <c r="F11" i="105"/>
  <c r="M11" i="101"/>
  <c r="G11" i="101"/>
  <c r="K11" i="96"/>
  <c r="F11" i="96"/>
  <c r="N11" i="94"/>
  <c r="O11" i="8"/>
  <c r="J11" i="8"/>
  <c r="E11" i="8"/>
  <c r="N10" i="114"/>
  <c r="K10" i="114"/>
  <c r="I10" i="92"/>
  <c r="Q11" i="91"/>
  <c r="O10" i="114"/>
  <c r="F10" i="114"/>
  <c r="E10" i="94"/>
  <c r="M10" i="92"/>
  <c r="F10" i="92"/>
  <c r="O10" i="8"/>
  <c r="K10" i="92"/>
  <c r="O10" i="92"/>
  <c r="G10" i="114"/>
  <c r="N10" i="92"/>
  <c r="G10" i="92"/>
  <c r="H10" i="90"/>
  <c r="O9" i="110"/>
  <c r="N9" i="108"/>
  <c r="I9" i="108"/>
  <c r="K9" i="75"/>
  <c r="M9" i="108"/>
  <c r="K9" i="96"/>
  <c r="H9" i="110"/>
  <c r="K9" i="108"/>
  <c r="F9" i="108"/>
  <c r="H9" i="96"/>
  <c r="D9" i="94"/>
  <c r="L9" i="85"/>
  <c r="G9" i="85"/>
  <c r="M9" i="79"/>
  <c r="G9" i="79"/>
  <c r="N9" i="75"/>
  <c r="G9" i="75"/>
  <c r="K9" i="110"/>
  <c r="G9" i="108"/>
  <c r="O9" i="75"/>
  <c r="I9" i="75"/>
  <c r="Q10" i="113"/>
  <c r="G9" i="110"/>
  <c r="O9" i="108"/>
  <c r="J9" i="108"/>
  <c r="E9" i="108"/>
  <c r="O9" i="96"/>
  <c r="G9" i="96"/>
  <c r="O9" i="85"/>
  <c r="K9" i="85"/>
  <c r="E9" i="85"/>
  <c r="K9" i="79"/>
  <c r="M9" i="75"/>
  <c r="F9" i="75"/>
  <c r="G8" i="114"/>
  <c r="I8" i="90"/>
  <c r="J8" i="114"/>
  <c r="J8" i="105"/>
  <c r="M8" i="90"/>
  <c r="H8" i="87"/>
  <c r="M8" i="114"/>
  <c r="I8" i="114"/>
  <c r="E8" i="114"/>
  <c r="G8" i="110"/>
  <c r="M8" i="105"/>
  <c r="I8" i="105"/>
  <c r="E8" i="105"/>
  <c r="L8" i="101"/>
  <c r="N8" i="94"/>
  <c r="H8" i="92"/>
  <c r="K8" i="90"/>
  <c r="F8" i="90"/>
  <c r="O8" i="87"/>
  <c r="G8" i="87"/>
  <c r="K8" i="83"/>
  <c r="K8" i="87"/>
  <c r="N8" i="114"/>
  <c r="F8" i="114"/>
  <c r="K8" i="110"/>
  <c r="N8" i="105"/>
  <c r="F8" i="105"/>
  <c r="I8" i="92"/>
  <c r="G8" i="90"/>
  <c r="L8" i="114"/>
  <c r="H8" i="114"/>
  <c r="O8" i="110"/>
  <c r="F8" i="110"/>
  <c r="L8" i="105"/>
  <c r="H8" i="105"/>
  <c r="D8" i="101"/>
  <c r="O8" i="90"/>
  <c r="J8" i="90"/>
  <c r="E8" i="90"/>
  <c r="L8" i="87"/>
  <c r="D8" i="87"/>
  <c r="G8" i="83"/>
  <c r="K8" i="77"/>
  <c r="L7" i="98"/>
  <c r="O7" i="112"/>
  <c r="G7" i="101"/>
  <c r="K7" i="98"/>
  <c r="M7" i="81"/>
  <c r="I7" i="77"/>
  <c r="G7" i="112"/>
  <c r="H7" i="108"/>
  <c r="H7" i="103"/>
  <c r="O7" i="101"/>
  <c r="J7" i="101"/>
  <c r="E7" i="101"/>
  <c r="O7" i="98"/>
  <c r="G7" i="98"/>
  <c r="K7" i="96"/>
  <c r="F7" i="96"/>
  <c r="M7" i="92"/>
  <c r="I7" i="92"/>
  <c r="E7" i="92"/>
  <c r="G7" i="87"/>
  <c r="F7" i="81"/>
  <c r="K7" i="77"/>
  <c r="F7" i="77"/>
  <c r="O7" i="75"/>
  <c r="G7" i="75"/>
  <c r="O7" i="8"/>
  <c r="I7" i="8"/>
  <c r="I7" i="101"/>
  <c r="O7" i="77"/>
  <c r="J7" i="77"/>
  <c r="M7" i="101"/>
  <c r="I7" i="96"/>
  <c r="N7" i="77"/>
  <c r="K7" i="75"/>
  <c r="K7" i="112"/>
  <c r="K7" i="101"/>
  <c r="F7" i="101"/>
  <c r="H7" i="98"/>
  <c r="M7" i="96"/>
  <c r="G7" i="96"/>
  <c r="N7" i="92"/>
  <c r="J7" i="92"/>
  <c r="M7" i="77"/>
  <c r="G7" i="77"/>
  <c r="H7" i="75"/>
  <c r="H6" i="94"/>
  <c r="O6" i="75"/>
  <c r="Q7" i="97"/>
  <c r="F6" i="98"/>
  <c r="L6" i="94"/>
  <c r="E6" i="94"/>
  <c r="H6" i="81"/>
  <c r="G6" i="75"/>
  <c r="O6" i="98"/>
  <c r="O6" i="94"/>
  <c r="G6" i="108"/>
  <c r="O6" i="105"/>
  <c r="N6" i="98"/>
  <c r="M6" i="94"/>
  <c r="G6" i="94"/>
  <c r="J6" i="75"/>
  <c r="N6" i="8"/>
  <c r="G6" i="8"/>
  <c r="N6" i="79"/>
  <c r="F6" i="79"/>
  <c r="Q7" i="100"/>
  <c r="G6" i="98"/>
  <c r="J6" i="92"/>
  <c r="J6" i="87"/>
  <c r="O6" i="85"/>
  <c r="G6" i="85"/>
  <c r="O6" i="83"/>
  <c r="D6" i="83"/>
  <c r="J6" i="81"/>
  <c r="L6" i="79"/>
  <c r="H6" i="79"/>
  <c r="D6" i="79"/>
  <c r="O6" i="79"/>
  <c r="K6" i="79"/>
  <c r="G6" i="79"/>
  <c r="K6" i="85"/>
  <c r="K6" i="83"/>
  <c r="J6" i="79"/>
  <c r="I6" i="94"/>
  <c r="H6" i="85"/>
  <c r="N6" i="81"/>
  <c r="M6" i="79"/>
  <c r="I6" i="79"/>
  <c r="K6" i="8"/>
  <c r="E6" i="8"/>
  <c r="K5" i="96"/>
  <c r="K5" i="81"/>
  <c r="M5" i="112"/>
  <c r="K5" i="110"/>
  <c r="H5" i="105"/>
  <c r="N5" i="103"/>
  <c r="I5" i="103"/>
  <c r="H5" i="96"/>
  <c r="K5" i="85"/>
  <c r="H5" i="81"/>
  <c r="M5" i="75"/>
  <c r="O5" i="112"/>
  <c r="J5" i="112"/>
  <c r="E5" i="112"/>
  <c r="G5" i="110"/>
  <c r="G5" i="108"/>
  <c r="L5" i="105"/>
  <c r="D5" i="105"/>
  <c r="K5" i="103"/>
  <c r="F5" i="103"/>
  <c r="L5" i="96"/>
  <c r="D5" i="96"/>
  <c r="G5" i="90"/>
  <c r="M5" i="85"/>
  <c r="I5" i="85"/>
  <c r="E5" i="85"/>
  <c r="L5" i="81"/>
  <c r="E5" i="81"/>
  <c r="O5" i="79"/>
  <c r="O5" i="75"/>
  <c r="J5" i="75"/>
  <c r="E5" i="75"/>
  <c r="K5" i="105"/>
  <c r="G5" i="112"/>
  <c r="O5" i="85"/>
  <c r="G5" i="85"/>
  <c r="G5" i="75"/>
  <c r="K5" i="112"/>
  <c r="F5" i="112"/>
  <c r="H5" i="110"/>
  <c r="O5" i="105"/>
  <c r="G5" i="105"/>
  <c r="M5" i="103"/>
  <c r="G5" i="103"/>
  <c r="O5" i="96"/>
  <c r="G5" i="96"/>
  <c r="G5" i="92"/>
  <c r="N5" i="85"/>
  <c r="J5" i="85"/>
  <c r="F5" i="85"/>
  <c r="M5" i="81"/>
  <c r="G5" i="81"/>
  <c r="K5" i="75"/>
  <c r="F5" i="75"/>
  <c r="O4" i="77"/>
  <c r="J4" i="94"/>
  <c r="K4" i="77"/>
  <c r="K4" i="110"/>
  <c r="O4" i="94"/>
  <c r="E4" i="94"/>
  <c r="N4" i="85"/>
  <c r="L4" i="79"/>
  <c r="G4" i="77"/>
  <c r="Q5" i="80"/>
  <c r="L3" i="108"/>
  <c r="N3" i="105"/>
  <c r="N3" i="101"/>
  <c r="I3" i="101"/>
  <c r="J3" i="92"/>
  <c r="H3" i="108"/>
  <c r="E3" i="105"/>
  <c r="K3" i="101"/>
  <c r="F3" i="101"/>
  <c r="L3" i="92"/>
  <c r="H3" i="92"/>
  <c r="D3" i="92"/>
  <c r="H3" i="83"/>
  <c r="G3" i="92"/>
  <c r="Q4" i="86"/>
  <c r="N3" i="92"/>
  <c r="F3" i="92"/>
  <c r="E3" i="110"/>
  <c r="K3" i="108"/>
  <c r="D3" i="103"/>
  <c r="M3" i="101"/>
  <c r="G3" i="101"/>
  <c r="M3" i="92"/>
  <c r="I3" i="92"/>
  <c r="N7" i="114"/>
  <c r="E22" i="112"/>
  <c r="I22" i="112"/>
  <c r="M22" i="112"/>
  <c r="F22" i="112"/>
  <c r="J22" i="112"/>
  <c r="N22" i="112"/>
  <c r="D6" i="112"/>
  <c r="H6" i="112"/>
  <c r="L6" i="112"/>
  <c r="E6" i="112"/>
  <c r="I6" i="112"/>
  <c r="M6" i="112"/>
  <c r="D32" i="110"/>
  <c r="H32" i="110"/>
  <c r="L32" i="110"/>
  <c r="E32" i="110"/>
  <c r="I32" i="110"/>
  <c r="M32" i="110"/>
  <c r="N19" i="110"/>
  <c r="E17" i="110"/>
  <c r="D17" i="110"/>
  <c r="L17" i="110"/>
  <c r="G17" i="110"/>
  <c r="O17" i="110"/>
  <c r="D6" i="103"/>
  <c r="H6" i="103"/>
  <c r="L6" i="103"/>
  <c r="E6" i="103"/>
  <c r="I6" i="103"/>
  <c r="M6" i="103"/>
  <c r="F6" i="103"/>
  <c r="N6" i="103"/>
  <c r="G6" i="103"/>
  <c r="O6" i="103"/>
  <c r="J6" i="103"/>
  <c r="D27" i="96"/>
  <c r="E27" i="96"/>
  <c r="J27" i="96"/>
  <c r="O27" i="96"/>
  <c r="F27" i="96"/>
  <c r="K27" i="96"/>
  <c r="G27" i="96"/>
  <c r="M27" i="96"/>
  <c r="I27" i="96"/>
  <c r="E17" i="96"/>
  <c r="D17" i="96"/>
  <c r="L17" i="96"/>
  <c r="G17" i="96"/>
  <c r="O17" i="96"/>
  <c r="H17" i="96"/>
  <c r="K17" i="96"/>
  <c r="D3" i="94"/>
  <c r="G3" i="94"/>
  <c r="N3" i="94"/>
  <c r="H3" i="94"/>
  <c r="K3" i="94"/>
  <c r="L3" i="94"/>
  <c r="F3" i="94"/>
  <c r="F3" i="90"/>
  <c r="N3" i="90"/>
  <c r="G3" i="90"/>
  <c r="O3" i="90"/>
  <c r="J3" i="90"/>
  <c r="K3" i="90"/>
  <c r="Q32" i="104"/>
  <c r="Q30" i="106"/>
  <c r="Q22" i="106"/>
  <c r="Q7" i="106"/>
  <c r="J7" i="114"/>
  <c r="D30" i="112"/>
  <c r="H30" i="112"/>
  <c r="L30" i="112"/>
  <c r="E30" i="112"/>
  <c r="I30" i="112"/>
  <c r="M30" i="112"/>
  <c r="H22" i="112"/>
  <c r="E18" i="112"/>
  <c r="I18" i="112"/>
  <c r="M18" i="112"/>
  <c r="F18" i="112"/>
  <c r="J18" i="112"/>
  <c r="N18" i="112"/>
  <c r="J6" i="112"/>
  <c r="J27" i="110"/>
  <c r="M19" i="110"/>
  <c r="E15" i="108"/>
  <c r="D15" i="108"/>
  <c r="L15" i="108"/>
  <c r="G15" i="108"/>
  <c r="O15" i="108"/>
  <c r="H15" i="108"/>
  <c r="G4" i="108"/>
  <c r="K4" i="108"/>
  <c r="Q19" i="80"/>
  <c r="Q19" i="82"/>
  <c r="Q31" i="84"/>
  <c r="D32" i="114"/>
  <c r="H32" i="114"/>
  <c r="L32" i="114"/>
  <c r="E32" i="114"/>
  <c r="I32" i="114"/>
  <c r="M32" i="114"/>
  <c r="E31" i="114"/>
  <c r="M31" i="114"/>
  <c r="G31" i="114"/>
  <c r="N31" i="114"/>
  <c r="E24" i="114"/>
  <c r="I24" i="114"/>
  <c r="M24" i="114"/>
  <c r="F24" i="114"/>
  <c r="J24" i="114"/>
  <c r="N24" i="114"/>
  <c r="D13" i="114"/>
  <c r="H13" i="114"/>
  <c r="O7" i="114"/>
  <c r="O30" i="112"/>
  <c r="G30" i="112"/>
  <c r="L22" i="112"/>
  <c r="D22" i="112"/>
  <c r="O18" i="112"/>
  <c r="G18" i="112"/>
  <c r="F12" i="112"/>
  <c r="K12" i="112"/>
  <c r="O12" i="112"/>
  <c r="D9" i="112"/>
  <c r="E9" i="112"/>
  <c r="J9" i="112"/>
  <c r="O9" i="112"/>
  <c r="F9" i="112"/>
  <c r="K9" i="112"/>
  <c r="N6" i="112"/>
  <c r="F6" i="112"/>
  <c r="H3" i="112"/>
  <c r="K3" i="112"/>
  <c r="N32" i="110"/>
  <c r="F32" i="110"/>
  <c r="O27" i="110"/>
  <c r="O24" i="110"/>
  <c r="H17" i="110"/>
  <c r="E16" i="110"/>
  <c r="I16" i="110"/>
  <c r="M16" i="110"/>
  <c r="F16" i="110"/>
  <c r="J16" i="110"/>
  <c r="N16" i="110"/>
  <c r="K14" i="110"/>
  <c r="E13" i="110"/>
  <c r="D13" i="110"/>
  <c r="L13" i="110"/>
  <c r="G13" i="110"/>
  <c r="O13" i="110"/>
  <c r="E21" i="105"/>
  <c r="D21" i="105"/>
  <c r="L21" i="105"/>
  <c r="G21" i="105"/>
  <c r="O21" i="105"/>
  <c r="H21" i="105"/>
  <c r="K21" i="105"/>
  <c r="D15" i="105"/>
  <c r="F15" i="105"/>
  <c r="K15" i="105"/>
  <c r="G15" i="105"/>
  <c r="M15" i="105"/>
  <c r="E15" i="105"/>
  <c r="O15" i="105"/>
  <c r="I15" i="105"/>
  <c r="J15" i="105"/>
  <c r="K6" i="103"/>
  <c r="D15" i="101"/>
  <c r="E15" i="101"/>
  <c r="J15" i="101"/>
  <c r="O15" i="101"/>
  <c r="F15" i="101"/>
  <c r="K15" i="101"/>
  <c r="G15" i="101"/>
  <c r="I15" i="101"/>
  <c r="M15" i="101"/>
  <c r="E23" i="98"/>
  <c r="G23" i="98"/>
  <c r="O23" i="98"/>
  <c r="H23" i="98"/>
  <c r="D23" i="98"/>
  <c r="L23" i="98"/>
  <c r="K23" i="98"/>
  <c r="E18" i="98"/>
  <c r="I18" i="98"/>
  <c r="M18" i="98"/>
  <c r="F18" i="98"/>
  <c r="J18" i="98"/>
  <c r="N18" i="98"/>
  <c r="D18" i="98"/>
  <c r="L18" i="98"/>
  <c r="H18" i="98"/>
  <c r="G18" i="98"/>
  <c r="O18" i="98"/>
  <c r="E29" i="96"/>
  <c r="G29" i="96"/>
  <c r="O29" i="96"/>
  <c r="H29" i="96"/>
  <c r="D29" i="96"/>
  <c r="L29" i="96"/>
  <c r="K29" i="96"/>
  <c r="N27" i="96"/>
  <c r="D8" i="96"/>
  <c r="H8" i="96"/>
  <c r="L8" i="96"/>
  <c r="E8" i="96"/>
  <c r="I8" i="96"/>
  <c r="M8" i="96"/>
  <c r="F8" i="96"/>
  <c r="N8" i="96"/>
  <c r="J8" i="96"/>
  <c r="G8" i="96"/>
  <c r="O8" i="96"/>
  <c r="D3" i="96"/>
  <c r="F3" i="96"/>
  <c r="K3" i="96"/>
  <c r="G3" i="96"/>
  <c r="M3" i="96"/>
  <c r="E3" i="96"/>
  <c r="O3" i="96"/>
  <c r="J3" i="96"/>
  <c r="I3" i="96"/>
  <c r="H24" i="92"/>
  <c r="I24" i="92"/>
  <c r="D24" i="92"/>
  <c r="M24" i="92"/>
  <c r="O24" i="92"/>
  <c r="D29" i="85"/>
  <c r="H29" i="85"/>
  <c r="L29" i="85"/>
  <c r="E29" i="85"/>
  <c r="I29" i="85"/>
  <c r="M29" i="85"/>
  <c r="G29" i="85"/>
  <c r="O29" i="85"/>
  <c r="J29" i="85"/>
  <c r="F29" i="85"/>
  <c r="K29" i="85"/>
  <c r="N29" i="85"/>
  <c r="F24" i="77"/>
  <c r="J24" i="77"/>
  <c r="N24" i="77"/>
  <c r="E24" i="77"/>
  <c r="I24" i="77"/>
  <c r="M24" i="77"/>
  <c r="G24" i="77"/>
  <c r="O24" i="77"/>
  <c r="H24" i="77"/>
  <c r="K24" i="77"/>
  <c r="L24" i="77"/>
  <c r="D24" i="77"/>
  <c r="Q32" i="109"/>
  <c r="D7" i="114"/>
  <c r="F7" i="114"/>
  <c r="K7" i="114"/>
  <c r="G7" i="114"/>
  <c r="M7" i="114"/>
  <c r="K32" i="110"/>
  <c r="D27" i="110"/>
  <c r="F27" i="110"/>
  <c r="K27" i="110"/>
  <c r="G27" i="110"/>
  <c r="M27" i="110"/>
  <c r="D19" i="110"/>
  <c r="E19" i="110"/>
  <c r="J19" i="110"/>
  <c r="O19" i="110"/>
  <c r="F19" i="110"/>
  <c r="K19" i="110"/>
  <c r="G30" i="101"/>
  <c r="K30" i="101"/>
  <c r="Q33" i="86"/>
  <c r="Q26" i="106"/>
  <c r="Q18" i="106"/>
  <c r="Q10" i="106"/>
  <c r="G5" i="114"/>
  <c r="O5" i="114"/>
  <c r="H5" i="114"/>
  <c r="K30" i="112"/>
  <c r="K18" i="112"/>
  <c r="D13" i="112"/>
  <c r="F13" i="112"/>
  <c r="K13" i="112"/>
  <c r="G13" i="112"/>
  <c r="M13" i="112"/>
  <c r="J32" i="110"/>
  <c r="D24" i="110"/>
  <c r="H24" i="110"/>
  <c r="L24" i="110"/>
  <c r="E24" i="110"/>
  <c r="I24" i="110"/>
  <c r="M24" i="110"/>
  <c r="G6" i="110"/>
  <c r="K6" i="110"/>
  <c r="E25" i="105"/>
  <c r="D25" i="105"/>
  <c r="L25" i="105"/>
  <c r="G25" i="105"/>
  <c r="O25" i="105"/>
  <c r="H25" i="105"/>
  <c r="D21" i="103"/>
  <c r="E21" i="103"/>
  <c r="J21" i="103"/>
  <c r="O21" i="103"/>
  <c r="F21" i="103"/>
  <c r="K21" i="103"/>
  <c r="G21" i="103"/>
  <c r="I21" i="103"/>
  <c r="M21" i="103"/>
  <c r="E11" i="103"/>
  <c r="D11" i="103"/>
  <c r="L11" i="103"/>
  <c r="G11" i="103"/>
  <c r="O11" i="103"/>
  <c r="H11" i="103"/>
  <c r="K11" i="103"/>
  <c r="E13" i="101"/>
  <c r="D13" i="101"/>
  <c r="L13" i="101"/>
  <c r="G13" i="101"/>
  <c r="O13" i="101"/>
  <c r="H13" i="101"/>
  <c r="K13" i="101"/>
  <c r="Q11" i="84"/>
  <c r="Q17" i="89"/>
  <c r="Q22" i="93"/>
  <c r="Q19" i="93"/>
  <c r="Q14" i="93"/>
  <c r="Q32" i="95"/>
  <c r="Q20" i="95"/>
  <c r="Q9" i="97"/>
  <c r="E21" i="114"/>
  <c r="K21" i="114"/>
  <c r="G21" i="114"/>
  <c r="L21" i="114"/>
  <c r="E16" i="114"/>
  <c r="I16" i="114"/>
  <c r="M16" i="114"/>
  <c r="F16" i="114"/>
  <c r="J16" i="114"/>
  <c r="N16" i="114"/>
  <c r="E12" i="114"/>
  <c r="I12" i="114"/>
  <c r="M12" i="114"/>
  <c r="F12" i="114"/>
  <c r="J12" i="114"/>
  <c r="N12" i="114"/>
  <c r="I7" i="114"/>
  <c r="L5" i="114"/>
  <c r="D3" i="114"/>
  <c r="E3" i="114"/>
  <c r="J3" i="114"/>
  <c r="O3" i="114"/>
  <c r="F3" i="114"/>
  <c r="K3" i="114"/>
  <c r="J30" i="112"/>
  <c r="D26" i="112"/>
  <c r="H26" i="112"/>
  <c r="L26" i="112"/>
  <c r="E26" i="112"/>
  <c r="I26" i="112"/>
  <c r="M26" i="112"/>
  <c r="O22" i="112"/>
  <c r="G22" i="112"/>
  <c r="D19" i="112"/>
  <c r="H19" i="112"/>
  <c r="H18" i="112"/>
  <c r="J13" i="112"/>
  <c r="O6" i="112"/>
  <c r="G6" i="112"/>
  <c r="O32" i="110"/>
  <c r="G32" i="110"/>
  <c r="I27" i="110"/>
  <c r="J24" i="110"/>
  <c r="E21" i="110"/>
  <c r="G21" i="110"/>
  <c r="O21" i="110"/>
  <c r="H21" i="110"/>
  <c r="I19" i="110"/>
  <c r="K17" i="110"/>
  <c r="E12" i="110"/>
  <c r="I12" i="110"/>
  <c r="M12" i="110"/>
  <c r="F12" i="110"/>
  <c r="J12" i="110"/>
  <c r="N12" i="110"/>
  <c r="D8" i="110"/>
  <c r="H8" i="110"/>
  <c r="L8" i="110"/>
  <c r="E8" i="110"/>
  <c r="I8" i="110"/>
  <c r="M8" i="110"/>
  <c r="D4" i="110"/>
  <c r="H4" i="110"/>
  <c r="L4" i="110"/>
  <c r="F4" i="110"/>
  <c r="J4" i="110"/>
  <c r="E4" i="110"/>
  <c r="I4" i="110"/>
  <c r="M4" i="110"/>
  <c r="N4" i="110"/>
  <c r="D21" i="108"/>
  <c r="E21" i="108"/>
  <c r="J21" i="108"/>
  <c r="O21" i="108"/>
  <c r="M21" i="108"/>
  <c r="F21" i="108"/>
  <c r="K21" i="108"/>
  <c r="G21" i="108"/>
  <c r="D17" i="108"/>
  <c r="E17" i="108"/>
  <c r="J17" i="108"/>
  <c r="O17" i="108"/>
  <c r="G17" i="108"/>
  <c r="F17" i="108"/>
  <c r="K17" i="108"/>
  <c r="M17" i="108"/>
  <c r="E11" i="108"/>
  <c r="D11" i="108"/>
  <c r="L11" i="108"/>
  <c r="H11" i="108"/>
  <c r="G11" i="108"/>
  <c r="O11" i="108"/>
  <c r="D6" i="108"/>
  <c r="H6" i="108"/>
  <c r="L6" i="108"/>
  <c r="J6" i="108"/>
  <c r="N6" i="108"/>
  <c r="E6" i="108"/>
  <c r="I6" i="108"/>
  <c r="M6" i="108"/>
  <c r="F6" i="108"/>
  <c r="D31" i="105"/>
  <c r="E31" i="105"/>
  <c r="J31" i="105"/>
  <c r="O31" i="105"/>
  <c r="M31" i="105"/>
  <c r="F31" i="105"/>
  <c r="K31" i="105"/>
  <c r="G31" i="105"/>
  <c r="D25" i="103"/>
  <c r="F25" i="103"/>
  <c r="K25" i="103"/>
  <c r="G25" i="103"/>
  <c r="M25" i="103"/>
  <c r="E25" i="103"/>
  <c r="O25" i="103"/>
  <c r="I25" i="103"/>
  <c r="J25" i="103"/>
  <c r="D23" i="101"/>
  <c r="E23" i="101"/>
  <c r="J23" i="101"/>
  <c r="O23" i="101"/>
  <c r="F23" i="101"/>
  <c r="K23" i="101"/>
  <c r="G23" i="101"/>
  <c r="M23" i="101"/>
  <c r="I23" i="101"/>
  <c r="E17" i="101"/>
  <c r="G17" i="101"/>
  <c r="O17" i="101"/>
  <c r="H17" i="101"/>
  <c r="D17" i="101"/>
  <c r="L17" i="101"/>
  <c r="K17" i="101"/>
  <c r="D25" i="94"/>
  <c r="H25" i="94"/>
  <c r="L25" i="94"/>
  <c r="E25" i="94"/>
  <c r="I25" i="94"/>
  <c r="M25" i="94"/>
  <c r="F25" i="94"/>
  <c r="N25" i="94"/>
  <c r="J25" i="94"/>
  <c r="G25" i="94"/>
  <c r="O25" i="94"/>
  <c r="F21" i="92"/>
  <c r="L21" i="92"/>
  <c r="G21" i="92"/>
  <c r="N21" i="92"/>
  <c r="H21" i="92"/>
  <c r="K21" i="92"/>
  <c r="D15" i="92"/>
  <c r="H15" i="92"/>
  <c r="L15" i="92"/>
  <c r="E15" i="92"/>
  <c r="I15" i="92"/>
  <c r="M15" i="92"/>
  <c r="G15" i="92"/>
  <c r="O15" i="92"/>
  <c r="J15" i="92"/>
  <c r="F15" i="92"/>
  <c r="N15" i="92"/>
  <c r="K15" i="92"/>
  <c r="F15" i="90"/>
  <c r="J15" i="90"/>
  <c r="K15" i="90"/>
  <c r="O15" i="90"/>
  <c r="I29" i="108"/>
  <c r="G10" i="108"/>
  <c r="G14" i="105"/>
  <c r="O14" i="105"/>
  <c r="E9" i="105"/>
  <c r="G9" i="105"/>
  <c r="O9" i="105"/>
  <c r="H9" i="105"/>
  <c r="K32" i="101"/>
  <c r="K8" i="101"/>
  <c r="E19" i="98"/>
  <c r="D19" i="98"/>
  <c r="L19" i="98"/>
  <c r="G19" i="98"/>
  <c r="O19" i="98"/>
  <c r="G8" i="98"/>
  <c r="K8" i="98"/>
  <c r="E12" i="94"/>
  <c r="F12" i="94"/>
  <c r="M12" i="94"/>
  <c r="G12" i="94"/>
  <c r="N12" i="94"/>
  <c r="K12" i="94"/>
  <c r="E11" i="92"/>
  <c r="I11" i="92"/>
  <c r="M11" i="92"/>
  <c r="F11" i="92"/>
  <c r="J11" i="92"/>
  <c r="N11" i="92"/>
  <c r="G11" i="92"/>
  <c r="O11" i="92"/>
  <c r="H11" i="92"/>
  <c r="D9" i="90"/>
  <c r="H9" i="90"/>
  <c r="L9" i="90"/>
  <c r="E9" i="90"/>
  <c r="I9" i="90"/>
  <c r="M9" i="90"/>
  <c r="G9" i="90"/>
  <c r="O9" i="90"/>
  <c r="J9" i="90"/>
  <c r="E3" i="87"/>
  <c r="I3" i="87"/>
  <c r="M3" i="87"/>
  <c r="F3" i="87"/>
  <c r="J3" i="87"/>
  <c r="N3" i="87"/>
  <c r="D3" i="87"/>
  <c r="L3" i="87"/>
  <c r="G3" i="87"/>
  <c r="O3" i="87"/>
  <c r="H29" i="81"/>
  <c r="I29" i="81"/>
  <c r="M29" i="81"/>
  <c r="O29" i="81"/>
  <c r="N18" i="81"/>
  <c r="H18" i="81"/>
  <c r="G7" i="79"/>
  <c r="L7" i="79"/>
  <c r="E7" i="79"/>
  <c r="K7" i="79"/>
  <c r="D7" i="79"/>
  <c r="O7" i="79"/>
  <c r="H7" i="79"/>
  <c r="M7" i="79"/>
  <c r="I7" i="79"/>
  <c r="F20" i="77"/>
  <c r="J20" i="77"/>
  <c r="N20" i="77"/>
  <c r="E20" i="77"/>
  <c r="I20" i="77"/>
  <c r="M20" i="77"/>
  <c r="G20" i="77"/>
  <c r="O20" i="77"/>
  <c r="H20" i="77"/>
  <c r="D20" i="77"/>
  <c r="K20" i="77"/>
  <c r="K20" i="75"/>
  <c r="G20" i="75"/>
  <c r="O20" i="75"/>
  <c r="E11" i="75"/>
  <c r="G11" i="75"/>
  <c r="O11" i="75"/>
  <c r="D11" i="75"/>
  <c r="L11" i="75"/>
  <c r="K11" i="75"/>
  <c r="E5" i="8"/>
  <c r="I5" i="8"/>
  <c r="M5" i="8"/>
  <c r="D5" i="8"/>
  <c r="H5" i="8"/>
  <c r="L5" i="8"/>
  <c r="G5" i="8"/>
  <c r="O5" i="8"/>
  <c r="F5" i="8"/>
  <c r="N5" i="8"/>
  <c r="K5" i="8"/>
  <c r="Q11" i="80"/>
  <c r="Q27" i="82"/>
  <c r="Q9" i="82"/>
  <c r="Q33" i="84"/>
  <c r="Q19" i="84"/>
  <c r="Q13" i="84"/>
  <c r="Q11" i="86"/>
  <c r="Q25" i="89"/>
  <c r="Q19" i="89"/>
  <c r="Q28" i="91"/>
  <c r="Q19" i="91"/>
  <c r="Q12" i="91"/>
  <c r="Q4" i="95"/>
  <c r="Q25" i="95"/>
  <c r="Q10" i="95"/>
  <c r="Q24" i="97"/>
  <c r="Q15" i="100"/>
  <c r="Q25" i="100"/>
  <c r="Q32" i="102"/>
  <c r="Q4" i="104"/>
  <c r="Q24" i="109"/>
  <c r="Q18" i="113"/>
  <c r="H28" i="114"/>
  <c r="O23" i="114"/>
  <c r="J23" i="114"/>
  <c r="L22" i="114"/>
  <c r="F19" i="114"/>
  <c r="O15" i="114"/>
  <c r="J15" i="114"/>
  <c r="E15" i="114"/>
  <c r="G14" i="114"/>
  <c r="E11" i="114"/>
  <c r="N32" i="112"/>
  <c r="G31" i="112"/>
  <c r="J21" i="112"/>
  <c r="E21" i="112"/>
  <c r="G20" i="112"/>
  <c r="O15" i="110"/>
  <c r="J15" i="110"/>
  <c r="E15" i="110"/>
  <c r="O11" i="110"/>
  <c r="J11" i="110"/>
  <c r="E11" i="110"/>
  <c r="L9" i="110"/>
  <c r="D9" i="110"/>
  <c r="L5" i="110"/>
  <c r="D5" i="110"/>
  <c r="M29" i="108"/>
  <c r="G29" i="108"/>
  <c r="M25" i="108"/>
  <c r="G25" i="108"/>
  <c r="H23" i="108"/>
  <c r="H19" i="108"/>
  <c r="N14" i="108"/>
  <c r="J14" i="108"/>
  <c r="F14" i="108"/>
  <c r="N10" i="108"/>
  <c r="J10" i="108"/>
  <c r="F10" i="108"/>
  <c r="D3" i="108"/>
  <c r="M27" i="105"/>
  <c r="G27" i="105"/>
  <c r="O26" i="105"/>
  <c r="N24" i="105"/>
  <c r="L9" i="105"/>
  <c r="D3" i="105"/>
  <c r="F3" i="105"/>
  <c r="K3" i="105"/>
  <c r="G3" i="105"/>
  <c r="M3" i="105"/>
  <c r="E19" i="103"/>
  <c r="G19" i="103"/>
  <c r="O19" i="103"/>
  <c r="H19" i="103"/>
  <c r="E14" i="103"/>
  <c r="I14" i="103"/>
  <c r="M14" i="103"/>
  <c r="F14" i="103"/>
  <c r="J14" i="103"/>
  <c r="N14" i="103"/>
  <c r="D19" i="101"/>
  <c r="E19" i="101"/>
  <c r="J19" i="101"/>
  <c r="O19" i="101"/>
  <c r="F19" i="101"/>
  <c r="K19" i="101"/>
  <c r="E9" i="101"/>
  <c r="D9" i="101"/>
  <c r="L9" i="101"/>
  <c r="G9" i="101"/>
  <c r="O9" i="101"/>
  <c r="D4" i="101"/>
  <c r="H4" i="101"/>
  <c r="L4" i="101"/>
  <c r="E4" i="101"/>
  <c r="I4" i="101"/>
  <c r="M4" i="101"/>
  <c r="D29" i="98"/>
  <c r="F29" i="98"/>
  <c r="K29" i="98"/>
  <c r="G29" i="98"/>
  <c r="M29" i="98"/>
  <c r="D25" i="98"/>
  <c r="E25" i="98"/>
  <c r="J25" i="98"/>
  <c r="O25" i="98"/>
  <c r="F25" i="98"/>
  <c r="K25" i="98"/>
  <c r="E15" i="98"/>
  <c r="D15" i="98"/>
  <c r="L15" i="98"/>
  <c r="G15" i="98"/>
  <c r="O15" i="98"/>
  <c r="D10" i="98"/>
  <c r="H10" i="98"/>
  <c r="L10" i="98"/>
  <c r="E10" i="98"/>
  <c r="I10" i="98"/>
  <c r="M10" i="98"/>
  <c r="D6" i="98"/>
  <c r="H6" i="98"/>
  <c r="L6" i="98"/>
  <c r="E6" i="98"/>
  <c r="I6" i="98"/>
  <c r="M6" i="98"/>
  <c r="E25" i="96"/>
  <c r="G25" i="96"/>
  <c r="O25" i="96"/>
  <c r="H25" i="96"/>
  <c r="E20" i="96"/>
  <c r="I20" i="96"/>
  <c r="M20" i="96"/>
  <c r="F20" i="96"/>
  <c r="J20" i="96"/>
  <c r="N20" i="96"/>
  <c r="G10" i="96"/>
  <c r="K10" i="96"/>
  <c r="D27" i="94"/>
  <c r="O27" i="94"/>
  <c r="H27" i="94"/>
  <c r="E8" i="94"/>
  <c r="J8" i="94"/>
  <c r="O8" i="94"/>
  <c r="F8" i="94"/>
  <c r="K8" i="94"/>
  <c r="I8" i="94"/>
  <c r="M8" i="94"/>
  <c r="L11" i="92"/>
  <c r="N9" i="90"/>
  <c r="E28" i="87"/>
  <c r="G28" i="87"/>
  <c r="O28" i="87"/>
  <c r="H28" i="87"/>
  <c r="K28" i="87"/>
  <c r="L28" i="87"/>
  <c r="E23" i="87"/>
  <c r="I23" i="87"/>
  <c r="M23" i="87"/>
  <c r="F23" i="87"/>
  <c r="J23" i="87"/>
  <c r="N23" i="87"/>
  <c r="G23" i="87"/>
  <c r="O23" i="87"/>
  <c r="H23" i="87"/>
  <c r="D18" i="87"/>
  <c r="F18" i="87"/>
  <c r="K18" i="87"/>
  <c r="G18" i="87"/>
  <c r="M18" i="87"/>
  <c r="E18" i="87"/>
  <c r="O18" i="87"/>
  <c r="I18" i="87"/>
  <c r="G13" i="87"/>
  <c r="K13" i="87"/>
  <c r="O13" i="87"/>
  <c r="D6" i="87"/>
  <c r="F6" i="87"/>
  <c r="K6" i="87"/>
  <c r="G6" i="87"/>
  <c r="M6" i="87"/>
  <c r="E6" i="87"/>
  <c r="O6" i="87"/>
  <c r="I6" i="87"/>
  <c r="E4" i="87"/>
  <c r="D4" i="87"/>
  <c r="L4" i="87"/>
  <c r="G4" i="87"/>
  <c r="O4" i="87"/>
  <c r="K4" i="87"/>
  <c r="D32" i="85"/>
  <c r="F32" i="85"/>
  <c r="K32" i="85"/>
  <c r="G32" i="85"/>
  <c r="M32" i="85"/>
  <c r="E32" i="85"/>
  <c r="O32" i="85"/>
  <c r="I32" i="85"/>
  <c r="D24" i="83"/>
  <c r="G24" i="83"/>
  <c r="N24" i="83"/>
  <c r="H24" i="83"/>
  <c r="K24" i="83"/>
  <c r="L24" i="83"/>
  <c r="F18" i="79"/>
  <c r="J18" i="79"/>
  <c r="N18" i="79"/>
  <c r="E18" i="79"/>
  <c r="I18" i="79"/>
  <c r="M18" i="79"/>
  <c r="D18" i="79"/>
  <c r="L18" i="79"/>
  <c r="G18" i="79"/>
  <c r="O18" i="79"/>
  <c r="H18" i="79"/>
  <c r="K18" i="79"/>
  <c r="H15" i="79"/>
  <c r="M15" i="79"/>
  <c r="D27" i="77"/>
  <c r="G27" i="77"/>
  <c r="M27" i="77"/>
  <c r="F27" i="77"/>
  <c r="K27" i="77"/>
  <c r="I27" i="77"/>
  <c r="J27" i="77"/>
  <c r="E27" i="77"/>
  <c r="N27" i="77"/>
  <c r="K19" i="108"/>
  <c r="I27" i="105"/>
  <c r="D24" i="105"/>
  <c r="H24" i="105"/>
  <c r="L24" i="105"/>
  <c r="E24" i="105"/>
  <c r="D29" i="103"/>
  <c r="F29" i="103"/>
  <c r="K29" i="103"/>
  <c r="G29" i="103"/>
  <c r="M29" i="103"/>
  <c r="E23" i="103"/>
  <c r="G23" i="103"/>
  <c r="O23" i="103"/>
  <c r="H23" i="103"/>
  <c r="D32" i="101"/>
  <c r="H32" i="101"/>
  <c r="L32" i="101"/>
  <c r="E32" i="101"/>
  <c r="I32" i="101"/>
  <c r="M32" i="101"/>
  <c r="D28" i="101"/>
  <c r="H28" i="101"/>
  <c r="L28" i="101"/>
  <c r="E28" i="101"/>
  <c r="I28" i="101"/>
  <c r="M28" i="101"/>
  <c r="E8" i="101"/>
  <c r="I8" i="101"/>
  <c r="M8" i="101"/>
  <c r="F8" i="101"/>
  <c r="J8" i="101"/>
  <c r="N8" i="101"/>
  <c r="D21" i="98"/>
  <c r="E21" i="98"/>
  <c r="J21" i="98"/>
  <c r="O21" i="98"/>
  <c r="F21" i="98"/>
  <c r="K21" i="98"/>
  <c r="E14" i="98"/>
  <c r="I14" i="98"/>
  <c r="M14" i="98"/>
  <c r="F14" i="98"/>
  <c r="J14" i="98"/>
  <c r="N14" i="98"/>
  <c r="D21" i="90"/>
  <c r="H21" i="90"/>
  <c r="L21" i="90"/>
  <c r="E21" i="90"/>
  <c r="I21" i="90"/>
  <c r="M21" i="90"/>
  <c r="G21" i="90"/>
  <c r="O21" i="90"/>
  <c r="J21" i="90"/>
  <c r="E16" i="87"/>
  <c r="G16" i="87"/>
  <c r="O16" i="87"/>
  <c r="H16" i="87"/>
  <c r="K16" i="87"/>
  <c r="L16" i="87"/>
  <c r="D30" i="83"/>
  <c r="H30" i="83"/>
  <c r="L30" i="83"/>
  <c r="E30" i="83"/>
  <c r="I30" i="83"/>
  <c r="M30" i="83"/>
  <c r="G30" i="83"/>
  <c r="O30" i="83"/>
  <c r="J30" i="83"/>
  <c r="F30" i="83"/>
  <c r="K30" i="83"/>
  <c r="E10" i="83"/>
  <c r="I10" i="83"/>
  <c r="M10" i="83"/>
  <c r="F10" i="83"/>
  <c r="J10" i="83"/>
  <c r="N10" i="83"/>
  <c r="D10" i="83"/>
  <c r="L10" i="83"/>
  <c r="G10" i="83"/>
  <c r="O10" i="83"/>
  <c r="K10" i="83"/>
  <c r="E17" i="77"/>
  <c r="G17" i="77"/>
  <c r="O17" i="77"/>
  <c r="D17" i="77"/>
  <c r="L17" i="77"/>
  <c r="H17" i="77"/>
  <c r="K17" i="77"/>
  <c r="D13" i="75"/>
  <c r="G13" i="75"/>
  <c r="M13" i="75"/>
  <c r="F13" i="75"/>
  <c r="K13" i="75"/>
  <c r="I13" i="75"/>
  <c r="E13" i="75"/>
  <c r="O13" i="75"/>
  <c r="N13" i="75"/>
  <c r="E3" i="75"/>
  <c r="H3" i="75"/>
  <c r="G3" i="75"/>
  <c r="O3" i="75"/>
  <c r="K3" i="75"/>
  <c r="D3" i="75"/>
  <c r="L3" i="75"/>
  <c r="E25" i="8"/>
  <c r="G25" i="8"/>
  <c r="O25" i="8"/>
  <c r="D25" i="8"/>
  <c r="L25" i="8"/>
  <c r="K25" i="8"/>
  <c r="Q17" i="80"/>
  <c r="Q13" i="80"/>
  <c r="Q32" i="82"/>
  <c r="Q29" i="82"/>
  <c r="Q30" i="84"/>
  <c r="Q27" i="84"/>
  <c r="Q19" i="86"/>
  <c r="Q5" i="89"/>
  <c r="Q4" i="91"/>
  <c r="Q18" i="91"/>
  <c r="Q8" i="91"/>
  <c r="Q23" i="93"/>
  <c r="Q18" i="93"/>
  <c r="Q15" i="93"/>
  <c r="Q16" i="95"/>
  <c r="Q8" i="97"/>
  <c r="Q12" i="100"/>
  <c r="Q24" i="100"/>
  <c r="Q28" i="100"/>
  <c r="Q30" i="100"/>
  <c r="Q8" i="104"/>
  <c r="Q6" i="104"/>
  <c r="Q6" i="106"/>
  <c r="Q30" i="113"/>
  <c r="G23" i="110"/>
  <c r="K29" i="108"/>
  <c r="F29" i="108"/>
  <c r="H27" i="108"/>
  <c r="K25" i="108"/>
  <c r="F25" i="108"/>
  <c r="O23" i="108"/>
  <c r="G23" i="108"/>
  <c r="N22" i="108"/>
  <c r="J22" i="108"/>
  <c r="O19" i="108"/>
  <c r="G19" i="108"/>
  <c r="M14" i="108"/>
  <c r="I14" i="108"/>
  <c r="M10" i="108"/>
  <c r="I10" i="108"/>
  <c r="N32" i="105"/>
  <c r="J32" i="105"/>
  <c r="H29" i="105"/>
  <c r="K27" i="105"/>
  <c r="F27" i="105"/>
  <c r="M24" i="105"/>
  <c r="G24" i="105"/>
  <c r="E20" i="105"/>
  <c r="I20" i="105"/>
  <c r="M20" i="105"/>
  <c r="F20" i="105"/>
  <c r="J20" i="105"/>
  <c r="N20" i="105"/>
  <c r="D12" i="105"/>
  <c r="H12" i="105"/>
  <c r="L12" i="105"/>
  <c r="E12" i="105"/>
  <c r="I12" i="105"/>
  <c r="M12" i="105"/>
  <c r="K9" i="105"/>
  <c r="D7" i="105"/>
  <c r="E7" i="105"/>
  <c r="J7" i="105"/>
  <c r="O7" i="105"/>
  <c r="F7" i="105"/>
  <c r="K7" i="105"/>
  <c r="J3" i="105"/>
  <c r="I29" i="103"/>
  <c r="K23" i="103"/>
  <c r="L19" i="103"/>
  <c r="D17" i="103"/>
  <c r="E17" i="103"/>
  <c r="J17" i="103"/>
  <c r="O17" i="103"/>
  <c r="F17" i="103"/>
  <c r="K17" i="103"/>
  <c r="E15" i="103"/>
  <c r="D15" i="103"/>
  <c r="L15" i="103"/>
  <c r="G15" i="103"/>
  <c r="O15" i="103"/>
  <c r="H14" i="103"/>
  <c r="E10" i="103"/>
  <c r="I10" i="103"/>
  <c r="M10" i="103"/>
  <c r="F10" i="103"/>
  <c r="J10" i="103"/>
  <c r="N10" i="103"/>
  <c r="G4" i="103"/>
  <c r="K4" i="103"/>
  <c r="O32" i="101"/>
  <c r="G32" i="101"/>
  <c r="O28" i="101"/>
  <c r="G28" i="101"/>
  <c r="M19" i="101"/>
  <c r="E12" i="101"/>
  <c r="I12" i="101"/>
  <c r="M12" i="101"/>
  <c r="F12" i="101"/>
  <c r="J12" i="101"/>
  <c r="N12" i="101"/>
  <c r="O8" i="101"/>
  <c r="G8" i="101"/>
  <c r="J4" i="101"/>
  <c r="J29" i="98"/>
  <c r="E27" i="98"/>
  <c r="G27" i="98"/>
  <c r="O27" i="98"/>
  <c r="H27" i="98"/>
  <c r="M25" i="98"/>
  <c r="I21" i="98"/>
  <c r="K19" i="98"/>
  <c r="O14" i="98"/>
  <c r="G14" i="98"/>
  <c r="J10" i="98"/>
  <c r="J6" i="98"/>
  <c r="D31" i="96"/>
  <c r="F31" i="96"/>
  <c r="K31" i="96"/>
  <c r="G31" i="96"/>
  <c r="M31" i="96"/>
  <c r="L25" i="96"/>
  <c r="D23" i="96"/>
  <c r="E23" i="96"/>
  <c r="J23" i="96"/>
  <c r="O23" i="96"/>
  <c r="F23" i="96"/>
  <c r="K23" i="96"/>
  <c r="E21" i="96"/>
  <c r="D21" i="96"/>
  <c r="L21" i="96"/>
  <c r="G21" i="96"/>
  <c r="O21" i="96"/>
  <c r="H20" i="96"/>
  <c r="E16" i="96"/>
  <c r="I16" i="96"/>
  <c r="M16" i="96"/>
  <c r="F16" i="96"/>
  <c r="J16" i="96"/>
  <c r="N16" i="96"/>
  <c r="D12" i="96"/>
  <c r="H12" i="96"/>
  <c r="L12" i="96"/>
  <c r="E12" i="96"/>
  <c r="I12" i="96"/>
  <c r="M12" i="96"/>
  <c r="D21" i="94"/>
  <c r="H21" i="94"/>
  <c r="L21" i="94"/>
  <c r="E21" i="94"/>
  <c r="I21" i="94"/>
  <c r="M21" i="94"/>
  <c r="I22" i="92"/>
  <c r="J22" i="92"/>
  <c r="N22" i="92"/>
  <c r="O22" i="92"/>
  <c r="F17" i="92"/>
  <c r="K17" i="92"/>
  <c r="G17" i="92"/>
  <c r="L17" i="92"/>
  <c r="H17" i="92"/>
  <c r="J17" i="92"/>
  <c r="K11" i="92"/>
  <c r="H4" i="92"/>
  <c r="I4" i="92"/>
  <c r="M4" i="92"/>
  <c r="O4" i="92"/>
  <c r="K23" i="90"/>
  <c r="N23" i="90"/>
  <c r="F23" i="90"/>
  <c r="K21" i="90"/>
  <c r="G19" i="90"/>
  <c r="O19" i="90"/>
  <c r="J19" i="90"/>
  <c r="K19" i="90"/>
  <c r="N19" i="90"/>
  <c r="K9" i="90"/>
  <c r="D4" i="90"/>
  <c r="F4" i="90"/>
  <c r="K4" i="90"/>
  <c r="G4" i="90"/>
  <c r="M4" i="90"/>
  <c r="I4" i="90"/>
  <c r="J4" i="90"/>
  <c r="L23" i="87"/>
  <c r="K3" i="87"/>
  <c r="G31" i="85"/>
  <c r="K31" i="85"/>
  <c r="G27" i="85"/>
  <c r="O27" i="85"/>
  <c r="D12" i="85"/>
  <c r="E12" i="85"/>
  <c r="J12" i="85"/>
  <c r="O12" i="85"/>
  <c r="F12" i="85"/>
  <c r="K12" i="85"/>
  <c r="I12" i="85"/>
  <c r="M12" i="85"/>
  <c r="G12" i="85"/>
  <c r="N12" i="85"/>
  <c r="F10" i="81"/>
  <c r="K10" i="81"/>
  <c r="D10" i="81"/>
  <c r="J10" i="81"/>
  <c r="O10" i="81"/>
  <c r="H10" i="81"/>
  <c r="L10" i="81"/>
  <c r="G10" i="81"/>
  <c r="N10" i="81"/>
  <c r="N17" i="79"/>
  <c r="I17" i="79"/>
  <c r="E19" i="105"/>
  <c r="E13" i="103"/>
  <c r="D29" i="101"/>
  <c r="E17" i="98"/>
  <c r="D7" i="98"/>
  <c r="E19" i="96"/>
  <c r="E15" i="96"/>
  <c r="E13" i="94"/>
  <c r="I13" i="94"/>
  <c r="M13" i="94"/>
  <c r="F13" i="94"/>
  <c r="J13" i="94"/>
  <c r="N13" i="94"/>
  <c r="D10" i="94"/>
  <c r="G10" i="94"/>
  <c r="M10" i="94"/>
  <c r="H10" i="94"/>
  <c r="E28" i="92"/>
  <c r="K28" i="92"/>
  <c r="G28" i="92"/>
  <c r="L28" i="92"/>
  <c r="E26" i="92"/>
  <c r="O26" i="92"/>
  <c r="I26" i="92"/>
  <c r="E12" i="92"/>
  <c r="L12" i="92"/>
  <c r="G12" i="92"/>
  <c r="M12" i="92"/>
  <c r="D28" i="90"/>
  <c r="F28" i="90"/>
  <c r="K28" i="90"/>
  <c r="G28" i="90"/>
  <c r="M28" i="90"/>
  <c r="D24" i="90"/>
  <c r="F24" i="90"/>
  <c r="K24" i="90"/>
  <c r="G24" i="90"/>
  <c r="M24" i="90"/>
  <c r="D16" i="90"/>
  <c r="E16" i="90"/>
  <c r="J16" i="90"/>
  <c r="O16" i="90"/>
  <c r="F16" i="90"/>
  <c r="K16" i="90"/>
  <c r="D13" i="90"/>
  <c r="H13" i="90"/>
  <c r="L13" i="90"/>
  <c r="E13" i="90"/>
  <c r="I13" i="90"/>
  <c r="M13" i="90"/>
  <c r="F7" i="90"/>
  <c r="O7" i="90"/>
  <c r="G7" i="90"/>
  <c r="D31" i="87"/>
  <c r="H31" i="87"/>
  <c r="L31" i="87"/>
  <c r="E31" i="87"/>
  <c r="I31" i="87"/>
  <c r="M31" i="87"/>
  <c r="D26" i="87"/>
  <c r="E26" i="87"/>
  <c r="J26" i="87"/>
  <c r="O26" i="87"/>
  <c r="F26" i="87"/>
  <c r="K26" i="87"/>
  <c r="E24" i="87"/>
  <c r="D24" i="87"/>
  <c r="L24" i="87"/>
  <c r="G24" i="87"/>
  <c r="O24" i="87"/>
  <c r="D14" i="87"/>
  <c r="E14" i="87"/>
  <c r="J14" i="87"/>
  <c r="O14" i="87"/>
  <c r="F14" i="87"/>
  <c r="K14" i="87"/>
  <c r="D11" i="87"/>
  <c r="H11" i="87"/>
  <c r="L11" i="87"/>
  <c r="E11" i="87"/>
  <c r="I11" i="87"/>
  <c r="M11" i="87"/>
  <c r="K5" i="87"/>
  <c r="O5" i="87"/>
  <c r="D25" i="85"/>
  <c r="H25" i="85"/>
  <c r="L25" i="85"/>
  <c r="E25" i="85"/>
  <c r="I25" i="85"/>
  <c r="M25" i="85"/>
  <c r="G25" i="85"/>
  <c r="O25" i="85"/>
  <c r="J25" i="85"/>
  <c r="E17" i="85"/>
  <c r="I17" i="85"/>
  <c r="M17" i="85"/>
  <c r="F17" i="85"/>
  <c r="J17" i="85"/>
  <c r="N17" i="85"/>
  <c r="G17" i="85"/>
  <c r="O17" i="85"/>
  <c r="H17" i="85"/>
  <c r="D26" i="83"/>
  <c r="H26" i="83"/>
  <c r="L26" i="83"/>
  <c r="E26" i="83"/>
  <c r="I26" i="83"/>
  <c r="M26" i="83"/>
  <c r="F26" i="83"/>
  <c r="N26" i="83"/>
  <c r="G26" i="83"/>
  <c r="O26" i="83"/>
  <c r="E18" i="83"/>
  <c r="I18" i="83"/>
  <c r="M18" i="83"/>
  <c r="F18" i="83"/>
  <c r="J18" i="83"/>
  <c r="N18" i="83"/>
  <c r="G18" i="83"/>
  <c r="O18" i="83"/>
  <c r="H18" i="83"/>
  <c r="G15" i="83"/>
  <c r="M15" i="83"/>
  <c r="H15" i="83"/>
  <c r="K15" i="83"/>
  <c r="L15" i="83"/>
  <c r="D11" i="83"/>
  <c r="I11" i="83"/>
  <c r="O11" i="83"/>
  <c r="E11" i="83"/>
  <c r="K11" i="83"/>
  <c r="H11" i="83"/>
  <c r="L11" i="83"/>
  <c r="D4" i="83"/>
  <c r="J4" i="83"/>
  <c r="O4" i="83"/>
  <c r="F4" i="83"/>
  <c r="K4" i="83"/>
  <c r="G4" i="83"/>
  <c r="H4" i="83"/>
  <c r="D22" i="81"/>
  <c r="O22" i="81"/>
  <c r="H22" i="81"/>
  <c r="J22" i="81"/>
  <c r="N22" i="81"/>
  <c r="G3" i="81"/>
  <c r="M3" i="81"/>
  <c r="F3" i="81"/>
  <c r="K3" i="81"/>
  <c r="E3" i="81"/>
  <c r="O3" i="81"/>
  <c r="I3" i="81"/>
  <c r="J3" i="81"/>
  <c r="N3" i="81"/>
  <c r="H31" i="103"/>
  <c r="H27" i="103"/>
  <c r="N22" i="103"/>
  <c r="J22" i="103"/>
  <c r="J16" i="101"/>
  <c r="H31" i="98"/>
  <c r="N26" i="98"/>
  <c r="J26" i="98"/>
  <c r="J28" i="96"/>
  <c r="I28" i="94"/>
  <c r="M24" i="94"/>
  <c r="D19" i="94"/>
  <c r="F19" i="94"/>
  <c r="L19" i="94"/>
  <c r="H13" i="94"/>
  <c r="L10" i="94"/>
  <c r="D5" i="94"/>
  <c r="H5" i="94"/>
  <c r="L5" i="94"/>
  <c r="E5" i="94"/>
  <c r="I5" i="94"/>
  <c r="M5" i="94"/>
  <c r="F30" i="92"/>
  <c r="K30" i="92"/>
  <c r="G30" i="92"/>
  <c r="M30" i="92"/>
  <c r="I28" i="92"/>
  <c r="H13" i="92"/>
  <c r="J13" i="92"/>
  <c r="E8" i="92"/>
  <c r="K8" i="92"/>
  <c r="G8" i="92"/>
  <c r="M8" i="92"/>
  <c r="E6" i="92"/>
  <c r="O6" i="92"/>
  <c r="I6" i="92"/>
  <c r="J28" i="90"/>
  <c r="J24" i="90"/>
  <c r="K18" i="90"/>
  <c r="L18" i="90"/>
  <c r="M16" i="90"/>
  <c r="J13" i="90"/>
  <c r="J31" i="87"/>
  <c r="M26" i="87"/>
  <c r="M14" i="87"/>
  <c r="J11" i="87"/>
  <c r="N25" i="85"/>
  <c r="E22" i="85"/>
  <c r="D22" i="85"/>
  <c r="L22" i="85"/>
  <c r="G22" i="85"/>
  <c r="O22" i="85"/>
  <c r="H22" i="85"/>
  <c r="K22" i="85"/>
  <c r="L17" i="85"/>
  <c r="E17" i="83"/>
  <c r="F17" i="83"/>
  <c r="M17" i="83"/>
  <c r="G17" i="83"/>
  <c r="N17" i="83"/>
  <c r="I17" i="83"/>
  <c r="K17" i="83"/>
  <c r="D16" i="81"/>
  <c r="H16" i="81"/>
  <c r="L16" i="81"/>
  <c r="E16" i="81"/>
  <c r="I16" i="81"/>
  <c r="M16" i="81"/>
  <c r="G16" i="81"/>
  <c r="O16" i="81"/>
  <c r="J16" i="81"/>
  <c r="E19" i="79"/>
  <c r="M19" i="79"/>
  <c r="D19" i="79"/>
  <c r="K19" i="79"/>
  <c r="I19" i="79"/>
  <c r="O19" i="79"/>
  <c r="H31" i="92"/>
  <c r="F25" i="92"/>
  <c r="F14" i="92"/>
  <c r="J10" i="92"/>
  <c r="F5" i="92"/>
  <c r="H5" i="90"/>
  <c r="H7" i="87"/>
  <c r="L30" i="85"/>
  <c r="D30" i="85"/>
  <c r="L21" i="85"/>
  <c r="O19" i="85"/>
  <c r="E18" i="85"/>
  <c r="D18" i="85"/>
  <c r="L18" i="85"/>
  <c r="G18" i="85"/>
  <c r="O18" i="85"/>
  <c r="E14" i="85"/>
  <c r="G14" i="85"/>
  <c r="O14" i="85"/>
  <c r="H14" i="85"/>
  <c r="O4" i="85"/>
  <c r="H28" i="83"/>
  <c r="D22" i="83"/>
  <c r="H22" i="83"/>
  <c r="L22" i="83"/>
  <c r="E22" i="83"/>
  <c r="I22" i="83"/>
  <c r="M22" i="83"/>
  <c r="M14" i="83"/>
  <c r="E6" i="83"/>
  <c r="I6" i="83"/>
  <c r="M6" i="83"/>
  <c r="F6" i="83"/>
  <c r="J6" i="83"/>
  <c r="N6" i="83"/>
  <c r="E31" i="81"/>
  <c r="O31" i="81"/>
  <c r="I31" i="81"/>
  <c r="D20" i="81"/>
  <c r="H20" i="81"/>
  <c r="L20" i="81"/>
  <c r="E20" i="81"/>
  <c r="I20" i="81"/>
  <c r="M20" i="81"/>
  <c r="D14" i="81"/>
  <c r="G14" i="81"/>
  <c r="N14" i="81"/>
  <c r="H14" i="81"/>
  <c r="G22" i="77"/>
  <c r="J22" i="77"/>
  <c r="F22" i="77"/>
  <c r="K22" i="77"/>
  <c r="N22" i="77"/>
  <c r="F10" i="75"/>
  <c r="J10" i="75"/>
  <c r="N10" i="75"/>
  <c r="E10" i="75"/>
  <c r="I10" i="75"/>
  <c r="M10" i="75"/>
  <c r="G10" i="75"/>
  <c r="O10" i="75"/>
  <c r="D10" i="75"/>
  <c r="L10" i="75"/>
  <c r="H10" i="75"/>
  <c r="K10" i="75"/>
  <c r="E8" i="8"/>
  <c r="I8" i="8"/>
  <c r="N8" i="8"/>
  <c r="D8" i="8"/>
  <c r="H8" i="8"/>
  <c r="M8" i="8"/>
  <c r="G8" i="8"/>
  <c r="F8" i="8"/>
  <c r="O8" i="8"/>
  <c r="K8" i="8"/>
  <c r="L15" i="94"/>
  <c r="N9" i="94"/>
  <c r="J9" i="94"/>
  <c r="M32" i="90"/>
  <c r="G32" i="90"/>
  <c r="M20" i="90"/>
  <c r="G20" i="90"/>
  <c r="N17" i="90"/>
  <c r="J17" i="90"/>
  <c r="M12" i="90"/>
  <c r="G12" i="90"/>
  <c r="M30" i="87"/>
  <c r="G30" i="87"/>
  <c r="G10" i="87"/>
  <c r="E21" i="85"/>
  <c r="I21" i="85"/>
  <c r="M21" i="85"/>
  <c r="F21" i="85"/>
  <c r="J21" i="85"/>
  <c r="N21" i="85"/>
  <c r="E10" i="85"/>
  <c r="G10" i="85"/>
  <c r="O10" i="85"/>
  <c r="H10" i="85"/>
  <c r="D8" i="85"/>
  <c r="E8" i="85"/>
  <c r="J8" i="85"/>
  <c r="O8" i="85"/>
  <c r="F8" i="85"/>
  <c r="K8" i="85"/>
  <c r="D4" i="85"/>
  <c r="F4" i="85"/>
  <c r="K4" i="85"/>
  <c r="G4" i="85"/>
  <c r="M4" i="85"/>
  <c r="D32" i="83"/>
  <c r="O32" i="83"/>
  <c r="H32" i="83"/>
  <c r="E14" i="83"/>
  <c r="J14" i="83"/>
  <c r="N14" i="83"/>
  <c r="F14" i="83"/>
  <c r="K14" i="83"/>
  <c r="O14" i="83"/>
  <c r="D7" i="83"/>
  <c r="O7" i="83"/>
  <c r="H7" i="83"/>
  <c r="H6" i="83"/>
  <c r="D20" i="79"/>
  <c r="H20" i="79"/>
  <c r="G20" i="79"/>
  <c r="N20" i="79"/>
  <c r="K18" i="8"/>
  <c r="G18" i="8"/>
  <c r="D26" i="85"/>
  <c r="G25" i="79"/>
  <c r="M25" i="79"/>
  <c r="F25" i="79"/>
  <c r="K25" i="79"/>
  <c r="L14" i="79"/>
  <c r="N10" i="79"/>
  <c r="G30" i="77"/>
  <c r="O30" i="77"/>
  <c r="F30" i="77"/>
  <c r="N30" i="77"/>
  <c r="G25" i="77"/>
  <c r="O25" i="77"/>
  <c r="D25" i="77"/>
  <c r="L25" i="77"/>
  <c r="D21" i="77"/>
  <c r="K21" i="77"/>
  <c r="G21" i="77"/>
  <c r="E23" i="75"/>
  <c r="H23" i="75"/>
  <c r="G23" i="75"/>
  <c r="O23" i="75"/>
  <c r="L23" i="75"/>
  <c r="K23" i="75"/>
  <c r="D15" i="8"/>
  <c r="G15" i="8"/>
  <c r="M15" i="8"/>
  <c r="F15" i="8"/>
  <c r="K15" i="8"/>
  <c r="J15" i="8"/>
  <c r="I15" i="8"/>
  <c r="N13" i="85"/>
  <c r="J13" i="85"/>
  <c r="J9" i="85"/>
  <c r="M29" i="83"/>
  <c r="H8" i="83"/>
  <c r="N32" i="81"/>
  <c r="J32" i="81"/>
  <c r="N28" i="81"/>
  <c r="J28" i="81"/>
  <c r="I23" i="81"/>
  <c r="M19" i="81"/>
  <c r="F12" i="81"/>
  <c r="J12" i="81"/>
  <c r="E12" i="81"/>
  <c r="I12" i="81"/>
  <c r="M12" i="81"/>
  <c r="E7" i="81"/>
  <c r="I7" i="81"/>
  <c r="G7" i="81"/>
  <c r="N7" i="81"/>
  <c r="E29" i="79"/>
  <c r="I29" i="79"/>
  <c r="G29" i="79"/>
  <c r="N29" i="79"/>
  <c r="N24" i="79"/>
  <c r="H24" i="79"/>
  <c r="F14" i="79"/>
  <c r="J14" i="79"/>
  <c r="N14" i="79"/>
  <c r="E14" i="79"/>
  <c r="I14" i="79"/>
  <c r="M14" i="79"/>
  <c r="E10" i="79"/>
  <c r="I10" i="79"/>
  <c r="M10" i="79"/>
  <c r="D10" i="79"/>
  <c r="H10" i="79"/>
  <c r="L10" i="79"/>
  <c r="D31" i="77"/>
  <c r="G31" i="77"/>
  <c r="M31" i="77"/>
  <c r="F31" i="77"/>
  <c r="K31" i="77"/>
  <c r="F26" i="77"/>
  <c r="O26" i="77"/>
  <c r="K26" i="77"/>
  <c r="F16" i="77"/>
  <c r="J16" i="77"/>
  <c r="N16" i="77"/>
  <c r="E16" i="77"/>
  <c r="I16" i="77"/>
  <c r="M16" i="77"/>
  <c r="E5" i="77"/>
  <c r="G5" i="77"/>
  <c r="O5" i="77"/>
  <c r="D5" i="77"/>
  <c r="L5" i="77"/>
  <c r="K5" i="77"/>
  <c r="H5" i="77"/>
  <c r="F30" i="75"/>
  <c r="J30" i="75"/>
  <c r="N30" i="75"/>
  <c r="E30" i="75"/>
  <c r="I30" i="75"/>
  <c r="M30" i="75"/>
  <c r="H30" i="75"/>
  <c r="G30" i="75"/>
  <c r="O30" i="75"/>
  <c r="D25" i="75"/>
  <c r="G25" i="75"/>
  <c r="M25" i="75"/>
  <c r="F25" i="75"/>
  <c r="K25" i="75"/>
  <c r="I25" i="75"/>
  <c r="E25" i="75"/>
  <c r="O25" i="75"/>
  <c r="D31" i="8"/>
  <c r="G31" i="8"/>
  <c r="M31" i="8"/>
  <c r="F31" i="8"/>
  <c r="K31" i="8"/>
  <c r="J31" i="8"/>
  <c r="I31" i="8"/>
  <c r="D19" i="8"/>
  <c r="G19" i="8"/>
  <c r="M19" i="8"/>
  <c r="F19" i="8"/>
  <c r="K19" i="8"/>
  <c r="I19" i="8"/>
  <c r="E19" i="8"/>
  <c r="O19" i="8"/>
  <c r="O15" i="8"/>
  <c r="L23" i="79"/>
  <c r="E13" i="77"/>
  <c r="G13" i="77"/>
  <c r="F11" i="77"/>
  <c r="K11" i="77"/>
  <c r="E11" i="77"/>
  <c r="J11" i="77"/>
  <c r="O11" i="77"/>
  <c r="E9" i="77"/>
  <c r="G9" i="77"/>
  <c r="O9" i="77"/>
  <c r="D9" i="77"/>
  <c r="L9" i="77"/>
  <c r="F4" i="77"/>
  <c r="J4" i="77"/>
  <c r="N4" i="77"/>
  <c r="E4" i="77"/>
  <c r="I4" i="77"/>
  <c r="M4" i="77"/>
  <c r="E6" i="75"/>
  <c r="I6" i="75"/>
  <c r="M6" i="75"/>
  <c r="D6" i="75"/>
  <c r="H6" i="75"/>
  <c r="L6" i="75"/>
  <c r="O30" i="8"/>
  <c r="K30" i="8"/>
  <c r="E24" i="8"/>
  <c r="I24" i="8"/>
  <c r="N24" i="8"/>
  <c r="D24" i="8"/>
  <c r="H24" i="8"/>
  <c r="M24" i="8"/>
  <c r="O14" i="8"/>
  <c r="K14" i="8"/>
  <c r="O6" i="81"/>
  <c r="G11" i="79"/>
  <c r="H28" i="77"/>
  <c r="J23" i="77"/>
  <c r="F8" i="77"/>
  <c r="J8" i="77"/>
  <c r="N8" i="77"/>
  <c r="E8" i="77"/>
  <c r="I8" i="77"/>
  <c r="M8" i="77"/>
  <c r="L4" i="77"/>
  <c r="D4" i="77"/>
  <c r="E31" i="75"/>
  <c r="G31" i="75"/>
  <c r="O31" i="75"/>
  <c r="D31" i="75"/>
  <c r="L31" i="75"/>
  <c r="D21" i="75"/>
  <c r="F21" i="75"/>
  <c r="K21" i="75"/>
  <c r="E21" i="75"/>
  <c r="J21" i="75"/>
  <c r="O21" i="75"/>
  <c r="E18" i="75"/>
  <c r="I18" i="75"/>
  <c r="M18" i="75"/>
  <c r="D18" i="75"/>
  <c r="H18" i="75"/>
  <c r="L18" i="75"/>
  <c r="O12" i="75"/>
  <c r="K12" i="75"/>
  <c r="N6" i="75"/>
  <c r="F6" i="75"/>
  <c r="G30" i="8"/>
  <c r="E29" i="8"/>
  <c r="G29" i="8"/>
  <c r="O29" i="8"/>
  <c r="D29" i="8"/>
  <c r="L29" i="8"/>
  <c r="O24" i="8"/>
  <c r="F24" i="8"/>
  <c r="G14" i="8"/>
  <c r="E13" i="8"/>
  <c r="G13" i="8"/>
  <c r="O13" i="8"/>
  <c r="D13" i="8"/>
  <c r="L13" i="8"/>
  <c r="E9" i="8"/>
  <c r="G9" i="8"/>
  <c r="O9" i="8"/>
  <c r="D9" i="8"/>
  <c r="L9" i="8"/>
  <c r="J12" i="77"/>
  <c r="M7" i="8"/>
  <c r="G7" i="8"/>
  <c r="D10" i="112"/>
  <c r="D24" i="101"/>
  <c r="L20" i="101"/>
  <c r="D19" i="92"/>
  <c r="L8" i="92"/>
  <c r="H14" i="83"/>
  <c r="H32" i="8"/>
  <c r="L24" i="8"/>
  <c r="L16" i="8"/>
  <c r="L8" i="8"/>
  <c r="E7" i="77"/>
  <c r="L14" i="75"/>
  <c r="H14" i="75"/>
  <c r="J9" i="75"/>
  <c r="E9" i="75"/>
  <c r="M32" i="8"/>
  <c r="I32" i="8"/>
  <c r="E27" i="8"/>
  <c r="L17" i="8"/>
  <c r="D17" i="8"/>
  <c r="M16" i="8"/>
  <c r="H16" i="8"/>
  <c r="P1" i="82"/>
  <c r="P1" i="97"/>
  <c r="P34" i="102"/>
  <c r="P1" i="106"/>
  <c r="P34" i="109"/>
  <c r="P1" i="113"/>
  <c r="P68" i="102"/>
  <c r="P1" i="102"/>
  <c r="P34" i="113"/>
  <c r="P1" i="55"/>
  <c r="P68" i="82"/>
  <c r="P68" i="86"/>
  <c r="P1" i="86"/>
  <c r="P68" i="97"/>
  <c r="T34" i="55"/>
  <c r="T67" i="55"/>
  <c r="B37" i="55"/>
  <c r="T1" i="55"/>
  <c r="B37" i="80"/>
  <c r="T1" i="80"/>
  <c r="Q11" i="82"/>
  <c r="Q10" i="91"/>
  <c r="Q38" i="93"/>
  <c r="T68" i="93"/>
  <c r="B37" i="93"/>
  <c r="T34" i="93"/>
  <c r="B37" i="82"/>
  <c r="T1" i="82"/>
  <c r="T34" i="95"/>
  <c r="B37" i="95"/>
  <c r="T1" i="95"/>
  <c r="T68" i="95"/>
  <c r="B37" i="97"/>
  <c r="T68" i="97"/>
  <c r="T1" i="97"/>
  <c r="B35" i="100"/>
  <c r="P1" i="100"/>
  <c r="AN6" i="7"/>
  <c r="AU6" i="7" s="1"/>
  <c r="G6" i="6" s="1"/>
  <c r="Q73" i="89"/>
  <c r="Q77" i="89"/>
  <c r="B35" i="91"/>
  <c r="P34" i="91"/>
  <c r="Q59" i="91"/>
  <c r="Q88" i="91"/>
  <c r="T1" i="91"/>
  <c r="Q40" i="100"/>
  <c r="Q13" i="93"/>
  <c r="Q24" i="95"/>
  <c r="Q23" i="97"/>
  <c r="B37" i="100"/>
  <c r="T1" i="100"/>
  <c r="T34" i="100"/>
  <c r="T68" i="100"/>
  <c r="Q45" i="80"/>
  <c r="Q62" i="80"/>
  <c r="Q13" i="86"/>
  <c r="Q43" i="93"/>
  <c r="T1" i="93"/>
  <c r="T68" i="102"/>
  <c r="T1" i="102"/>
  <c r="T34" i="102"/>
  <c r="Q74" i="109"/>
  <c r="Q4" i="109"/>
  <c r="Q20" i="109"/>
  <c r="P1" i="104"/>
  <c r="T68" i="106"/>
  <c r="B35" i="111"/>
  <c r="P34" i="111"/>
  <c r="T68" i="111"/>
  <c r="B37" i="111"/>
  <c r="Q4" i="113"/>
  <c r="Q12" i="113"/>
  <c r="P68" i="104"/>
  <c r="P34" i="104"/>
  <c r="T34" i="106"/>
  <c r="B35" i="107"/>
  <c r="P1" i="107"/>
  <c r="P68" i="107"/>
  <c r="Q22" i="109"/>
  <c r="Q17" i="111"/>
  <c r="Q24" i="113"/>
  <c r="T68" i="104"/>
  <c r="B37" i="107"/>
  <c r="T34" i="107"/>
  <c r="Q4" i="107"/>
  <c r="B37" i="109"/>
  <c r="T68" i="109"/>
  <c r="T1" i="109"/>
  <c r="Q33" i="111"/>
  <c r="Q30" i="111"/>
  <c r="Q19" i="111"/>
  <c r="Q13" i="111"/>
  <c r="T1" i="113"/>
  <c r="D6" i="114"/>
  <c r="H6" i="114"/>
  <c r="L6" i="114"/>
  <c r="E6" i="114"/>
  <c r="I6" i="114"/>
  <c r="M6" i="114"/>
  <c r="F6" i="114"/>
  <c r="N6" i="114"/>
  <c r="G6" i="114"/>
  <c r="O6" i="114"/>
  <c r="J6" i="114"/>
  <c r="K6" i="114"/>
  <c r="D10" i="110"/>
  <c r="H10" i="110"/>
  <c r="L10" i="110"/>
  <c r="E10" i="110"/>
  <c r="I10" i="110"/>
  <c r="M10" i="110"/>
  <c r="F10" i="110"/>
  <c r="J10" i="110"/>
  <c r="N10" i="110"/>
  <c r="G10" i="110"/>
  <c r="K10" i="110"/>
  <c r="O10" i="110"/>
  <c r="D81" i="103"/>
  <c r="H81" i="103"/>
  <c r="L81" i="103"/>
  <c r="E81" i="103"/>
  <c r="I81" i="103"/>
  <c r="M81" i="103"/>
  <c r="F81" i="103"/>
  <c r="J81" i="103"/>
  <c r="N81" i="103"/>
  <c r="G81" i="103"/>
  <c r="K81" i="103"/>
  <c r="O81" i="103"/>
  <c r="D49" i="103"/>
  <c r="H49" i="103"/>
  <c r="L49" i="103"/>
  <c r="E49" i="103"/>
  <c r="I49" i="103"/>
  <c r="M49" i="103"/>
  <c r="F49" i="103"/>
  <c r="J49" i="103"/>
  <c r="N49" i="103"/>
  <c r="G49" i="103"/>
  <c r="K49" i="103"/>
  <c r="O49" i="103"/>
  <c r="D32" i="103"/>
  <c r="H32" i="103"/>
  <c r="L32" i="103"/>
  <c r="E32" i="103"/>
  <c r="I32" i="103"/>
  <c r="M32" i="103"/>
  <c r="F32" i="103"/>
  <c r="J32" i="103"/>
  <c r="N32" i="103"/>
  <c r="G32" i="103"/>
  <c r="K32" i="103"/>
  <c r="O32" i="103"/>
  <c r="D77" i="94"/>
  <c r="H77" i="94"/>
  <c r="L77" i="94"/>
  <c r="E77" i="94"/>
  <c r="I77" i="94"/>
  <c r="M77" i="94"/>
  <c r="F77" i="94"/>
  <c r="J77" i="94"/>
  <c r="N77" i="94"/>
  <c r="G77" i="94"/>
  <c r="K77" i="94"/>
  <c r="O77" i="94"/>
  <c r="E40" i="94"/>
  <c r="I40" i="94"/>
  <c r="M40" i="94"/>
  <c r="D40" i="94"/>
  <c r="J40" i="94"/>
  <c r="O40" i="94"/>
  <c r="F40" i="94"/>
  <c r="K40" i="94"/>
  <c r="G40" i="94"/>
  <c r="L40" i="94"/>
  <c r="H40" i="94"/>
  <c r="N40" i="94"/>
  <c r="R14" i="112"/>
  <c r="V14" i="112"/>
  <c r="Z14" i="112"/>
  <c r="Q14" i="112"/>
  <c r="W14" i="112"/>
  <c r="S14" i="112"/>
  <c r="Y14" i="112"/>
  <c r="U14" i="112"/>
  <c r="F14" i="112"/>
  <c r="J14" i="112"/>
  <c r="N14" i="112"/>
  <c r="G14" i="112"/>
  <c r="K14" i="112"/>
  <c r="O14" i="112"/>
  <c r="AA14" i="112"/>
  <c r="E14" i="112"/>
  <c r="M14" i="112"/>
  <c r="H14" i="112"/>
  <c r="I14" i="112"/>
  <c r="D14" i="112"/>
  <c r="L14" i="112"/>
  <c r="D3" i="112"/>
  <c r="R84" i="103"/>
  <c r="V84" i="103"/>
  <c r="Z84" i="103"/>
  <c r="Q84" i="103"/>
  <c r="W84" i="103"/>
  <c r="S84" i="103"/>
  <c r="Y84" i="103"/>
  <c r="U84" i="103"/>
  <c r="AA84" i="103"/>
  <c r="G84" i="103"/>
  <c r="K84" i="103"/>
  <c r="O84" i="103"/>
  <c r="H84" i="103"/>
  <c r="L84" i="103"/>
  <c r="D84" i="103"/>
  <c r="R36" i="103"/>
  <c r="V36" i="103"/>
  <c r="Z36" i="103"/>
  <c r="Q36" i="103"/>
  <c r="W36" i="103"/>
  <c r="S36" i="103"/>
  <c r="Y36" i="103"/>
  <c r="U36" i="103"/>
  <c r="AA36" i="103"/>
  <c r="G36" i="103"/>
  <c r="K36" i="103"/>
  <c r="O36" i="103"/>
  <c r="L36" i="103"/>
  <c r="D36" i="103"/>
  <c r="R23" i="92"/>
  <c r="V23" i="92"/>
  <c r="Z23" i="92"/>
  <c r="Q23" i="92"/>
  <c r="W23" i="92"/>
  <c r="S23" i="92"/>
  <c r="Y23" i="92"/>
  <c r="U23" i="92"/>
  <c r="AA23" i="92"/>
  <c r="G23" i="92"/>
  <c r="K23" i="92"/>
  <c r="O23" i="92"/>
  <c r="H23" i="92"/>
  <c r="M23" i="92"/>
  <c r="D23" i="92"/>
  <c r="I23" i="92"/>
  <c r="N23" i="92"/>
  <c r="E23" i="92"/>
  <c r="J23" i="92"/>
  <c r="F23" i="92"/>
  <c r="U75" i="87"/>
  <c r="I75" i="87"/>
  <c r="J75" i="87"/>
  <c r="Y71" i="87"/>
  <c r="M71" i="87"/>
  <c r="R63" i="87"/>
  <c r="V63" i="87"/>
  <c r="Z63" i="87"/>
  <c r="S63" i="87"/>
  <c r="W63" i="87"/>
  <c r="AA63" i="87"/>
  <c r="Q63" i="87"/>
  <c r="Y63" i="87"/>
  <c r="U63" i="87"/>
  <c r="G63" i="87"/>
  <c r="K63" i="87"/>
  <c r="O63" i="87"/>
  <c r="E63" i="87"/>
  <c r="I63" i="87"/>
  <c r="M63" i="87"/>
  <c r="J63" i="87"/>
  <c r="N63" i="87"/>
  <c r="F63" i="87"/>
  <c r="D56" i="87"/>
  <c r="E56" i="87"/>
  <c r="H44" i="87"/>
  <c r="I44" i="87"/>
  <c r="Q77" i="79"/>
  <c r="U77" i="79"/>
  <c r="Y77" i="79"/>
  <c r="R77" i="79"/>
  <c r="W77" i="79"/>
  <c r="S77" i="79"/>
  <c r="Z77" i="79"/>
  <c r="V77" i="79"/>
  <c r="AA77" i="79"/>
  <c r="H77" i="79"/>
  <c r="N77" i="79"/>
  <c r="O77" i="79"/>
  <c r="D77" i="79"/>
  <c r="J77" i="79"/>
  <c r="S38" i="77"/>
  <c r="W38" i="77"/>
  <c r="AA38" i="77"/>
  <c r="Q38" i="77"/>
  <c r="V38" i="77"/>
  <c r="R38" i="77"/>
  <c r="Y38" i="77"/>
  <c r="U38" i="77"/>
  <c r="Z38" i="77"/>
  <c r="K38" i="77"/>
  <c r="G38" i="77"/>
  <c r="O38" i="77"/>
  <c r="R42" i="8"/>
  <c r="Q42" i="8"/>
  <c r="V42" i="8"/>
  <c r="Z42" i="8"/>
  <c r="S42" i="8"/>
  <c r="W42" i="8"/>
  <c r="AA42" i="8"/>
  <c r="U42" i="8"/>
  <c r="Y42" i="8"/>
  <c r="G42" i="8"/>
  <c r="K42" i="8"/>
  <c r="O42" i="8"/>
  <c r="D42" i="8"/>
  <c r="H42" i="8"/>
  <c r="L42" i="8"/>
  <c r="Q28" i="8"/>
  <c r="U28" i="8"/>
  <c r="Y28" i="8"/>
  <c r="R28" i="8"/>
  <c r="V28" i="8"/>
  <c r="Z28" i="8"/>
  <c r="S28" i="8"/>
  <c r="W28" i="8"/>
  <c r="AA28" i="8"/>
  <c r="F28" i="8"/>
  <c r="J28" i="8"/>
  <c r="N28" i="8"/>
  <c r="G28" i="8"/>
  <c r="K28" i="8"/>
  <c r="O28" i="8"/>
  <c r="D28" i="8"/>
  <c r="H28" i="8"/>
  <c r="L28" i="8"/>
  <c r="I28" i="8"/>
  <c r="M28" i="8"/>
  <c r="E28" i="8"/>
  <c r="Q20" i="8"/>
  <c r="U20" i="8"/>
  <c r="Y20" i="8"/>
  <c r="R20" i="8"/>
  <c r="V20" i="8"/>
  <c r="Z20" i="8"/>
  <c r="S20" i="8"/>
  <c r="W20" i="8"/>
  <c r="AA20" i="8"/>
  <c r="F20" i="8"/>
  <c r="J20" i="8"/>
  <c r="N20" i="8"/>
  <c r="G20" i="8"/>
  <c r="K20" i="8"/>
  <c r="O20" i="8"/>
  <c r="D20" i="8"/>
  <c r="H20" i="8"/>
  <c r="L20" i="8"/>
  <c r="E20" i="8"/>
  <c r="I20" i="8"/>
  <c r="M20" i="8"/>
  <c r="Q12" i="8"/>
  <c r="U12" i="8"/>
  <c r="Y12" i="8"/>
  <c r="R12" i="8"/>
  <c r="V12" i="8"/>
  <c r="Z12" i="8"/>
  <c r="S12" i="8"/>
  <c r="W12" i="8"/>
  <c r="AA12" i="8"/>
  <c r="F12" i="8"/>
  <c r="J12" i="8"/>
  <c r="N12" i="8"/>
  <c r="G12" i="8"/>
  <c r="K12" i="8"/>
  <c r="O12" i="8"/>
  <c r="D12" i="8"/>
  <c r="H12" i="8"/>
  <c r="L12" i="8"/>
  <c r="I12" i="8"/>
  <c r="M12" i="8"/>
  <c r="E12" i="8"/>
  <c r="Q4" i="8"/>
  <c r="U4" i="8"/>
  <c r="Y4" i="8"/>
  <c r="R4" i="8"/>
  <c r="V4" i="8"/>
  <c r="Z4" i="8"/>
  <c r="S4" i="8"/>
  <c r="W4" i="8"/>
  <c r="AA4" i="8"/>
  <c r="G4" i="8"/>
  <c r="M4" i="8"/>
  <c r="I4" i="8"/>
  <c r="N4" i="8"/>
  <c r="E4" i="8"/>
  <c r="J4" i="8"/>
  <c r="O4" i="8"/>
  <c r="K4" i="8"/>
  <c r="F4" i="8"/>
  <c r="D79" i="96"/>
  <c r="H79" i="96"/>
  <c r="L79" i="96"/>
  <c r="E79" i="96"/>
  <c r="I79" i="96"/>
  <c r="M79" i="96"/>
  <c r="F79" i="96"/>
  <c r="J79" i="96"/>
  <c r="N79" i="96"/>
  <c r="G79" i="96"/>
  <c r="K79" i="96"/>
  <c r="O79" i="96"/>
  <c r="D47" i="96"/>
  <c r="H47" i="96"/>
  <c r="L47" i="96"/>
  <c r="E47" i="96"/>
  <c r="I47" i="96"/>
  <c r="M47" i="96"/>
  <c r="F47" i="96"/>
  <c r="J47" i="96"/>
  <c r="N47" i="96"/>
  <c r="G47" i="96"/>
  <c r="K47" i="96"/>
  <c r="O47" i="96"/>
  <c r="D14" i="96"/>
  <c r="H14" i="96"/>
  <c r="L14" i="96"/>
  <c r="E14" i="96"/>
  <c r="I14" i="96"/>
  <c r="M14" i="96"/>
  <c r="F14" i="96"/>
  <c r="J14" i="96"/>
  <c r="N14" i="96"/>
  <c r="G14" i="96"/>
  <c r="K14" i="96"/>
  <c r="O14" i="96"/>
  <c r="D4" i="112"/>
  <c r="H4" i="112"/>
  <c r="L4" i="112"/>
  <c r="E4" i="112"/>
  <c r="I4" i="112"/>
  <c r="M4" i="112"/>
  <c r="F4" i="112"/>
  <c r="N4" i="112"/>
  <c r="G4" i="112"/>
  <c r="O4" i="112"/>
  <c r="J4" i="112"/>
  <c r="K4" i="112"/>
  <c r="D83" i="105"/>
  <c r="H83" i="105"/>
  <c r="L83" i="105"/>
  <c r="E83" i="105"/>
  <c r="I83" i="105"/>
  <c r="M83" i="105"/>
  <c r="F83" i="105"/>
  <c r="J83" i="105"/>
  <c r="N83" i="105"/>
  <c r="G83" i="105"/>
  <c r="K83" i="105"/>
  <c r="O83" i="105"/>
  <c r="D85" i="98"/>
  <c r="H85" i="98"/>
  <c r="L85" i="98"/>
  <c r="E85" i="98"/>
  <c r="I85" i="98"/>
  <c r="M85" i="98"/>
  <c r="F85" i="98"/>
  <c r="J85" i="98"/>
  <c r="N85" i="98"/>
  <c r="G85" i="98"/>
  <c r="K85" i="98"/>
  <c r="O85" i="98"/>
  <c r="D53" i="98"/>
  <c r="H53" i="98"/>
  <c r="L53" i="98"/>
  <c r="E53" i="98"/>
  <c r="I53" i="98"/>
  <c r="M53" i="98"/>
  <c r="F53" i="98"/>
  <c r="J53" i="98"/>
  <c r="N53" i="98"/>
  <c r="G53" i="98"/>
  <c r="K53" i="98"/>
  <c r="O53" i="98"/>
  <c r="D20" i="98"/>
  <c r="H20" i="98"/>
  <c r="L20" i="98"/>
  <c r="E20" i="98"/>
  <c r="I20" i="98"/>
  <c r="M20" i="98"/>
  <c r="F20" i="98"/>
  <c r="J20" i="98"/>
  <c r="N20" i="98"/>
  <c r="G20" i="98"/>
  <c r="K20" i="98"/>
  <c r="O20" i="98"/>
  <c r="D65" i="108"/>
  <c r="H65" i="108"/>
  <c r="L65" i="108"/>
  <c r="E65" i="108"/>
  <c r="I65" i="108"/>
  <c r="M65" i="108"/>
  <c r="F65" i="108"/>
  <c r="J65" i="108"/>
  <c r="N65" i="108"/>
  <c r="G65" i="108"/>
  <c r="K65" i="108"/>
  <c r="O65" i="108"/>
  <c r="D32" i="108"/>
  <c r="H32" i="108"/>
  <c r="L32" i="108"/>
  <c r="E32" i="108"/>
  <c r="I32" i="108"/>
  <c r="M32" i="108"/>
  <c r="F32" i="108"/>
  <c r="J32" i="108"/>
  <c r="N32" i="108"/>
  <c r="G32" i="108"/>
  <c r="K32" i="108"/>
  <c r="O32" i="108"/>
  <c r="D83" i="101"/>
  <c r="H83" i="101"/>
  <c r="L83" i="101"/>
  <c r="E83" i="101"/>
  <c r="I83" i="101"/>
  <c r="M83" i="101"/>
  <c r="F83" i="101"/>
  <c r="J83" i="101"/>
  <c r="N83" i="101"/>
  <c r="G83" i="101"/>
  <c r="K83" i="101"/>
  <c r="O83" i="101"/>
  <c r="D51" i="101"/>
  <c r="H51" i="101"/>
  <c r="L51" i="101"/>
  <c r="E51" i="101"/>
  <c r="I51" i="101"/>
  <c r="M51" i="101"/>
  <c r="F51" i="101"/>
  <c r="J51" i="101"/>
  <c r="N51" i="101"/>
  <c r="G51" i="101"/>
  <c r="K51" i="101"/>
  <c r="O51" i="101"/>
  <c r="F71" i="90"/>
  <c r="J71" i="90"/>
  <c r="N71" i="90"/>
  <c r="D71" i="90"/>
  <c r="I71" i="90"/>
  <c r="O71" i="90"/>
  <c r="E71" i="90"/>
  <c r="K71" i="90"/>
  <c r="G71" i="90"/>
  <c r="L71" i="90"/>
  <c r="H71" i="90"/>
  <c r="M71" i="90"/>
  <c r="E39" i="90"/>
  <c r="I39" i="90"/>
  <c r="M39" i="90"/>
  <c r="F39" i="90"/>
  <c r="J39" i="90"/>
  <c r="N39" i="90"/>
  <c r="D39" i="90"/>
  <c r="L39" i="90"/>
  <c r="G39" i="90"/>
  <c r="O39" i="90"/>
  <c r="H39" i="90"/>
  <c r="K39" i="90"/>
  <c r="E67" i="114"/>
  <c r="I67" i="114"/>
  <c r="M67" i="114"/>
  <c r="D67" i="114"/>
  <c r="J67" i="114"/>
  <c r="O67" i="114"/>
  <c r="F67" i="114"/>
  <c r="K67" i="114"/>
  <c r="G67" i="114"/>
  <c r="L67" i="114"/>
  <c r="D60" i="114"/>
  <c r="H60" i="114"/>
  <c r="L60" i="114"/>
  <c r="E60" i="114"/>
  <c r="J60" i="114"/>
  <c r="O60" i="114"/>
  <c r="F60" i="114"/>
  <c r="K60" i="114"/>
  <c r="G60" i="114"/>
  <c r="M60" i="114"/>
  <c r="F58" i="114"/>
  <c r="J58" i="114"/>
  <c r="N58" i="114"/>
  <c r="D58" i="114"/>
  <c r="I58" i="114"/>
  <c r="O58" i="114"/>
  <c r="E58" i="114"/>
  <c r="K58" i="114"/>
  <c r="G58" i="114"/>
  <c r="L58" i="114"/>
  <c r="E35" i="114"/>
  <c r="I35" i="114"/>
  <c r="M35" i="114"/>
  <c r="D35" i="114"/>
  <c r="J35" i="114"/>
  <c r="O35" i="114"/>
  <c r="F35" i="114"/>
  <c r="K35" i="114"/>
  <c r="G35" i="114"/>
  <c r="L35" i="114"/>
  <c r="D27" i="114"/>
  <c r="H27" i="114"/>
  <c r="L27" i="114"/>
  <c r="E27" i="114"/>
  <c r="J27" i="114"/>
  <c r="O27" i="114"/>
  <c r="F27" i="114"/>
  <c r="K27" i="114"/>
  <c r="G27" i="114"/>
  <c r="M27" i="114"/>
  <c r="F25" i="114"/>
  <c r="J25" i="114"/>
  <c r="N25" i="114"/>
  <c r="D25" i="114"/>
  <c r="I25" i="114"/>
  <c r="O25" i="114"/>
  <c r="E25" i="114"/>
  <c r="K25" i="114"/>
  <c r="G25" i="114"/>
  <c r="L25" i="114"/>
  <c r="E17" i="114"/>
  <c r="I17" i="114"/>
  <c r="F17" i="114"/>
  <c r="J17" i="114"/>
  <c r="N17" i="114"/>
  <c r="D17" i="114"/>
  <c r="L17" i="114"/>
  <c r="G17" i="114"/>
  <c r="M17" i="114"/>
  <c r="H17" i="114"/>
  <c r="O17" i="114"/>
  <c r="D77" i="112"/>
  <c r="H77" i="112"/>
  <c r="L77" i="112"/>
  <c r="E77" i="112"/>
  <c r="I77" i="112"/>
  <c r="M77" i="112"/>
  <c r="F77" i="112"/>
  <c r="N77" i="112"/>
  <c r="G77" i="112"/>
  <c r="O77" i="112"/>
  <c r="J77" i="112"/>
  <c r="D61" i="112"/>
  <c r="H61" i="112"/>
  <c r="L61" i="112"/>
  <c r="E61" i="112"/>
  <c r="I61" i="112"/>
  <c r="M61" i="112"/>
  <c r="F61" i="112"/>
  <c r="N61" i="112"/>
  <c r="G61" i="112"/>
  <c r="O61" i="112"/>
  <c r="J61" i="112"/>
  <c r="D45" i="112"/>
  <c r="H45" i="112"/>
  <c r="L45" i="112"/>
  <c r="E45" i="112"/>
  <c r="I45" i="112"/>
  <c r="M45" i="112"/>
  <c r="F45" i="112"/>
  <c r="N45" i="112"/>
  <c r="G45" i="112"/>
  <c r="O45" i="112"/>
  <c r="J45" i="112"/>
  <c r="D28" i="112"/>
  <c r="H28" i="112"/>
  <c r="L28" i="112"/>
  <c r="E28" i="112"/>
  <c r="I28" i="112"/>
  <c r="M28" i="112"/>
  <c r="F28" i="112"/>
  <c r="N28" i="112"/>
  <c r="G28" i="112"/>
  <c r="O28" i="112"/>
  <c r="J28" i="112"/>
  <c r="D18" i="110"/>
  <c r="H18" i="110"/>
  <c r="L18" i="110"/>
  <c r="E18" i="110"/>
  <c r="I18" i="110"/>
  <c r="M18" i="110"/>
  <c r="F18" i="110"/>
  <c r="J18" i="110"/>
  <c r="N18" i="110"/>
  <c r="G18" i="110"/>
  <c r="K18" i="110"/>
  <c r="O18" i="110"/>
  <c r="D73" i="108"/>
  <c r="H73" i="108"/>
  <c r="L73" i="108"/>
  <c r="E73" i="108"/>
  <c r="I73" i="108"/>
  <c r="M73" i="108"/>
  <c r="F73" i="108"/>
  <c r="J73" i="108"/>
  <c r="N73" i="108"/>
  <c r="G73" i="108"/>
  <c r="K73" i="108"/>
  <c r="O73" i="108"/>
  <c r="D41" i="108"/>
  <c r="H41" i="108"/>
  <c r="L41" i="108"/>
  <c r="E41" i="108"/>
  <c r="I41" i="108"/>
  <c r="M41" i="108"/>
  <c r="F41" i="108"/>
  <c r="J41" i="108"/>
  <c r="N41" i="108"/>
  <c r="G41" i="108"/>
  <c r="K41" i="108"/>
  <c r="O41" i="108"/>
  <c r="D8" i="108"/>
  <c r="H8" i="108"/>
  <c r="L8" i="108"/>
  <c r="E8" i="108"/>
  <c r="I8" i="108"/>
  <c r="M8" i="108"/>
  <c r="F8" i="108"/>
  <c r="J8" i="108"/>
  <c r="N8" i="108"/>
  <c r="G8" i="108"/>
  <c r="K8" i="108"/>
  <c r="O8" i="108"/>
  <c r="D59" i="105"/>
  <c r="H59" i="105"/>
  <c r="L59" i="105"/>
  <c r="E59" i="105"/>
  <c r="I59" i="105"/>
  <c r="M59" i="105"/>
  <c r="F59" i="105"/>
  <c r="J59" i="105"/>
  <c r="N59" i="105"/>
  <c r="G59" i="105"/>
  <c r="K59" i="105"/>
  <c r="O59" i="105"/>
  <c r="D57" i="103"/>
  <c r="H57" i="103"/>
  <c r="L57" i="103"/>
  <c r="E57" i="103"/>
  <c r="I57" i="103"/>
  <c r="M57" i="103"/>
  <c r="F57" i="103"/>
  <c r="J57" i="103"/>
  <c r="N57" i="103"/>
  <c r="G57" i="103"/>
  <c r="K57" i="103"/>
  <c r="O57" i="103"/>
  <c r="D8" i="103"/>
  <c r="H8" i="103"/>
  <c r="L8" i="103"/>
  <c r="E8" i="103"/>
  <c r="I8" i="103"/>
  <c r="M8" i="103"/>
  <c r="F8" i="103"/>
  <c r="J8" i="103"/>
  <c r="N8" i="103"/>
  <c r="G8" i="103"/>
  <c r="K8" i="103"/>
  <c r="O8" i="103"/>
  <c r="D59" i="101"/>
  <c r="H59" i="101"/>
  <c r="L59" i="101"/>
  <c r="E59" i="101"/>
  <c r="I59" i="101"/>
  <c r="M59" i="101"/>
  <c r="F59" i="101"/>
  <c r="J59" i="101"/>
  <c r="N59" i="101"/>
  <c r="G59" i="101"/>
  <c r="K59" i="101"/>
  <c r="O59" i="101"/>
  <c r="D26" i="101"/>
  <c r="H26" i="101"/>
  <c r="L26" i="101"/>
  <c r="E26" i="101"/>
  <c r="I26" i="101"/>
  <c r="M26" i="101"/>
  <c r="F26" i="101"/>
  <c r="J26" i="101"/>
  <c r="N26" i="101"/>
  <c r="G26" i="101"/>
  <c r="K26" i="101"/>
  <c r="O26" i="101"/>
  <c r="D61" i="98"/>
  <c r="H61" i="98"/>
  <c r="L61" i="98"/>
  <c r="E61" i="98"/>
  <c r="I61" i="98"/>
  <c r="M61" i="98"/>
  <c r="F61" i="98"/>
  <c r="J61" i="98"/>
  <c r="N61" i="98"/>
  <c r="G61" i="98"/>
  <c r="K61" i="98"/>
  <c r="O61" i="98"/>
  <c r="D28" i="98"/>
  <c r="H28" i="98"/>
  <c r="L28" i="98"/>
  <c r="E28" i="98"/>
  <c r="I28" i="98"/>
  <c r="M28" i="98"/>
  <c r="F28" i="98"/>
  <c r="J28" i="98"/>
  <c r="N28" i="98"/>
  <c r="G28" i="98"/>
  <c r="K28" i="98"/>
  <c r="O28" i="98"/>
  <c r="D87" i="96"/>
  <c r="H87" i="96"/>
  <c r="L87" i="96"/>
  <c r="E87" i="96"/>
  <c r="I87" i="96"/>
  <c r="M87" i="96"/>
  <c r="F87" i="96"/>
  <c r="J87" i="96"/>
  <c r="N87" i="96"/>
  <c r="G87" i="96"/>
  <c r="K87" i="96"/>
  <c r="O87" i="96"/>
  <c r="D55" i="96"/>
  <c r="H55" i="96"/>
  <c r="L55" i="96"/>
  <c r="E55" i="96"/>
  <c r="I55" i="96"/>
  <c r="M55" i="96"/>
  <c r="F55" i="96"/>
  <c r="J55" i="96"/>
  <c r="N55" i="96"/>
  <c r="G55" i="96"/>
  <c r="K55" i="96"/>
  <c r="O55" i="96"/>
  <c r="D22" i="96"/>
  <c r="H22" i="96"/>
  <c r="L22" i="96"/>
  <c r="E22" i="96"/>
  <c r="I22" i="96"/>
  <c r="M22" i="96"/>
  <c r="F22" i="96"/>
  <c r="J22" i="96"/>
  <c r="N22" i="96"/>
  <c r="G22" i="96"/>
  <c r="K22" i="96"/>
  <c r="O22" i="96"/>
  <c r="D85" i="94"/>
  <c r="H85" i="94"/>
  <c r="L85" i="94"/>
  <c r="E85" i="94"/>
  <c r="I85" i="94"/>
  <c r="M85" i="94"/>
  <c r="F85" i="94"/>
  <c r="J85" i="94"/>
  <c r="N85" i="94"/>
  <c r="G85" i="94"/>
  <c r="K85" i="94"/>
  <c r="O85" i="94"/>
  <c r="D18" i="92"/>
  <c r="H18" i="92"/>
  <c r="L18" i="92"/>
  <c r="E18" i="92"/>
  <c r="J18" i="92"/>
  <c r="O18" i="92"/>
  <c r="F18" i="92"/>
  <c r="K18" i="92"/>
  <c r="G18" i="92"/>
  <c r="M18" i="92"/>
  <c r="I18" i="92"/>
  <c r="N18" i="92"/>
  <c r="D44" i="90"/>
  <c r="H44" i="90"/>
  <c r="L44" i="90"/>
  <c r="E44" i="90"/>
  <c r="I44" i="90"/>
  <c r="M44" i="90"/>
  <c r="F44" i="90"/>
  <c r="N44" i="90"/>
  <c r="G44" i="90"/>
  <c r="O44" i="90"/>
  <c r="J44" i="90"/>
  <c r="K44" i="90"/>
  <c r="F19" i="83"/>
  <c r="J19" i="83"/>
  <c r="N19" i="83"/>
  <c r="D19" i="83"/>
  <c r="I19" i="83"/>
  <c r="O19" i="83"/>
  <c r="E19" i="83"/>
  <c r="K19" i="83"/>
  <c r="G19" i="83"/>
  <c r="L19" i="83"/>
  <c r="H19" i="83"/>
  <c r="M19" i="83"/>
  <c r="F74" i="81"/>
  <c r="J74" i="81"/>
  <c r="N74" i="81"/>
  <c r="D74" i="81"/>
  <c r="I74" i="81"/>
  <c r="O74" i="81"/>
  <c r="E74" i="81"/>
  <c r="K74" i="81"/>
  <c r="G74" i="81"/>
  <c r="L74" i="81"/>
  <c r="H74" i="81"/>
  <c r="M74" i="81"/>
  <c r="F9" i="81"/>
  <c r="J9" i="81"/>
  <c r="N9" i="81"/>
  <c r="D9" i="81"/>
  <c r="I9" i="81"/>
  <c r="O9" i="81"/>
  <c r="E9" i="81"/>
  <c r="K9" i="81"/>
  <c r="G9" i="81"/>
  <c r="L9" i="81"/>
  <c r="H9" i="81"/>
  <c r="M9" i="81"/>
  <c r="H73" i="79"/>
  <c r="D65" i="75"/>
  <c r="H65" i="75"/>
  <c r="L65" i="75"/>
  <c r="E65" i="75"/>
  <c r="I65" i="75"/>
  <c r="M65" i="75"/>
  <c r="F65" i="75"/>
  <c r="J65" i="75"/>
  <c r="N65" i="75"/>
  <c r="G65" i="75"/>
  <c r="K65" i="75"/>
  <c r="O65" i="75"/>
  <c r="D57" i="75"/>
  <c r="H57" i="75"/>
  <c r="L57" i="75"/>
  <c r="E57" i="75"/>
  <c r="I57" i="75"/>
  <c r="M57" i="75"/>
  <c r="F57" i="75"/>
  <c r="J57" i="75"/>
  <c r="N57" i="75"/>
  <c r="G57" i="75"/>
  <c r="K57" i="75"/>
  <c r="O57" i="75"/>
  <c r="D49" i="75"/>
  <c r="H49" i="75"/>
  <c r="L49" i="75"/>
  <c r="E49" i="75"/>
  <c r="I49" i="75"/>
  <c r="M49" i="75"/>
  <c r="F49" i="75"/>
  <c r="J49" i="75"/>
  <c r="N49" i="75"/>
  <c r="G49" i="75"/>
  <c r="K49" i="75"/>
  <c r="O49" i="75"/>
  <c r="D41" i="75"/>
  <c r="H41" i="75"/>
  <c r="L41" i="75"/>
  <c r="E41" i="75"/>
  <c r="I41" i="75"/>
  <c r="M41" i="75"/>
  <c r="F41" i="75"/>
  <c r="J41" i="75"/>
  <c r="N41" i="75"/>
  <c r="G41" i="75"/>
  <c r="K41" i="75"/>
  <c r="O41" i="75"/>
  <c r="D8" i="75"/>
  <c r="H8" i="75"/>
  <c r="L8" i="75"/>
  <c r="E8" i="75"/>
  <c r="I8" i="75"/>
  <c r="M8" i="75"/>
  <c r="F8" i="75"/>
  <c r="J8" i="75"/>
  <c r="N8" i="75"/>
  <c r="G8" i="75"/>
  <c r="K8" i="75"/>
  <c r="O8" i="75"/>
  <c r="E88" i="112"/>
  <c r="I88" i="112"/>
  <c r="M88" i="112"/>
  <c r="F88" i="112"/>
  <c r="J88" i="112"/>
  <c r="N88" i="112"/>
  <c r="D88" i="112"/>
  <c r="L88" i="112"/>
  <c r="G88" i="112"/>
  <c r="O88" i="112"/>
  <c r="H88" i="112"/>
  <c r="E72" i="112"/>
  <c r="I72" i="112"/>
  <c r="M72" i="112"/>
  <c r="F72" i="112"/>
  <c r="J72" i="112"/>
  <c r="N72" i="112"/>
  <c r="D72" i="112"/>
  <c r="L72" i="112"/>
  <c r="G72" i="112"/>
  <c r="O72" i="112"/>
  <c r="H72" i="112"/>
  <c r="E56" i="112"/>
  <c r="I56" i="112"/>
  <c r="M56" i="112"/>
  <c r="F56" i="112"/>
  <c r="J56" i="112"/>
  <c r="N56" i="112"/>
  <c r="D56" i="112"/>
  <c r="L56" i="112"/>
  <c r="G56" i="112"/>
  <c r="O56" i="112"/>
  <c r="H56" i="112"/>
  <c r="E40" i="112"/>
  <c r="I40" i="112"/>
  <c r="M40" i="112"/>
  <c r="F40" i="112"/>
  <c r="J40" i="112"/>
  <c r="N40" i="112"/>
  <c r="D40" i="112"/>
  <c r="L40" i="112"/>
  <c r="G40" i="112"/>
  <c r="O40" i="112"/>
  <c r="H40" i="112"/>
  <c r="E23" i="112"/>
  <c r="I23" i="112"/>
  <c r="M23" i="112"/>
  <c r="F23" i="112"/>
  <c r="J23" i="112"/>
  <c r="N23" i="112"/>
  <c r="D23" i="112"/>
  <c r="L23" i="112"/>
  <c r="G23" i="112"/>
  <c r="O23" i="112"/>
  <c r="H23" i="112"/>
  <c r="D79" i="110"/>
  <c r="H79" i="110"/>
  <c r="L79" i="110"/>
  <c r="E79" i="110"/>
  <c r="I79" i="110"/>
  <c r="M79" i="110"/>
  <c r="F79" i="110"/>
  <c r="N79" i="110"/>
  <c r="G79" i="110"/>
  <c r="O79" i="110"/>
  <c r="J79" i="110"/>
  <c r="D63" i="110"/>
  <c r="H63" i="110"/>
  <c r="L63" i="110"/>
  <c r="E63" i="110"/>
  <c r="I63" i="110"/>
  <c r="M63" i="110"/>
  <c r="F63" i="110"/>
  <c r="N63" i="110"/>
  <c r="G63" i="110"/>
  <c r="O63" i="110"/>
  <c r="J63" i="110"/>
  <c r="D47" i="110"/>
  <c r="H47" i="110"/>
  <c r="L47" i="110"/>
  <c r="E47" i="110"/>
  <c r="I47" i="110"/>
  <c r="M47" i="110"/>
  <c r="F47" i="110"/>
  <c r="N47" i="110"/>
  <c r="G47" i="110"/>
  <c r="O47" i="110"/>
  <c r="J47" i="110"/>
  <c r="D30" i="110"/>
  <c r="H30" i="110"/>
  <c r="L30" i="110"/>
  <c r="E30" i="110"/>
  <c r="I30" i="110"/>
  <c r="M30" i="110"/>
  <c r="F30" i="110"/>
  <c r="N30" i="110"/>
  <c r="G30" i="110"/>
  <c r="O30" i="110"/>
  <c r="J30" i="110"/>
  <c r="D81" i="108"/>
  <c r="H81" i="108"/>
  <c r="L81" i="108"/>
  <c r="E81" i="108"/>
  <c r="I81" i="108"/>
  <c r="M81" i="108"/>
  <c r="F81" i="108"/>
  <c r="J81" i="108"/>
  <c r="N81" i="108"/>
  <c r="G81" i="108"/>
  <c r="K81" i="108"/>
  <c r="O81" i="108"/>
  <c r="D49" i="108"/>
  <c r="H49" i="108"/>
  <c r="L49" i="108"/>
  <c r="E49" i="108"/>
  <c r="I49" i="108"/>
  <c r="M49" i="108"/>
  <c r="F49" i="108"/>
  <c r="J49" i="108"/>
  <c r="N49" i="108"/>
  <c r="G49" i="108"/>
  <c r="K49" i="108"/>
  <c r="O49" i="108"/>
  <c r="D16" i="108"/>
  <c r="H16" i="108"/>
  <c r="L16" i="108"/>
  <c r="E16" i="108"/>
  <c r="I16" i="108"/>
  <c r="M16" i="108"/>
  <c r="F16" i="108"/>
  <c r="J16" i="108"/>
  <c r="N16" i="108"/>
  <c r="G16" i="108"/>
  <c r="K16" i="108"/>
  <c r="O16" i="108"/>
  <c r="D67" i="105"/>
  <c r="H67" i="105"/>
  <c r="L67" i="105"/>
  <c r="E67" i="105"/>
  <c r="I67" i="105"/>
  <c r="M67" i="105"/>
  <c r="F67" i="105"/>
  <c r="J67" i="105"/>
  <c r="N67" i="105"/>
  <c r="G67" i="105"/>
  <c r="K67" i="105"/>
  <c r="O67" i="105"/>
  <c r="D65" i="103"/>
  <c r="H65" i="103"/>
  <c r="L65" i="103"/>
  <c r="E65" i="103"/>
  <c r="I65" i="103"/>
  <c r="M65" i="103"/>
  <c r="F65" i="103"/>
  <c r="J65" i="103"/>
  <c r="N65" i="103"/>
  <c r="G65" i="103"/>
  <c r="K65" i="103"/>
  <c r="O65" i="103"/>
  <c r="D16" i="103"/>
  <c r="H16" i="103"/>
  <c r="L16" i="103"/>
  <c r="E16" i="103"/>
  <c r="I16" i="103"/>
  <c r="M16" i="103"/>
  <c r="F16" i="103"/>
  <c r="J16" i="103"/>
  <c r="N16" i="103"/>
  <c r="G16" i="103"/>
  <c r="K16" i="103"/>
  <c r="O16" i="103"/>
  <c r="D67" i="101"/>
  <c r="H67" i="101"/>
  <c r="L67" i="101"/>
  <c r="E67" i="101"/>
  <c r="I67" i="101"/>
  <c r="M67" i="101"/>
  <c r="F67" i="101"/>
  <c r="J67" i="101"/>
  <c r="N67" i="101"/>
  <c r="G67" i="101"/>
  <c r="K67" i="101"/>
  <c r="O67" i="101"/>
  <c r="D35" i="101"/>
  <c r="H35" i="101"/>
  <c r="L35" i="101"/>
  <c r="E35" i="101"/>
  <c r="I35" i="101"/>
  <c r="M35" i="101"/>
  <c r="F35" i="101"/>
  <c r="J35" i="101"/>
  <c r="N35" i="101"/>
  <c r="G35" i="101"/>
  <c r="K35" i="101"/>
  <c r="O35" i="101"/>
  <c r="D6" i="101"/>
  <c r="H6" i="101"/>
  <c r="L6" i="101"/>
  <c r="E6" i="101"/>
  <c r="I6" i="101"/>
  <c r="M6" i="101"/>
  <c r="F6" i="101"/>
  <c r="J6" i="101"/>
  <c r="N6" i="101"/>
  <c r="G6" i="101"/>
  <c r="K6" i="101"/>
  <c r="O6" i="101"/>
  <c r="D69" i="98"/>
  <c r="H69" i="98"/>
  <c r="L69" i="98"/>
  <c r="E69" i="98"/>
  <c r="I69" i="98"/>
  <c r="M69" i="98"/>
  <c r="F69" i="98"/>
  <c r="J69" i="98"/>
  <c r="N69" i="98"/>
  <c r="G69" i="98"/>
  <c r="K69" i="98"/>
  <c r="O69" i="98"/>
  <c r="D37" i="98"/>
  <c r="H37" i="98"/>
  <c r="L37" i="98"/>
  <c r="E37" i="98"/>
  <c r="I37" i="98"/>
  <c r="M37" i="98"/>
  <c r="F37" i="98"/>
  <c r="J37" i="98"/>
  <c r="N37" i="98"/>
  <c r="G37" i="98"/>
  <c r="K37" i="98"/>
  <c r="O37" i="98"/>
  <c r="D4" i="98"/>
  <c r="H4" i="98"/>
  <c r="L4" i="98"/>
  <c r="E4" i="98"/>
  <c r="I4" i="98"/>
  <c r="M4" i="98"/>
  <c r="F4" i="98"/>
  <c r="J4" i="98"/>
  <c r="N4" i="98"/>
  <c r="G4" i="98"/>
  <c r="K4" i="98"/>
  <c r="O4" i="98"/>
  <c r="D63" i="96"/>
  <c r="H63" i="96"/>
  <c r="L63" i="96"/>
  <c r="E63" i="96"/>
  <c r="I63" i="96"/>
  <c r="M63" i="96"/>
  <c r="F63" i="96"/>
  <c r="J63" i="96"/>
  <c r="N63" i="96"/>
  <c r="G63" i="96"/>
  <c r="K63" i="96"/>
  <c r="O63" i="96"/>
  <c r="D30" i="96"/>
  <c r="H30" i="96"/>
  <c r="L30" i="96"/>
  <c r="E30" i="96"/>
  <c r="I30" i="96"/>
  <c r="M30" i="96"/>
  <c r="F30" i="96"/>
  <c r="J30" i="96"/>
  <c r="N30" i="96"/>
  <c r="G30" i="96"/>
  <c r="K30" i="96"/>
  <c r="O30" i="96"/>
  <c r="E72" i="94"/>
  <c r="I72" i="94"/>
  <c r="M72" i="94"/>
  <c r="D72" i="94"/>
  <c r="J72" i="94"/>
  <c r="O72" i="94"/>
  <c r="F72" i="94"/>
  <c r="K72" i="94"/>
  <c r="G72" i="94"/>
  <c r="L72" i="94"/>
  <c r="H72" i="94"/>
  <c r="N72" i="94"/>
  <c r="D16" i="94"/>
  <c r="H16" i="94"/>
  <c r="L16" i="94"/>
  <c r="E16" i="94"/>
  <c r="J16" i="94"/>
  <c r="O16" i="94"/>
  <c r="F16" i="94"/>
  <c r="K16" i="94"/>
  <c r="G16" i="94"/>
  <c r="M16" i="94"/>
  <c r="I16" i="94"/>
  <c r="N16" i="94"/>
  <c r="F85" i="92"/>
  <c r="J85" i="92"/>
  <c r="N85" i="92"/>
  <c r="D85" i="92"/>
  <c r="I85" i="92"/>
  <c r="O85" i="92"/>
  <c r="E85" i="92"/>
  <c r="K85" i="92"/>
  <c r="G85" i="92"/>
  <c r="L85" i="92"/>
  <c r="H85" i="92"/>
  <c r="M85" i="92"/>
  <c r="F53" i="92"/>
  <c r="J53" i="92"/>
  <c r="N53" i="92"/>
  <c r="D53" i="92"/>
  <c r="I53" i="92"/>
  <c r="O53" i="92"/>
  <c r="E53" i="92"/>
  <c r="K53" i="92"/>
  <c r="G53" i="92"/>
  <c r="L53" i="92"/>
  <c r="H53" i="92"/>
  <c r="M53" i="92"/>
  <c r="E9" i="92"/>
  <c r="I9" i="92"/>
  <c r="M9" i="92"/>
  <c r="D9" i="92"/>
  <c r="J9" i="92"/>
  <c r="O9" i="92"/>
  <c r="F9" i="92"/>
  <c r="K9" i="92"/>
  <c r="G9" i="92"/>
  <c r="L9" i="92"/>
  <c r="H9" i="92"/>
  <c r="N9" i="92"/>
  <c r="D54" i="87"/>
  <c r="H54" i="87"/>
  <c r="L54" i="87"/>
  <c r="E54" i="87"/>
  <c r="I54" i="87"/>
  <c r="M54" i="87"/>
  <c r="F54" i="87"/>
  <c r="J54" i="87"/>
  <c r="N54" i="87"/>
  <c r="G54" i="87"/>
  <c r="K54" i="87"/>
  <c r="O54" i="87"/>
  <c r="D17" i="87"/>
  <c r="H17" i="87"/>
  <c r="L17" i="87"/>
  <c r="E17" i="87"/>
  <c r="I17" i="87"/>
  <c r="M17" i="87"/>
  <c r="F17" i="87"/>
  <c r="J17" i="87"/>
  <c r="N17" i="87"/>
  <c r="G17" i="87"/>
  <c r="K17" i="87"/>
  <c r="O17" i="87"/>
  <c r="E83" i="114"/>
  <c r="I83" i="114"/>
  <c r="M83" i="114"/>
  <c r="D83" i="114"/>
  <c r="J83" i="114"/>
  <c r="O83" i="114"/>
  <c r="F83" i="114"/>
  <c r="K83" i="114"/>
  <c r="G83" i="114"/>
  <c r="L83" i="114"/>
  <c r="D76" i="114"/>
  <c r="H76" i="114"/>
  <c r="L76" i="114"/>
  <c r="E76" i="114"/>
  <c r="J76" i="114"/>
  <c r="O76" i="114"/>
  <c r="F76" i="114"/>
  <c r="K76" i="114"/>
  <c r="G76" i="114"/>
  <c r="M76" i="114"/>
  <c r="F74" i="114"/>
  <c r="J74" i="114"/>
  <c r="N74" i="114"/>
  <c r="D74" i="114"/>
  <c r="I74" i="114"/>
  <c r="O74" i="114"/>
  <c r="E74" i="114"/>
  <c r="K74" i="114"/>
  <c r="G74" i="114"/>
  <c r="L74" i="114"/>
  <c r="N67" i="114"/>
  <c r="N60" i="114"/>
  <c r="M58" i="114"/>
  <c r="E51" i="114"/>
  <c r="I51" i="114"/>
  <c r="M51" i="114"/>
  <c r="D51" i="114"/>
  <c r="J51" i="114"/>
  <c r="O51" i="114"/>
  <c r="F51" i="114"/>
  <c r="K51" i="114"/>
  <c r="G51" i="114"/>
  <c r="L51" i="114"/>
  <c r="D44" i="114"/>
  <c r="H44" i="114"/>
  <c r="L44" i="114"/>
  <c r="E44" i="114"/>
  <c r="J44" i="114"/>
  <c r="O44" i="114"/>
  <c r="F44" i="114"/>
  <c r="K44" i="114"/>
  <c r="G44" i="114"/>
  <c r="M44" i="114"/>
  <c r="F42" i="114"/>
  <c r="J42" i="114"/>
  <c r="N42" i="114"/>
  <c r="D42" i="114"/>
  <c r="I42" i="114"/>
  <c r="O42" i="114"/>
  <c r="E42" i="114"/>
  <c r="K42" i="114"/>
  <c r="G42" i="114"/>
  <c r="L42" i="114"/>
  <c r="N35" i="114"/>
  <c r="N27" i="114"/>
  <c r="M25" i="114"/>
  <c r="E18" i="114"/>
  <c r="I18" i="114"/>
  <c r="M18" i="114"/>
  <c r="D18" i="114"/>
  <c r="J18" i="114"/>
  <c r="O18" i="114"/>
  <c r="F18" i="114"/>
  <c r="K18" i="114"/>
  <c r="G18" i="114"/>
  <c r="L18" i="114"/>
  <c r="E74" i="110"/>
  <c r="I74" i="110"/>
  <c r="M74" i="110"/>
  <c r="F74" i="110"/>
  <c r="J74" i="110"/>
  <c r="N74" i="110"/>
  <c r="D74" i="110"/>
  <c r="L74" i="110"/>
  <c r="G74" i="110"/>
  <c r="O74" i="110"/>
  <c r="H74" i="110"/>
  <c r="E58" i="110"/>
  <c r="I58" i="110"/>
  <c r="M58" i="110"/>
  <c r="F58" i="110"/>
  <c r="J58" i="110"/>
  <c r="N58" i="110"/>
  <c r="D58" i="110"/>
  <c r="L58" i="110"/>
  <c r="G58" i="110"/>
  <c r="O58" i="110"/>
  <c r="H58" i="110"/>
  <c r="E42" i="110"/>
  <c r="I42" i="110"/>
  <c r="M42" i="110"/>
  <c r="F42" i="110"/>
  <c r="J42" i="110"/>
  <c r="N42" i="110"/>
  <c r="D42" i="110"/>
  <c r="L42" i="110"/>
  <c r="G42" i="110"/>
  <c r="O42" i="110"/>
  <c r="H42" i="110"/>
  <c r="E25" i="110"/>
  <c r="I25" i="110"/>
  <c r="M25" i="110"/>
  <c r="F25" i="110"/>
  <c r="J25" i="110"/>
  <c r="N25" i="110"/>
  <c r="D25" i="110"/>
  <c r="L25" i="110"/>
  <c r="G25" i="110"/>
  <c r="O25" i="110"/>
  <c r="H25" i="110"/>
  <c r="D57" i="108"/>
  <c r="H57" i="108"/>
  <c r="L57" i="108"/>
  <c r="E57" i="108"/>
  <c r="I57" i="108"/>
  <c r="M57" i="108"/>
  <c r="F57" i="108"/>
  <c r="J57" i="108"/>
  <c r="N57" i="108"/>
  <c r="G57" i="108"/>
  <c r="K57" i="108"/>
  <c r="O57" i="108"/>
  <c r="D24" i="108"/>
  <c r="H24" i="108"/>
  <c r="L24" i="108"/>
  <c r="E24" i="108"/>
  <c r="I24" i="108"/>
  <c r="M24" i="108"/>
  <c r="F24" i="108"/>
  <c r="J24" i="108"/>
  <c r="N24" i="108"/>
  <c r="G24" i="108"/>
  <c r="K24" i="108"/>
  <c r="O24" i="108"/>
  <c r="D75" i="105"/>
  <c r="H75" i="105"/>
  <c r="L75" i="105"/>
  <c r="E75" i="105"/>
  <c r="I75" i="105"/>
  <c r="M75" i="105"/>
  <c r="F75" i="105"/>
  <c r="J75" i="105"/>
  <c r="N75" i="105"/>
  <c r="G75" i="105"/>
  <c r="K75" i="105"/>
  <c r="O75" i="105"/>
  <c r="D73" i="103"/>
  <c r="H73" i="103"/>
  <c r="L73" i="103"/>
  <c r="E73" i="103"/>
  <c r="I73" i="103"/>
  <c r="M73" i="103"/>
  <c r="F73" i="103"/>
  <c r="J73" i="103"/>
  <c r="N73" i="103"/>
  <c r="G73" i="103"/>
  <c r="K73" i="103"/>
  <c r="O73" i="103"/>
  <c r="D41" i="103"/>
  <c r="H41" i="103"/>
  <c r="L41" i="103"/>
  <c r="E41" i="103"/>
  <c r="I41" i="103"/>
  <c r="M41" i="103"/>
  <c r="F41" i="103"/>
  <c r="J41" i="103"/>
  <c r="N41" i="103"/>
  <c r="G41" i="103"/>
  <c r="K41" i="103"/>
  <c r="O41" i="103"/>
  <c r="D24" i="103"/>
  <c r="H24" i="103"/>
  <c r="L24" i="103"/>
  <c r="E24" i="103"/>
  <c r="I24" i="103"/>
  <c r="M24" i="103"/>
  <c r="F24" i="103"/>
  <c r="J24" i="103"/>
  <c r="N24" i="103"/>
  <c r="G24" i="103"/>
  <c r="K24" i="103"/>
  <c r="O24" i="103"/>
  <c r="D75" i="101"/>
  <c r="H75" i="101"/>
  <c r="L75" i="101"/>
  <c r="E75" i="101"/>
  <c r="I75" i="101"/>
  <c r="M75" i="101"/>
  <c r="F75" i="101"/>
  <c r="J75" i="101"/>
  <c r="N75" i="101"/>
  <c r="G75" i="101"/>
  <c r="K75" i="101"/>
  <c r="O75" i="101"/>
  <c r="D43" i="101"/>
  <c r="H43" i="101"/>
  <c r="L43" i="101"/>
  <c r="E43" i="101"/>
  <c r="I43" i="101"/>
  <c r="M43" i="101"/>
  <c r="F43" i="101"/>
  <c r="J43" i="101"/>
  <c r="N43" i="101"/>
  <c r="G43" i="101"/>
  <c r="K43" i="101"/>
  <c r="O43" i="101"/>
  <c r="D14" i="101"/>
  <c r="H14" i="101"/>
  <c r="L14" i="101"/>
  <c r="E14" i="101"/>
  <c r="I14" i="101"/>
  <c r="M14" i="101"/>
  <c r="F14" i="101"/>
  <c r="J14" i="101"/>
  <c r="N14" i="101"/>
  <c r="G14" i="101"/>
  <c r="K14" i="101"/>
  <c r="O14" i="101"/>
  <c r="D77" i="98"/>
  <c r="H77" i="98"/>
  <c r="L77" i="98"/>
  <c r="E77" i="98"/>
  <c r="I77" i="98"/>
  <c r="M77" i="98"/>
  <c r="F77" i="98"/>
  <c r="J77" i="98"/>
  <c r="N77" i="98"/>
  <c r="G77" i="98"/>
  <c r="K77" i="98"/>
  <c r="O77" i="98"/>
  <c r="D45" i="98"/>
  <c r="H45" i="98"/>
  <c r="L45" i="98"/>
  <c r="E45" i="98"/>
  <c r="I45" i="98"/>
  <c r="M45" i="98"/>
  <c r="F45" i="98"/>
  <c r="J45" i="98"/>
  <c r="N45" i="98"/>
  <c r="G45" i="98"/>
  <c r="K45" i="98"/>
  <c r="O45" i="98"/>
  <c r="D12" i="98"/>
  <c r="H12" i="98"/>
  <c r="L12" i="98"/>
  <c r="E12" i="98"/>
  <c r="I12" i="98"/>
  <c r="M12" i="98"/>
  <c r="F12" i="98"/>
  <c r="J12" i="98"/>
  <c r="N12" i="98"/>
  <c r="G12" i="98"/>
  <c r="K12" i="98"/>
  <c r="O12" i="98"/>
  <c r="D71" i="96"/>
  <c r="H71" i="96"/>
  <c r="L71" i="96"/>
  <c r="E71" i="96"/>
  <c r="I71" i="96"/>
  <c r="M71" i="96"/>
  <c r="F71" i="96"/>
  <c r="J71" i="96"/>
  <c r="N71" i="96"/>
  <c r="G71" i="96"/>
  <c r="K71" i="96"/>
  <c r="O71" i="96"/>
  <c r="D39" i="96"/>
  <c r="H39" i="96"/>
  <c r="L39" i="96"/>
  <c r="E39" i="96"/>
  <c r="I39" i="96"/>
  <c r="M39" i="96"/>
  <c r="F39" i="96"/>
  <c r="J39" i="96"/>
  <c r="N39" i="96"/>
  <c r="G39" i="96"/>
  <c r="K39" i="96"/>
  <c r="O39" i="96"/>
  <c r="D6" i="96"/>
  <c r="H6" i="96"/>
  <c r="L6" i="96"/>
  <c r="E6" i="96"/>
  <c r="I6" i="96"/>
  <c r="M6" i="96"/>
  <c r="F6" i="96"/>
  <c r="J6" i="96"/>
  <c r="N6" i="96"/>
  <c r="G6" i="96"/>
  <c r="K6" i="96"/>
  <c r="O6" i="96"/>
  <c r="D49" i="94"/>
  <c r="H49" i="94"/>
  <c r="L49" i="94"/>
  <c r="E49" i="94"/>
  <c r="J49" i="94"/>
  <c r="O49" i="94"/>
  <c r="F49" i="94"/>
  <c r="K49" i="94"/>
  <c r="G49" i="94"/>
  <c r="M49" i="94"/>
  <c r="I49" i="94"/>
  <c r="N49" i="94"/>
  <c r="E7" i="94"/>
  <c r="I7" i="94"/>
  <c r="M7" i="94"/>
  <c r="D7" i="94"/>
  <c r="J7" i="94"/>
  <c r="O7" i="94"/>
  <c r="F7" i="94"/>
  <c r="K7" i="94"/>
  <c r="G7" i="94"/>
  <c r="L7" i="94"/>
  <c r="H7" i="94"/>
  <c r="N7" i="94"/>
  <c r="E87" i="114"/>
  <c r="I87" i="114"/>
  <c r="M87" i="114"/>
  <c r="O84" i="114"/>
  <c r="J84" i="114"/>
  <c r="O82" i="114"/>
  <c r="I82" i="114"/>
  <c r="D80" i="114"/>
  <c r="H80" i="114"/>
  <c r="L80" i="114"/>
  <c r="F78" i="114"/>
  <c r="J78" i="114"/>
  <c r="N78" i="114"/>
  <c r="O75" i="114"/>
  <c r="J75" i="114"/>
  <c r="E71" i="114"/>
  <c r="I71" i="114"/>
  <c r="M71" i="114"/>
  <c r="O68" i="114"/>
  <c r="J68" i="114"/>
  <c r="O66" i="114"/>
  <c r="I66" i="114"/>
  <c r="D64" i="114"/>
  <c r="H64" i="114"/>
  <c r="L64" i="114"/>
  <c r="F62" i="114"/>
  <c r="J62" i="114"/>
  <c r="N62" i="114"/>
  <c r="O59" i="114"/>
  <c r="J59" i="114"/>
  <c r="E55" i="114"/>
  <c r="I55" i="114"/>
  <c r="M55" i="114"/>
  <c r="O52" i="114"/>
  <c r="J52" i="114"/>
  <c r="O50" i="114"/>
  <c r="I50" i="114"/>
  <c r="D48" i="114"/>
  <c r="H48" i="114"/>
  <c r="L48" i="114"/>
  <c r="F46" i="114"/>
  <c r="J46" i="114"/>
  <c r="N46" i="114"/>
  <c r="O43" i="114"/>
  <c r="J43" i="114"/>
  <c r="E39" i="114"/>
  <c r="I39" i="114"/>
  <c r="M39" i="114"/>
  <c r="O36" i="114"/>
  <c r="J36" i="114"/>
  <c r="O34" i="114"/>
  <c r="I34" i="114"/>
  <c r="D31" i="114"/>
  <c r="H31" i="114"/>
  <c r="L31" i="114"/>
  <c r="F29" i="114"/>
  <c r="J29" i="114"/>
  <c r="N29" i="114"/>
  <c r="O26" i="114"/>
  <c r="J26" i="114"/>
  <c r="E22" i="114"/>
  <c r="I22" i="114"/>
  <c r="M22" i="114"/>
  <c r="O19" i="114"/>
  <c r="J19" i="114"/>
  <c r="N14" i="114"/>
  <c r="E13" i="114"/>
  <c r="I13" i="114"/>
  <c r="M13" i="114"/>
  <c r="F13" i="114"/>
  <c r="J13" i="114"/>
  <c r="N13" i="114"/>
  <c r="L9" i="114"/>
  <c r="N85" i="112"/>
  <c r="E84" i="112"/>
  <c r="I84" i="112"/>
  <c r="M84" i="112"/>
  <c r="F84" i="112"/>
  <c r="J84" i="112"/>
  <c r="N84" i="112"/>
  <c r="L80" i="112"/>
  <c r="D73" i="112"/>
  <c r="H73" i="112"/>
  <c r="L73" i="112"/>
  <c r="E73" i="112"/>
  <c r="I73" i="112"/>
  <c r="M73" i="112"/>
  <c r="N69" i="112"/>
  <c r="E68" i="112"/>
  <c r="I68" i="112"/>
  <c r="M68" i="112"/>
  <c r="F68" i="112"/>
  <c r="J68" i="112"/>
  <c r="N68" i="112"/>
  <c r="L64" i="112"/>
  <c r="D57" i="112"/>
  <c r="H57" i="112"/>
  <c r="L57" i="112"/>
  <c r="E57" i="112"/>
  <c r="I57" i="112"/>
  <c r="M57" i="112"/>
  <c r="N53" i="112"/>
  <c r="E52" i="112"/>
  <c r="I52" i="112"/>
  <c r="M52" i="112"/>
  <c r="F52" i="112"/>
  <c r="J52" i="112"/>
  <c r="N52" i="112"/>
  <c r="L48" i="112"/>
  <c r="D41" i="112"/>
  <c r="H41" i="112"/>
  <c r="L41" i="112"/>
  <c r="E41" i="112"/>
  <c r="I41" i="112"/>
  <c r="M41" i="112"/>
  <c r="N37" i="112"/>
  <c r="E36" i="112"/>
  <c r="I36" i="112"/>
  <c r="M36" i="112"/>
  <c r="F36" i="112"/>
  <c r="J36" i="112"/>
  <c r="N36" i="112"/>
  <c r="L31" i="112"/>
  <c r="D24" i="112"/>
  <c r="H24" i="112"/>
  <c r="L24" i="112"/>
  <c r="E24" i="112"/>
  <c r="I24" i="112"/>
  <c r="M24" i="112"/>
  <c r="N20" i="112"/>
  <c r="E19" i="112"/>
  <c r="I19" i="112"/>
  <c r="M19" i="112"/>
  <c r="F19" i="112"/>
  <c r="J19" i="112"/>
  <c r="N19" i="112"/>
  <c r="L15" i="112"/>
  <c r="N12" i="112"/>
  <c r="E11" i="112"/>
  <c r="I11" i="112"/>
  <c r="M11" i="112"/>
  <c r="F11" i="112"/>
  <c r="J11" i="112"/>
  <c r="N11" i="112"/>
  <c r="L7" i="112"/>
  <c r="N87" i="110"/>
  <c r="E86" i="110"/>
  <c r="I86" i="110"/>
  <c r="M86" i="110"/>
  <c r="F86" i="110"/>
  <c r="J86" i="110"/>
  <c r="N86" i="110"/>
  <c r="L82" i="110"/>
  <c r="D75" i="110"/>
  <c r="H75" i="110"/>
  <c r="L75" i="110"/>
  <c r="E75" i="110"/>
  <c r="I75" i="110"/>
  <c r="M75" i="110"/>
  <c r="N71" i="110"/>
  <c r="E70" i="110"/>
  <c r="I70" i="110"/>
  <c r="M70" i="110"/>
  <c r="F70" i="110"/>
  <c r="J70" i="110"/>
  <c r="N70" i="110"/>
  <c r="L66" i="110"/>
  <c r="D59" i="110"/>
  <c r="H59" i="110"/>
  <c r="L59" i="110"/>
  <c r="E59" i="110"/>
  <c r="I59" i="110"/>
  <c r="M59" i="110"/>
  <c r="N55" i="110"/>
  <c r="E54" i="110"/>
  <c r="I54" i="110"/>
  <c r="M54" i="110"/>
  <c r="F54" i="110"/>
  <c r="J54" i="110"/>
  <c r="N54" i="110"/>
  <c r="L50" i="110"/>
  <c r="D43" i="110"/>
  <c r="H43" i="110"/>
  <c r="L43" i="110"/>
  <c r="E43" i="110"/>
  <c r="I43" i="110"/>
  <c r="M43" i="110"/>
  <c r="N39" i="110"/>
  <c r="E38" i="110"/>
  <c r="I38" i="110"/>
  <c r="M38" i="110"/>
  <c r="F38" i="110"/>
  <c r="J38" i="110"/>
  <c r="N38" i="110"/>
  <c r="L34" i="110"/>
  <c r="D26" i="110"/>
  <c r="H26" i="110"/>
  <c r="L26" i="110"/>
  <c r="E26" i="110"/>
  <c r="I26" i="110"/>
  <c r="M26" i="110"/>
  <c r="N22" i="110"/>
  <c r="D47" i="105"/>
  <c r="H47" i="105"/>
  <c r="L47" i="105"/>
  <c r="E47" i="105"/>
  <c r="I47" i="105"/>
  <c r="M47" i="105"/>
  <c r="F47" i="105"/>
  <c r="J47" i="105"/>
  <c r="N47" i="105"/>
  <c r="D39" i="105"/>
  <c r="H39" i="105"/>
  <c r="L39" i="105"/>
  <c r="E39" i="105"/>
  <c r="I39" i="105"/>
  <c r="M39" i="105"/>
  <c r="F39" i="105"/>
  <c r="J39" i="105"/>
  <c r="N39" i="105"/>
  <c r="D30" i="105"/>
  <c r="H30" i="105"/>
  <c r="L30" i="105"/>
  <c r="E30" i="105"/>
  <c r="I30" i="105"/>
  <c r="M30" i="105"/>
  <c r="F30" i="105"/>
  <c r="J30" i="105"/>
  <c r="N30" i="105"/>
  <c r="D22" i="105"/>
  <c r="H22" i="105"/>
  <c r="L22" i="105"/>
  <c r="E22" i="105"/>
  <c r="I22" i="105"/>
  <c r="M22" i="105"/>
  <c r="F22" i="105"/>
  <c r="J22" i="105"/>
  <c r="N22" i="105"/>
  <c r="D14" i="105"/>
  <c r="H14" i="105"/>
  <c r="L14" i="105"/>
  <c r="E14" i="105"/>
  <c r="I14" i="105"/>
  <c r="M14" i="105"/>
  <c r="F14" i="105"/>
  <c r="J14" i="105"/>
  <c r="N14" i="105"/>
  <c r="D6" i="105"/>
  <c r="H6" i="105"/>
  <c r="L6" i="105"/>
  <c r="E6" i="105"/>
  <c r="I6" i="105"/>
  <c r="M6" i="105"/>
  <c r="F6" i="105"/>
  <c r="J6" i="105"/>
  <c r="N6" i="105"/>
  <c r="D85" i="103"/>
  <c r="H85" i="103"/>
  <c r="L85" i="103"/>
  <c r="E85" i="103"/>
  <c r="I85" i="103"/>
  <c r="M85" i="103"/>
  <c r="F85" i="103"/>
  <c r="J85" i="103"/>
  <c r="N85" i="103"/>
  <c r="E84" i="103"/>
  <c r="D22" i="101"/>
  <c r="H22" i="101"/>
  <c r="L22" i="101"/>
  <c r="E22" i="101"/>
  <c r="I22" i="101"/>
  <c r="M22" i="101"/>
  <c r="F22" i="101"/>
  <c r="J22" i="101"/>
  <c r="N22" i="101"/>
  <c r="F47" i="94"/>
  <c r="J47" i="94"/>
  <c r="N47" i="94"/>
  <c r="D47" i="94"/>
  <c r="I47" i="94"/>
  <c r="O47" i="94"/>
  <c r="E47" i="94"/>
  <c r="K47" i="94"/>
  <c r="G47" i="94"/>
  <c r="L47" i="94"/>
  <c r="F14" i="94"/>
  <c r="J14" i="94"/>
  <c r="N14" i="94"/>
  <c r="D14" i="94"/>
  <c r="I14" i="94"/>
  <c r="O14" i="94"/>
  <c r="E14" i="94"/>
  <c r="K14" i="94"/>
  <c r="G14" i="94"/>
  <c r="L14" i="94"/>
  <c r="D71" i="92"/>
  <c r="H71" i="92"/>
  <c r="L71" i="92"/>
  <c r="E71" i="92"/>
  <c r="J71" i="92"/>
  <c r="O71" i="92"/>
  <c r="F71" i="92"/>
  <c r="K71" i="92"/>
  <c r="G71" i="92"/>
  <c r="M71" i="92"/>
  <c r="E62" i="92"/>
  <c r="I62" i="92"/>
  <c r="M62" i="92"/>
  <c r="D62" i="92"/>
  <c r="J62" i="92"/>
  <c r="O62" i="92"/>
  <c r="F62" i="92"/>
  <c r="K62" i="92"/>
  <c r="G62" i="92"/>
  <c r="L62" i="92"/>
  <c r="D39" i="92"/>
  <c r="H39" i="92"/>
  <c r="L39" i="92"/>
  <c r="E39" i="92"/>
  <c r="J39" i="92"/>
  <c r="O39" i="92"/>
  <c r="F39" i="92"/>
  <c r="K39" i="92"/>
  <c r="G39" i="92"/>
  <c r="M39" i="92"/>
  <c r="E29" i="92"/>
  <c r="I29" i="92"/>
  <c r="M29" i="92"/>
  <c r="D29" i="92"/>
  <c r="J29" i="92"/>
  <c r="O29" i="92"/>
  <c r="F29" i="92"/>
  <c r="K29" i="92"/>
  <c r="G29" i="92"/>
  <c r="L29" i="92"/>
  <c r="F16" i="92"/>
  <c r="J16" i="92"/>
  <c r="N16" i="92"/>
  <c r="D16" i="92"/>
  <c r="I16" i="92"/>
  <c r="O16" i="92"/>
  <c r="E16" i="92"/>
  <c r="K16" i="92"/>
  <c r="G16" i="92"/>
  <c r="L16" i="92"/>
  <c r="E80" i="90"/>
  <c r="I80" i="90"/>
  <c r="M80" i="90"/>
  <c r="D80" i="90"/>
  <c r="J80" i="90"/>
  <c r="O80" i="90"/>
  <c r="F80" i="90"/>
  <c r="K80" i="90"/>
  <c r="G80" i="90"/>
  <c r="L80" i="90"/>
  <c r="D57" i="90"/>
  <c r="H57" i="90"/>
  <c r="L57" i="90"/>
  <c r="E57" i="90"/>
  <c r="J57" i="90"/>
  <c r="O57" i="90"/>
  <c r="F57" i="90"/>
  <c r="K57" i="90"/>
  <c r="G57" i="90"/>
  <c r="M57" i="90"/>
  <c r="E6" i="90"/>
  <c r="I6" i="90"/>
  <c r="M6" i="90"/>
  <c r="F6" i="90"/>
  <c r="J6" i="90"/>
  <c r="N6" i="90"/>
  <c r="D6" i="90"/>
  <c r="L6" i="90"/>
  <c r="G6" i="90"/>
  <c r="O6" i="90"/>
  <c r="H6" i="90"/>
  <c r="D82" i="87"/>
  <c r="H82" i="87"/>
  <c r="L82" i="87"/>
  <c r="E82" i="87"/>
  <c r="I82" i="87"/>
  <c r="M82" i="87"/>
  <c r="F82" i="87"/>
  <c r="N82" i="87"/>
  <c r="G82" i="87"/>
  <c r="O82" i="87"/>
  <c r="J82" i="87"/>
  <c r="D42" i="87"/>
  <c r="H42" i="87"/>
  <c r="L42" i="87"/>
  <c r="E42" i="87"/>
  <c r="I42" i="87"/>
  <c r="M42" i="87"/>
  <c r="F42" i="87"/>
  <c r="J42" i="87"/>
  <c r="N42" i="87"/>
  <c r="G42" i="87"/>
  <c r="K42" i="87"/>
  <c r="O42" i="87"/>
  <c r="D9" i="87"/>
  <c r="H9" i="87"/>
  <c r="L9" i="87"/>
  <c r="E9" i="87"/>
  <c r="I9" i="87"/>
  <c r="M9" i="87"/>
  <c r="F9" i="87"/>
  <c r="J9" i="87"/>
  <c r="N9" i="87"/>
  <c r="G9" i="87"/>
  <c r="K9" i="87"/>
  <c r="O9" i="87"/>
  <c r="F48" i="79"/>
  <c r="J48" i="79"/>
  <c r="N48" i="79"/>
  <c r="D48" i="79"/>
  <c r="I48" i="79"/>
  <c r="O48" i="79"/>
  <c r="E48" i="79"/>
  <c r="K48" i="79"/>
  <c r="G48" i="79"/>
  <c r="L48" i="79"/>
  <c r="H48" i="79"/>
  <c r="M48" i="79"/>
  <c r="D88" i="77"/>
  <c r="H88" i="77"/>
  <c r="L88" i="77"/>
  <c r="E88" i="77"/>
  <c r="J88" i="77"/>
  <c r="O88" i="77"/>
  <c r="F88" i="77"/>
  <c r="K88" i="77"/>
  <c r="G88" i="77"/>
  <c r="M88" i="77"/>
  <c r="I88" i="77"/>
  <c r="N88" i="77"/>
  <c r="F70" i="77"/>
  <c r="J70" i="77"/>
  <c r="N70" i="77"/>
  <c r="D70" i="77"/>
  <c r="I70" i="77"/>
  <c r="O70" i="77"/>
  <c r="E70" i="77"/>
  <c r="K70" i="77"/>
  <c r="G70" i="77"/>
  <c r="L70" i="77"/>
  <c r="H70" i="77"/>
  <c r="M70" i="77"/>
  <c r="D38" i="77"/>
  <c r="D10" i="77"/>
  <c r="H10" i="77"/>
  <c r="L10" i="77"/>
  <c r="E10" i="77"/>
  <c r="I10" i="77"/>
  <c r="M10" i="77"/>
  <c r="F10" i="77"/>
  <c r="J10" i="77"/>
  <c r="N10" i="77"/>
  <c r="G10" i="77"/>
  <c r="K10" i="77"/>
  <c r="O10" i="77"/>
  <c r="S78" i="114"/>
  <c r="W78" i="114"/>
  <c r="AA78" i="114"/>
  <c r="Q78" i="114"/>
  <c r="V78" i="114"/>
  <c r="R78" i="114"/>
  <c r="Y78" i="114"/>
  <c r="U78" i="114"/>
  <c r="Z78" i="114"/>
  <c r="D84" i="114"/>
  <c r="H84" i="114"/>
  <c r="L84" i="114"/>
  <c r="F82" i="114"/>
  <c r="J82" i="114"/>
  <c r="N82" i="114"/>
  <c r="E75" i="114"/>
  <c r="I75" i="114"/>
  <c r="M75" i="114"/>
  <c r="D68" i="114"/>
  <c r="H68" i="114"/>
  <c r="L68" i="114"/>
  <c r="F66" i="114"/>
  <c r="J66" i="114"/>
  <c r="N66" i="114"/>
  <c r="E59" i="114"/>
  <c r="I59" i="114"/>
  <c r="M59" i="114"/>
  <c r="D52" i="114"/>
  <c r="H52" i="114"/>
  <c r="L52" i="114"/>
  <c r="F50" i="114"/>
  <c r="J50" i="114"/>
  <c r="N50" i="114"/>
  <c r="E43" i="114"/>
  <c r="I43" i="114"/>
  <c r="M43" i="114"/>
  <c r="D36" i="114"/>
  <c r="H36" i="114"/>
  <c r="L36" i="114"/>
  <c r="F34" i="114"/>
  <c r="J34" i="114"/>
  <c r="N34" i="114"/>
  <c r="E26" i="114"/>
  <c r="I26" i="114"/>
  <c r="M26" i="114"/>
  <c r="D19" i="114"/>
  <c r="H19" i="114"/>
  <c r="L19" i="114"/>
  <c r="D14" i="114"/>
  <c r="H14" i="114"/>
  <c r="L14" i="114"/>
  <c r="E14" i="114"/>
  <c r="I14" i="114"/>
  <c r="M14" i="114"/>
  <c r="E9" i="114"/>
  <c r="I9" i="114"/>
  <c r="M9" i="114"/>
  <c r="F9" i="114"/>
  <c r="J9" i="114"/>
  <c r="N9" i="114"/>
  <c r="D85" i="112"/>
  <c r="H85" i="112"/>
  <c r="L85" i="112"/>
  <c r="E85" i="112"/>
  <c r="I85" i="112"/>
  <c r="M85" i="112"/>
  <c r="E80" i="112"/>
  <c r="I80" i="112"/>
  <c r="M80" i="112"/>
  <c r="F80" i="112"/>
  <c r="J80" i="112"/>
  <c r="N80" i="112"/>
  <c r="D69" i="112"/>
  <c r="H69" i="112"/>
  <c r="L69" i="112"/>
  <c r="E69" i="112"/>
  <c r="I69" i="112"/>
  <c r="M69" i="112"/>
  <c r="E64" i="112"/>
  <c r="I64" i="112"/>
  <c r="M64" i="112"/>
  <c r="F64" i="112"/>
  <c r="J64" i="112"/>
  <c r="N64" i="112"/>
  <c r="D53" i="112"/>
  <c r="H53" i="112"/>
  <c r="L53" i="112"/>
  <c r="E53" i="112"/>
  <c r="I53" i="112"/>
  <c r="M53" i="112"/>
  <c r="E48" i="112"/>
  <c r="I48" i="112"/>
  <c r="M48" i="112"/>
  <c r="F48" i="112"/>
  <c r="J48" i="112"/>
  <c r="N48" i="112"/>
  <c r="D37" i="112"/>
  <c r="H37" i="112"/>
  <c r="L37" i="112"/>
  <c r="E37" i="112"/>
  <c r="I37" i="112"/>
  <c r="M37" i="112"/>
  <c r="E31" i="112"/>
  <c r="I31" i="112"/>
  <c r="M31" i="112"/>
  <c r="F31" i="112"/>
  <c r="J31" i="112"/>
  <c r="N31" i="112"/>
  <c r="D20" i="112"/>
  <c r="H20" i="112"/>
  <c r="L20" i="112"/>
  <c r="E20" i="112"/>
  <c r="I20" i="112"/>
  <c r="M20" i="112"/>
  <c r="E15" i="112"/>
  <c r="I15" i="112"/>
  <c r="M15" i="112"/>
  <c r="F15" i="112"/>
  <c r="J15" i="112"/>
  <c r="N15" i="112"/>
  <c r="D12" i="112"/>
  <c r="H12" i="112"/>
  <c r="L12" i="112"/>
  <c r="E12" i="112"/>
  <c r="I12" i="112"/>
  <c r="M12" i="112"/>
  <c r="E7" i="112"/>
  <c r="I7" i="112"/>
  <c r="M7" i="112"/>
  <c r="F7" i="112"/>
  <c r="J7" i="112"/>
  <c r="N7" i="112"/>
  <c r="D87" i="110"/>
  <c r="H87" i="110"/>
  <c r="L87" i="110"/>
  <c r="E87" i="110"/>
  <c r="I87" i="110"/>
  <c r="M87" i="110"/>
  <c r="E82" i="110"/>
  <c r="I82" i="110"/>
  <c r="M82" i="110"/>
  <c r="F82" i="110"/>
  <c r="J82" i="110"/>
  <c r="N82" i="110"/>
  <c r="D71" i="110"/>
  <c r="H71" i="110"/>
  <c r="L71" i="110"/>
  <c r="E71" i="110"/>
  <c r="I71" i="110"/>
  <c r="M71" i="110"/>
  <c r="E66" i="110"/>
  <c r="I66" i="110"/>
  <c r="M66" i="110"/>
  <c r="F66" i="110"/>
  <c r="J66" i="110"/>
  <c r="N66" i="110"/>
  <c r="D55" i="110"/>
  <c r="H55" i="110"/>
  <c r="L55" i="110"/>
  <c r="E55" i="110"/>
  <c r="I55" i="110"/>
  <c r="M55" i="110"/>
  <c r="E50" i="110"/>
  <c r="I50" i="110"/>
  <c r="M50" i="110"/>
  <c r="F50" i="110"/>
  <c r="J50" i="110"/>
  <c r="N50" i="110"/>
  <c r="D39" i="110"/>
  <c r="H39" i="110"/>
  <c r="L39" i="110"/>
  <c r="E39" i="110"/>
  <c r="I39" i="110"/>
  <c r="M39" i="110"/>
  <c r="E34" i="110"/>
  <c r="I34" i="110"/>
  <c r="M34" i="110"/>
  <c r="F34" i="110"/>
  <c r="J34" i="110"/>
  <c r="N34" i="110"/>
  <c r="D22" i="110"/>
  <c r="H22" i="110"/>
  <c r="L22" i="110"/>
  <c r="E22" i="110"/>
  <c r="I22" i="110"/>
  <c r="M22" i="110"/>
  <c r="D14" i="110"/>
  <c r="H14" i="110"/>
  <c r="L14" i="110"/>
  <c r="E14" i="110"/>
  <c r="I14" i="110"/>
  <c r="M14" i="110"/>
  <c r="F14" i="110"/>
  <c r="J14" i="110"/>
  <c r="N14" i="110"/>
  <c r="D6" i="110"/>
  <c r="H6" i="110"/>
  <c r="L6" i="110"/>
  <c r="E6" i="110"/>
  <c r="I6" i="110"/>
  <c r="M6" i="110"/>
  <c r="F6" i="110"/>
  <c r="J6" i="110"/>
  <c r="N6" i="110"/>
  <c r="D85" i="108"/>
  <c r="H85" i="108"/>
  <c r="L85" i="108"/>
  <c r="E85" i="108"/>
  <c r="I85" i="108"/>
  <c r="M85" i="108"/>
  <c r="F85" i="108"/>
  <c r="J85" i="108"/>
  <c r="N85" i="108"/>
  <c r="D77" i="108"/>
  <c r="H77" i="108"/>
  <c r="L77" i="108"/>
  <c r="E77" i="108"/>
  <c r="I77" i="108"/>
  <c r="M77" i="108"/>
  <c r="F77" i="108"/>
  <c r="J77" i="108"/>
  <c r="N77" i="108"/>
  <c r="D69" i="108"/>
  <c r="H69" i="108"/>
  <c r="L69" i="108"/>
  <c r="E69" i="108"/>
  <c r="I69" i="108"/>
  <c r="M69" i="108"/>
  <c r="F69" i="108"/>
  <c r="J69" i="108"/>
  <c r="N69" i="108"/>
  <c r="D61" i="108"/>
  <c r="H61" i="108"/>
  <c r="L61" i="108"/>
  <c r="E61" i="108"/>
  <c r="I61" i="108"/>
  <c r="M61" i="108"/>
  <c r="F61" i="108"/>
  <c r="J61" i="108"/>
  <c r="N61" i="108"/>
  <c r="D53" i="108"/>
  <c r="H53" i="108"/>
  <c r="L53" i="108"/>
  <c r="E53" i="108"/>
  <c r="I53" i="108"/>
  <c r="M53" i="108"/>
  <c r="F53" i="108"/>
  <c r="J53" i="108"/>
  <c r="N53" i="108"/>
  <c r="D45" i="108"/>
  <c r="H45" i="108"/>
  <c r="L45" i="108"/>
  <c r="E45" i="108"/>
  <c r="I45" i="108"/>
  <c r="M45" i="108"/>
  <c r="F45" i="108"/>
  <c r="J45" i="108"/>
  <c r="N45" i="108"/>
  <c r="D37" i="108"/>
  <c r="H37" i="108"/>
  <c r="L37" i="108"/>
  <c r="E37" i="108"/>
  <c r="I37" i="108"/>
  <c r="M37" i="108"/>
  <c r="F37" i="108"/>
  <c r="J37" i="108"/>
  <c r="N37" i="108"/>
  <c r="D28" i="108"/>
  <c r="H28" i="108"/>
  <c r="L28" i="108"/>
  <c r="E28" i="108"/>
  <c r="I28" i="108"/>
  <c r="M28" i="108"/>
  <c r="F28" i="108"/>
  <c r="J28" i="108"/>
  <c r="N28" i="108"/>
  <c r="D20" i="108"/>
  <c r="H20" i="108"/>
  <c r="L20" i="108"/>
  <c r="E20" i="108"/>
  <c r="I20" i="108"/>
  <c r="M20" i="108"/>
  <c r="F20" i="108"/>
  <c r="J20" i="108"/>
  <c r="N20" i="108"/>
  <c r="D12" i="108"/>
  <c r="H12" i="108"/>
  <c r="L12" i="108"/>
  <c r="E12" i="108"/>
  <c r="I12" i="108"/>
  <c r="M12" i="108"/>
  <c r="F12" i="108"/>
  <c r="J12" i="108"/>
  <c r="N12" i="108"/>
  <c r="D4" i="108"/>
  <c r="H4" i="108"/>
  <c r="L4" i="108"/>
  <c r="E4" i="108"/>
  <c r="I4" i="108"/>
  <c r="M4" i="108"/>
  <c r="F4" i="108"/>
  <c r="J4" i="108"/>
  <c r="N4" i="108"/>
  <c r="D87" i="105"/>
  <c r="H87" i="105"/>
  <c r="L87" i="105"/>
  <c r="E87" i="105"/>
  <c r="I87" i="105"/>
  <c r="M87" i="105"/>
  <c r="F87" i="105"/>
  <c r="J87" i="105"/>
  <c r="N87" i="105"/>
  <c r="D79" i="105"/>
  <c r="H79" i="105"/>
  <c r="L79" i="105"/>
  <c r="E79" i="105"/>
  <c r="I79" i="105"/>
  <c r="M79" i="105"/>
  <c r="F79" i="105"/>
  <c r="J79" i="105"/>
  <c r="N79" i="105"/>
  <c r="D71" i="105"/>
  <c r="H71" i="105"/>
  <c r="L71" i="105"/>
  <c r="E71" i="105"/>
  <c r="I71" i="105"/>
  <c r="M71" i="105"/>
  <c r="F71" i="105"/>
  <c r="J71" i="105"/>
  <c r="N71" i="105"/>
  <c r="D63" i="105"/>
  <c r="H63" i="105"/>
  <c r="L63" i="105"/>
  <c r="E63" i="105"/>
  <c r="I63" i="105"/>
  <c r="M63" i="105"/>
  <c r="F63" i="105"/>
  <c r="J63" i="105"/>
  <c r="N63" i="105"/>
  <c r="D55" i="105"/>
  <c r="H55" i="105"/>
  <c r="L55" i="105"/>
  <c r="E55" i="105"/>
  <c r="I55" i="105"/>
  <c r="M55" i="105"/>
  <c r="F55" i="105"/>
  <c r="J55" i="105"/>
  <c r="N55" i="105"/>
  <c r="D77" i="103"/>
  <c r="H77" i="103"/>
  <c r="L77" i="103"/>
  <c r="E77" i="103"/>
  <c r="I77" i="103"/>
  <c r="M77" i="103"/>
  <c r="F77" i="103"/>
  <c r="J77" i="103"/>
  <c r="N77" i="103"/>
  <c r="D69" i="103"/>
  <c r="H69" i="103"/>
  <c r="L69" i="103"/>
  <c r="E69" i="103"/>
  <c r="I69" i="103"/>
  <c r="M69" i="103"/>
  <c r="F69" i="103"/>
  <c r="J69" i="103"/>
  <c r="N69" i="103"/>
  <c r="D61" i="103"/>
  <c r="H61" i="103"/>
  <c r="L61" i="103"/>
  <c r="E61" i="103"/>
  <c r="I61" i="103"/>
  <c r="M61" i="103"/>
  <c r="F61" i="103"/>
  <c r="J61" i="103"/>
  <c r="N61" i="103"/>
  <c r="D53" i="103"/>
  <c r="H53" i="103"/>
  <c r="L53" i="103"/>
  <c r="E53" i="103"/>
  <c r="I53" i="103"/>
  <c r="M53" i="103"/>
  <c r="F53" i="103"/>
  <c r="J53" i="103"/>
  <c r="N53" i="103"/>
  <c r="D45" i="103"/>
  <c r="H45" i="103"/>
  <c r="L45" i="103"/>
  <c r="E45" i="103"/>
  <c r="I45" i="103"/>
  <c r="M45" i="103"/>
  <c r="F45" i="103"/>
  <c r="J45" i="103"/>
  <c r="N45" i="103"/>
  <c r="D37" i="103"/>
  <c r="H37" i="103"/>
  <c r="L37" i="103"/>
  <c r="E37" i="103"/>
  <c r="I37" i="103"/>
  <c r="M37" i="103"/>
  <c r="F37" i="103"/>
  <c r="J37" i="103"/>
  <c r="N37" i="103"/>
  <c r="E36" i="103"/>
  <c r="D28" i="103"/>
  <c r="H28" i="103"/>
  <c r="L28" i="103"/>
  <c r="E28" i="103"/>
  <c r="I28" i="103"/>
  <c r="M28" i="103"/>
  <c r="F28" i="103"/>
  <c r="J28" i="103"/>
  <c r="N28" i="103"/>
  <c r="D20" i="103"/>
  <c r="H20" i="103"/>
  <c r="L20" i="103"/>
  <c r="E20" i="103"/>
  <c r="I20" i="103"/>
  <c r="M20" i="103"/>
  <c r="F20" i="103"/>
  <c r="J20" i="103"/>
  <c r="N20" i="103"/>
  <c r="D12" i="103"/>
  <c r="H12" i="103"/>
  <c r="L12" i="103"/>
  <c r="E12" i="103"/>
  <c r="I12" i="103"/>
  <c r="M12" i="103"/>
  <c r="F12" i="103"/>
  <c r="J12" i="103"/>
  <c r="N12" i="103"/>
  <c r="D4" i="103"/>
  <c r="H4" i="103"/>
  <c r="L4" i="103"/>
  <c r="E4" i="103"/>
  <c r="I4" i="103"/>
  <c r="M4" i="103"/>
  <c r="F4" i="103"/>
  <c r="J4" i="103"/>
  <c r="N4" i="103"/>
  <c r="D87" i="101"/>
  <c r="H87" i="101"/>
  <c r="L87" i="101"/>
  <c r="E87" i="101"/>
  <c r="I87" i="101"/>
  <c r="M87" i="101"/>
  <c r="F87" i="101"/>
  <c r="J87" i="101"/>
  <c r="N87" i="101"/>
  <c r="D79" i="101"/>
  <c r="H79" i="101"/>
  <c r="L79" i="101"/>
  <c r="E79" i="101"/>
  <c r="I79" i="101"/>
  <c r="M79" i="101"/>
  <c r="F79" i="101"/>
  <c r="J79" i="101"/>
  <c r="N79" i="101"/>
  <c r="D71" i="101"/>
  <c r="H71" i="101"/>
  <c r="L71" i="101"/>
  <c r="E71" i="101"/>
  <c r="I71" i="101"/>
  <c r="M71" i="101"/>
  <c r="F71" i="101"/>
  <c r="J71" i="101"/>
  <c r="N71" i="101"/>
  <c r="D63" i="101"/>
  <c r="H63" i="101"/>
  <c r="L63" i="101"/>
  <c r="E63" i="101"/>
  <c r="I63" i="101"/>
  <c r="M63" i="101"/>
  <c r="F63" i="101"/>
  <c r="J63" i="101"/>
  <c r="N63" i="101"/>
  <c r="D55" i="101"/>
  <c r="H55" i="101"/>
  <c r="L55" i="101"/>
  <c r="E55" i="101"/>
  <c r="I55" i="101"/>
  <c r="M55" i="101"/>
  <c r="F55" i="101"/>
  <c r="J55" i="101"/>
  <c r="N55" i="101"/>
  <c r="D47" i="101"/>
  <c r="H47" i="101"/>
  <c r="L47" i="101"/>
  <c r="E47" i="101"/>
  <c r="I47" i="101"/>
  <c r="M47" i="101"/>
  <c r="F47" i="101"/>
  <c r="J47" i="101"/>
  <c r="N47" i="101"/>
  <c r="D39" i="101"/>
  <c r="H39" i="101"/>
  <c r="L39" i="101"/>
  <c r="E39" i="101"/>
  <c r="I39" i="101"/>
  <c r="M39" i="101"/>
  <c r="F39" i="101"/>
  <c r="J39" i="101"/>
  <c r="N39" i="101"/>
  <c r="D30" i="101"/>
  <c r="H30" i="101"/>
  <c r="L30" i="101"/>
  <c r="E30" i="101"/>
  <c r="I30" i="101"/>
  <c r="M30" i="101"/>
  <c r="F30" i="101"/>
  <c r="J30" i="101"/>
  <c r="N30" i="101"/>
  <c r="D18" i="101"/>
  <c r="H18" i="101"/>
  <c r="L18" i="101"/>
  <c r="E18" i="101"/>
  <c r="I18" i="101"/>
  <c r="M18" i="101"/>
  <c r="F18" i="101"/>
  <c r="J18" i="101"/>
  <c r="N18" i="101"/>
  <c r="D10" i="101"/>
  <c r="H10" i="101"/>
  <c r="L10" i="101"/>
  <c r="E10" i="101"/>
  <c r="I10" i="101"/>
  <c r="M10" i="101"/>
  <c r="F10" i="101"/>
  <c r="J10" i="101"/>
  <c r="N10" i="101"/>
  <c r="D81" i="98"/>
  <c r="H81" i="98"/>
  <c r="L81" i="98"/>
  <c r="E81" i="98"/>
  <c r="I81" i="98"/>
  <c r="M81" i="98"/>
  <c r="F81" i="98"/>
  <c r="J81" i="98"/>
  <c r="N81" i="98"/>
  <c r="D73" i="98"/>
  <c r="H73" i="98"/>
  <c r="L73" i="98"/>
  <c r="E73" i="98"/>
  <c r="I73" i="98"/>
  <c r="M73" i="98"/>
  <c r="F73" i="98"/>
  <c r="J73" i="98"/>
  <c r="N73" i="98"/>
  <c r="D65" i="98"/>
  <c r="H65" i="98"/>
  <c r="L65" i="98"/>
  <c r="E65" i="98"/>
  <c r="I65" i="98"/>
  <c r="M65" i="98"/>
  <c r="F65" i="98"/>
  <c r="J65" i="98"/>
  <c r="N65" i="98"/>
  <c r="D57" i="98"/>
  <c r="H57" i="98"/>
  <c r="L57" i="98"/>
  <c r="E57" i="98"/>
  <c r="I57" i="98"/>
  <c r="M57" i="98"/>
  <c r="F57" i="98"/>
  <c r="J57" i="98"/>
  <c r="N57" i="98"/>
  <c r="D49" i="98"/>
  <c r="H49" i="98"/>
  <c r="L49" i="98"/>
  <c r="E49" i="98"/>
  <c r="I49" i="98"/>
  <c r="M49" i="98"/>
  <c r="F49" i="98"/>
  <c r="J49" i="98"/>
  <c r="N49" i="98"/>
  <c r="D41" i="98"/>
  <c r="H41" i="98"/>
  <c r="L41" i="98"/>
  <c r="E41" i="98"/>
  <c r="I41" i="98"/>
  <c r="M41" i="98"/>
  <c r="F41" i="98"/>
  <c r="J41" i="98"/>
  <c r="N41" i="98"/>
  <c r="D32" i="98"/>
  <c r="H32" i="98"/>
  <c r="L32" i="98"/>
  <c r="E32" i="98"/>
  <c r="I32" i="98"/>
  <c r="M32" i="98"/>
  <c r="F32" i="98"/>
  <c r="J32" i="98"/>
  <c r="N32" i="98"/>
  <c r="D24" i="98"/>
  <c r="H24" i="98"/>
  <c r="L24" i="98"/>
  <c r="E24" i="98"/>
  <c r="I24" i="98"/>
  <c r="M24" i="98"/>
  <c r="F24" i="98"/>
  <c r="J24" i="98"/>
  <c r="N24" i="98"/>
  <c r="D16" i="98"/>
  <c r="H16" i="98"/>
  <c r="L16" i="98"/>
  <c r="E16" i="98"/>
  <c r="I16" i="98"/>
  <c r="M16" i="98"/>
  <c r="F16" i="98"/>
  <c r="J16" i="98"/>
  <c r="N16" i="98"/>
  <c r="D8" i="98"/>
  <c r="H8" i="98"/>
  <c r="L8" i="98"/>
  <c r="E8" i="98"/>
  <c r="I8" i="98"/>
  <c r="M8" i="98"/>
  <c r="F8" i="98"/>
  <c r="J8" i="98"/>
  <c r="N8" i="98"/>
  <c r="D83" i="96"/>
  <c r="H83" i="96"/>
  <c r="L83" i="96"/>
  <c r="E83" i="96"/>
  <c r="I83" i="96"/>
  <c r="M83" i="96"/>
  <c r="F83" i="96"/>
  <c r="J83" i="96"/>
  <c r="N83" i="96"/>
  <c r="D75" i="96"/>
  <c r="H75" i="96"/>
  <c r="L75" i="96"/>
  <c r="E75" i="96"/>
  <c r="I75" i="96"/>
  <c r="M75" i="96"/>
  <c r="F75" i="96"/>
  <c r="J75" i="96"/>
  <c r="N75" i="96"/>
  <c r="D67" i="96"/>
  <c r="H67" i="96"/>
  <c r="L67" i="96"/>
  <c r="E67" i="96"/>
  <c r="I67" i="96"/>
  <c r="M67" i="96"/>
  <c r="F67" i="96"/>
  <c r="J67" i="96"/>
  <c r="N67" i="96"/>
  <c r="D59" i="96"/>
  <c r="H59" i="96"/>
  <c r="L59" i="96"/>
  <c r="E59" i="96"/>
  <c r="I59" i="96"/>
  <c r="M59" i="96"/>
  <c r="F59" i="96"/>
  <c r="J59" i="96"/>
  <c r="N59" i="96"/>
  <c r="D51" i="96"/>
  <c r="H51" i="96"/>
  <c r="L51" i="96"/>
  <c r="E51" i="96"/>
  <c r="I51" i="96"/>
  <c r="M51" i="96"/>
  <c r="F51" i="96"/>
  <c r="J51" i="96"/>
  <c r="N51" i="96"/>
  <c r="D43" i="96"/>
  <c r="H43" i="96"/>
  <c r="L43" i="96"/>
  <c r="E43" i="96"/>
  <c r="I43" i="96"/>
  <c r="M43" i="96"/>
  <c r="F43" i="96"/>
  <c r="J43" i="96"/>
  <c r="N43" i="96"/>
  <c r="D35" i="96"/>
  <c r="H35" i="96"/>
  <c r="L35" i="96"/>
  <c r="E35" i="96"/>
  <c r="I35" i="96"/>
  <c r="M35" i="96"/>
  <c r="F35" i="96"/>
  <c r="J35" i="96"/>
  <c r="N35" i="96"/>
  <c r="D26" i="96"/>
  <c r="H26" i="96"/>
  <c r="L26" i="96"/>
  <c r="E26" i="96"/>
  <c r="I26" i="96"/>
  <c r="M26" i="96"/>
  <c r="F26" i="96"/>
  <c r="J26" i="96"/>
  <c r="N26" i="96"/>
  <c r="D18" i="96"/>
  <c r="H18" i="96"/>
  <c r="L18" i="96"/>
  <c r="E18" i="96"/>
  <c r="I18" i="96"/>
  <c r="M18" i="96"/>
  <c r="F18" i="96"/>
  <c r="J18" i="96"/>
  <c r="N18" i="96"/>
  <c r="D10" i="96"/>
  <c r="H10" i="96"/>
  <c r="L10" i="96"/>
  <c r="E10" i="96"/>
  <c r="I10" i="96"/>
  <c r="M10" i="96"/>
  <c r="F10" i="96"/>
  <c r="J10" i="96"/>
  <c r="N10" i="96"/>
  <c r="D81" i="94"/>
  <c r="H81" i="94"/>
  <c r="L81" i="94"/>
  <c r="E81" i="94"/>
  <c r="I81" i="94"/>
  <c r="M81" i="94"/>
  <c r="F81" i="94"/>
  <c r="J81" i="94"/>
  <c r="N81" i="94"/>
  <c r="D65" i="94"/>
  <c r="H65" i="94"/>
  <c r="L65" i="94"/>
  <c r="E65" i="94"/>
  <c r="J65" i="94"/>
  <c r="O65" i="94"/>
  <c r="F65" i="94"/>
  <c r="K65" i="94"/>
  <c r="G65" i="94"/>
  <c r="M65" i="94"/>
  <c r="E56" i="94"/>
  <c r="I56" i="94"/>
  <c r="M56" i="94"/>
  <c r="D56" i="94"/>
  <c r="J56" i="94"/>
  <c r="O56" i="94"/>
  <c r="F56" i="94"/>
  <c r="K56" i="94"/>
  <c r="G56" i="94"/>
  <c r="L56" i="94"/>
  <c r="D32" i="94"/>
  <c r="H32" i="94"/>
  <c r="L32" i="94"/>
  <c r="E32" i="94"/>
  <c r="J32" i="94"/>
  <c r="O32" i="94"/>
  <c r="F32" i="94"/>
  <c r="K32" i="94"/>
  <c r="G32" i="94"/>
  <c r="M32" i="94"/>
  <c r="E23" i="94"/>
  <c r="I23" i="94"/>
  <c r="M23" i="94"/>
  <c r="D23" i="94"/>
  <c r="J23" i="94"/>
  <c r="O23" i="94"/>
  <c r="F23" i="94"/>
  <c r="K23" i="94"/>
  <c r="G23" i="94"/>
  <c r="L23" i="94"/>
  <c r="F69" i="92"/>
  <c r="J69" i="92"/>
  <c r="N69" i="92"/>
  <c r="D69" i="92"/>
  <c r="I69" i="92"/>
  <c r="O69" i="92"/>
  <c r="E69" i="92"/>
  <c r="K69" i="92"/>
  <c r="G69" i="92"/>
  <c r="L69" i="92"/>
  <c r="F37" i="92"/>
  <c r="J37" i="92"/>
  <c r="N37" i="92"/>
  <c r="D37" i="92"/>
  <c r="I37" i="92"/>
  <c r="O37" i="92"/>
  <c r="E37" i="92"/>
  <c r="K37" i="92"/>
  <c r="G37" i="92"/>
  <c r="L37" i="92"/>
  <c r="D12" i="92"/>
  <c r="F87" i="90"/>
  <c r="J87" i="90"/>
  <c r="N87" i="90"/>
  <c r="D87" i="90"/>
  <c r="I87" i="90"/>
  <c r="O87" i="90"/>
  <c r="E87" i="90"/>
  <c r="K87" i="90"/>
  <c r="G87" i="90"/>
  <c r="L87" i="90"/>
  <c r="F55" i="90"/>
  <c r="J55" i="90"/>
  <c r="N55" i="90"/>
  <c r="D55" i="90"/>
  <c r="I55" i="90"/>
  <c r="O55" i="90"/>
  <c r="E55" i="90"/>
  <c r="K55" i="90"/>
  <c r="G55" i="90"/>
  <c r="L55" i="90"/>
  <c r="D27" i="90"/>
  <c r="H27" i="90"/>
  <c r="L27" i="90"/>
  <c r="E27" i="90"/>
  <c r="I27" i="90"/>
  <c r="M27" i="90"/>
  <c r="F27" i="90"/>
  <c r="N27" i="90"/>
  <c r="G27" i="90"/>
  <c r="O27" i="90"/>
  <c r="J27" i="90"/>
  <c r="E22" i="90"/>
  <c r="I22" i="90"/>
  <c r="M22" i="90"/>
  <c r="F22" i="90"/>
  <c r="J22" i="90"/>
  <c r="N22" i="90"/>
  <c r="D22" i="90"/>
  <c r="L22" i="90"/>
  <c r="G22" i="90"/>
  <c r="O22" i="90"/>
  <c r="H22" i="90"/>
  <c r="E77" i="87"/>
  <c r="I77" i="87"/>
  <c r="M77" i="87"/>
  <c r="F77" i="87"/>
  <c r="J77" i="87"/>
  <c r="N77" i="87"/>
  <c r="D77" i="87"/>
  <c r="L77" i="87"/>
  <c r="G77" i="87"/>
  <c r="O77" i="87"/>
  <c r="H77" i="87"/>
  <c r="D34" i="87"/>
  <c r="H34" i="87"/>
  <c r="L34" i="87"/>
  <c r="E34" i="87"/>
  <c r="I34" i="87"/>
  <c r="M34" i="87"/>
  <c r="F34" i="87"/>
  <c r="J34" i="87"/>
  <c r="N34" i="87"/>
  <c r="G34" i="87"/>
  <c r="K34" i="87"/>
  <c r="O34" i="87"/>
  <c r="F52" i="83"/>
  <c r="J52" i="83"/>
  <c r="N52" i="83"/>
  <c r="D52" i="83"/>
  <c r="I52" i="83"/>
  <c r="O52" i="83"/>
  <c r="E52" i="83"/>
  <c r="K52" i="83"/>
  <c r="G52" i="83"/>
  <c r="L52" i="83"/>
  <c r="H52" i="83"/>
  <c r="M52" i="83"/>
  <c r="D5" i="83"/>
  <c r="H5" i="83"/>
  <c r="L5" i="83"/>
  <c r="E5" i="83"/>
  <c r="J5" i="83"/>
  <c r="O5" i="83"/>
  <c r="F5" i="83"/>
  <c r="K5" i="83"/>
  <c r="G5" i="83"/>
  <c r="M5" i="83"/>
  <c r="I5" i="83"/>
  <c r="N5" i="83"/>
  <c r="F42" i="81"/>
  <c r="J42" i="81"/>
  <c r="N42" i="81"/>
  <c r="D42" i="81"/>
  <c r="I42" i="81"/>
  <c r="O42" i="81"/>
  <c r="E42" i="81"/>
  <c r="K42" i="81"/>
  <c r="G42" i="81"/>
  <c r="L42" i="81"/>
  <c r="H42" i="81"/>
  <c r="M42" i="81"/>
  <c r="D88" i="114"/>
  <c r="H88" i="114"/>
  <c r="L88" i="114"/>
  <c r="K87" i="114"/>
  <c r="F87" i="114"/>
  <c r="F86" i="114"/>
  <c r="J86" i="114"/>
  <c r="N86" i="114"/>
  <c r="M84" i="114"/>
  <c r="G84" i="114"/>
  <c r="L82" i="114"/>
  <c r="G82" i="114"/>
  <c r="K80" i="114"/>
  <c r="F80" i="114"/>
  <c r="E79" i="114"/>
  <c r="I79" i="114"/>
  <c r="M79" i="114"/>
  <c r="K78" i="114"/>
  <c r="E78" i="114"/>
  <c r="L75" i="114"/>
  <c r="G75" i="114"/>
  <c r="D72" i="114"/>
  <c r="H72" i="114"/>
  <c r="L72" i="114"/>
  <c r="K71" i="114"/>
  <c r="F71" i="114"/>
  <c r="F70" i="114"/>
  <c r="J70" i="114"/>
  <c r="N70" i="114"/>
  <c r="M68" i="114"/>
  <c r="G68" i="114"/>
  <c r="L66" i="114"/>
  <c r="G66" i="114"/>
  <c r="K64" i="114"/>
  <c r="F64" i="114"/>
  <c r="E63" i="114"/>
  <c r="I63" i="114"/>
  <c r="M63" i="114"/>
  <c r="K62" i="114"/>
  <c r="E62" i="114"/>
  <c r="L59" i="114"/>
  <c r="G59" i="114"/>
  <c r="D56" i="114"/>
  <c r="H56" i="114"/>
  <c r="L56" i="114"/>
  <c r="K55" i="114"/>
  <c r="F55" i="114"/>
  <c r="F54" i="114"/>
  <c r="J54" i="114"/>
  <c r="N54" i="114"/>
  <c r="M52" i="114"/>
  <c r="G52" i="114"/>
  <c r="L50" i="114"/>
  <c r="G50" i="114"/>
  <c r="K48" i="114"/>
  <c r="F48" i="114"/>
  <c r="E47" i="114"/>
  <c r="I47" i="114"/>
  <c r="M47" i="114"/>
  <c r="K46" i="114"/>
  <c r="E46" i="114"/>
  <c r="L43" i="114"/>
  <c r="G43" i="114"/>
  <c r="D40" i="114"/>
  <c r="H40" i="114"/>
  <c r="L40" i="114"/>
  <c r="K39" i="114"/>
  <c r="F39" i="114"/>
  <c r="F38" i="114"/>
  <c r="J38" i="114"/>
  <c r="N38" i="114"/>
  <c r="M36" i="114"/>
  <c r="G36" i="114"/>
  <c r="L34" i="114"/>
  <c r="G34" i="114"/>
  <c r="K31" i="114"/>
  <c r="F31" i="114"/>
  <c r="E30" i="114"/>
  <c r="I30" i="114"/>
  <c r="M30" i="114"/>
  <c r="K29" i="114"/>
  <c r="E29" i="114"/>
  <c r="L26" i="114"/>
  <c r="G26" i="114"/>
  <c r="D23" i="114"/>
  <c r="H23" i="114"/>
  <c r="L23" i="114"/>
  <c r="K22" i="114"/>
  <c r="F22" i="114"/>
  <c r="F21" i="114"/>
  <c r="J21" i="114"/>
  <c r="N21" i="114"/>
  <c r="M19" i="114"/>
  <c r="G19" i="114"/>
  <c r="J14" i="114"/>
  <c r="O13" i="114"/>
  <c r="G13" i="114"/>
  <c r="D10" i="114"/>
  <c r="H10" i="114"/>
  <c r="L10" i="114"/>
  <c r="E10" i="114"/>
  <c r="I10" i="114"/>
  <c r="M10" i="114"/>
  <c r="H9" i="114"/>
  <c r="E5" i="114"/>
  <c r="I5" i="114"/>
  <c r="M5" i="114"/>
  <c r="F5" i="114"/>
  <c r="J5" i="114"/>
  <c r="N5" i="114"/>
  <c r="J85" i="112"/>
  <c r="O84" i="112"/>
  <c r="G84" i="112"/>
  <c r="D81" i="112"/>
  <c r="H81" i="112"/>
  <c r="L81" i="112"/>
  <c r="E81" i="112"/>
  <c r="I81" i="112"/>
  <c r="M81" i="112"/>
  <c r="H80" i="112"/>
  <c r="E76" i="112"/>
  <c r="I76" i="112"/>
  <c r="M76" i="112"/>
  <c r="F76" i="112"/>
  <c r="J76" i="112"/>
  <c r="N76" i="112"/>
  <c r="O73" i="112"/>
  <c r="G73" i="112"/>
  <c r="J69" i="112"/>
  <c r="O68" i="112"/>
  <c r="G68" i="112"/>
  <c r="D65" i="112"/>
  <c r="H65" i="112"/>
  <c r="L65" i="112"/>
  <c r="E65" i="112"/>
  <c r="I65" i="112"/>
  <c r="M65" i="112"/>
  <c r="H64" i="112"/>
  <c r="E60" i="112"/>
  <c r="I60" i="112"/>
  <c r="M60" i="112"/>
  <c r="F60" i="112"/>
  <c r="J60" i="112"/>
  <c r="N60" i="112"/>
  <c r="O57" i="112"/>
  <c r="G57" i="112"/>
  <c r="J53" i="112"/>
  <c r="O52" i="112"/>
  <c r="G52" i="112"/>
  <c r="D49" i="112"/>
  <c r="H49" i="112"/>
  <c r="L49" i="112"/>
  <c r="E49" i="112"/>
  <c r="I49" i="112"/>
  <c r="M49" i="112"/>
  <c r="H48" i="112"/>
  <c r="E44" i="112"/>
  <c r="I44" i="112"/>
  <c r="M44" i="112"/>
  <c r="F44" i="112"/>
  <c r="J44" i="112"/>
  <c r="N44" i="112"/>
  <c r="O41" i="112"/>
  <c r="G41" i="112"/>
  <c r="J37" i="112"/>
  <c r="O36" i="112"/>
  <c r="G36" i="112"/>
  <c r="D32" i="112"/>
  <c r="H32" i="112"/>
  <c r="L32" i="112"/>
  <c r="E32" i="112"/>
  <c r="I32" i="112"/>
  <c r="M32" i="112"/>
  <c r="H31" i="112"/>
  <c r="E27" i="112"/>
  <c r="I27" i="112"/>
  <c r="M27" i="112"/>
  <c r="F27" i="112"/>
  <c r="J27" i="112"/>
  <c r="N27" i="112"/>
  <c r="O24" i="112"/>
  <c r="G24" i="112"/>
  <c r="J20" i="112"/>
  <c r="O19" i="112"/>
  <c r="G19" i="112"/>
  <c r="D16" i="112"/>
  <c r="H16" i="112"/>
  <c r="L16" i="112"/>
  <c r="E16" i="112"/>
  <c r="I16" i="112"/>
  <c r="M16" i="112"/>
  <c r="H15" i="112"/>
  <c r="J12" i="112"/>
  <c r="O11" i="112"/>
  <c r="G11" i="112"/>
  <c r="D8" i="112"/>
  <c r="H8" i="112"/>
  <c r="L8" i="112"/>
  <c r="E8" i="112"/>
  <c r="I8" i="112"/>
  <c r="M8" i="112"/>
  <c r="H7" i="112"/>
  <c r="E3" i="112"/>
  <c r="I3" i="112"/>
  <c r="M3" i="112"/>
  <c r="F3" i="112"/>
  <c r="J3" i="112"/>
  <c r="N3" i="112"/>
  <c r="J87" i="110"/>
  <c r="O86" i="110"/>
  <c r="G86" i="110"/>
  <c r="D83" i="110"/>
  <c r="H83" i="110"/>
  <c r="L83" i="110"/>
  <c r="E83" i="110"/>
  <c r="I83" i="110"/>
  <c r="M83" i="110"/>
  <c r="H82" i="110"/>
  <c r="E78" i="110"/>
  <c r="I78" i="110"/>
  <c r="M78" i="110"/>
  <c r="F78" i="110"/>
  <c r="J78" i="110"/>
  <c r="N78" i="110"/>
  <c r="O75" i="110"/>
  <c r="G75" i="110"/>
  <c r="J71" i="110"/>
  <c r="O70" i="110"/>
  <c r="G70" i="110"/>
  <c r="D67" i="110"/>
  <c r="H67" i="110"/>
  <c r="L67" i="110"/>
  <c r="E67" i="110"/>
  <c r="I67" i="110"/>
  <c r="M67" i="110"/>
  <c r="H66" i="110"/>
  <c r="E62" i="110"/>
  <c r="I62" i="110"/>
  <c r="M62" i="110"/>
  <c r="F62" i="110"/>
  <c r="J62" i="110"/>
  <c r="N62" i="110"/>
  <c r="O59" i="110"/>
  <c r="G59" i="110"/>
  <c r="J55" i="110"/>
  <c r="O54" i="110"/>
  <c r="G54" i="110"/>
  <c r="D51" i="110"/>
  <c r="H51" i="110"/>
  <c r="L51" i="110"/>
  <c r="E51" i="110"/>
  <c r="I51" i="110"/>
  <c r="M51" i="110"/>
  <c r="H50" i="110"/>
  <c r="E46" i="110"/>
  <c r="I46" i="110"/>
  <c r="M46" i="110"/>
  <c r="F46" i="110"/>
  <c r="J46" i="110"/>
  <c r="N46" i="110"/>
  <c r="O43" i="110"/>
  <c r="G43" i="110"/>
  <c r="J39" i="110"/>
  <c r="O38" i="110"/>
  <c r="G38" i="110"/>
  <c r="D35" i="110"/>
  <c r="H35" i="110"/>
  <c r="L35" i="110"/>
  <c r="E35" i="110"/>
  <c r="I35" i="110"/>
  <c r="M35" i="110"/>
  <c r="H34" i="110"/>
  <c r="E29" i="110"/>
  <c r="I29" i="110"/>
  <c r="M29" i="110"/>
  <c r="F29" i="110"/>
  <c r="J29" i="110"/>
  <c r="N29" i="110"/>
  <c r="O26" i="110"/>
  <c r="G26" i="110"/>
  <c r="J22" i="110"/>
  <c r="O14" i="110"/>
  <c r="O6" i="110"/>
  <c r="O85" i="108"/>
  <c r="O77" i="108"/>
  <c r="O69" i="108"/>
  <c r="O61" i="108"/>
  <c r="O53" i="108"/>
  <c r="O45" i="108"/>
  <c r="O37" i="108"/>
  <c r="O28" i="108"/>
  <c r="O20" i="108"/>
  <c r="O12" i="108"/>
  <c r="O4" i="108"/>
  <c r="O87" i="105"/>
  <c r="O79" i="105"/>
  <c r="O71" i="105"/>
  <c r="O63" i="105"/>
  <c r="O55" i="105"/>
  <c r="D51" i="105"/>
  <c r="H51" i="105"/>
  <c r="L51" i="105"/>
  <c r="E51" i="105"/>
  <c r="I51" i="105"/>
  <c r="M51" i="105"/>
  <c r="F51" i="105"/>
  <c r="J51" i="105"/>
  <c r="N51" i="105"/>
  <c r="K47" i="105"/>
  <c r="D43" i="105"/>
  <c r="H43" i="105"/>
  <c r="L43" i="105"/>
  <c r="E43" i="105"/>
  <c r="I43" i="105"/>
  <c r="M43" i="105"/>
  <c r="F43" i="105"/>
  <c r="J43" i="105"/>
  <c r="N43" i="105"/>
  <c r="K39" i="105"/>
  <c r="D35" i="105"/>
  <c r="H35" i="105"/>
  <c r="L35" i="105"/>
  <c r="E35" i="105"/>
  <c r="I35" i="105"/>
  <c r="M35" i="105"/>
  <c r="F35" i="105"/>
  <c r="J35" i="105"/>
  <c r="N35" i="105"/>
  <c r="K30" i="105"/>
  <c r="D26" i="105"/>
  <c r="H26" i="105"/>
  <c r="L26" i="105"/>
  <c r="E26" i="105"/>
  <c r="I26" i="105"/>
  <c r="M26" i="105"/>
  <c r="F26" i="105"/>
  <c r="J26" i="105"/>
  <c r="N26" i="105"/>
  <c r="K22" i="105"/>
  <c r="D18" i="105"/>
  <c r="H18" i="105"/>
  <c r="L18" i="105"/>
  <c r="E18" i="105"/>
  <c r="I18" i="105"/>
  <c r="M18" i="105"/>
  <c r="F18" i="105"/>
  <c r="J18" i="105"/>
  <c r="N18" i="105"/>
  <c r="K14" i="105"/>
  <c r="D10" i="105"/>
  <c r="H10" i="105"/>
  <c r="L10" i="105"/>
  <c r="E10" i="105"/>
  <c r="I10" i="105"/>
  <c r="M10" i="105"/>
  <c r="F10" i="105"/>
  <c r="J10" i="105"/>
  <c r="N10" i="105"/>
  <c r="K6" i="105"/>
  <c r="K85" i="103"/>
  <c r="O77" i="103"/>
  <c r="O69" i="103"/>
  <c r="O61" i="103"/>
  <c r="O53" i="103"/>
  <c r="O45" i="103"/>
  <c r="O37" i="103"/>
  <c r="O28" i="103"/>
  <c r="O20" i="103"/>
  <c r="O12" i="103"/>
  <c r="O4" i="103"/>
  <c r="O87" i="101"/>
  <c r="O79" i="101"/>
  <c r="O71" i="101"/>
  <c r="O63" i="101"/>
  <c r="O55" i="101"/>
  <c r="O47" i="101"/>
  <c r="O39" i="101"/>
  <c r="O30" i="101"/>
  <c r="K22" i="101"/>
  <c r="O18" i="101"/>
  <c r="O10" i="101"/>
  <c r="O81" i="98"/>
  <c r="O73" i="98"/>
  <c r="O65" i="98"/>
  <c r="O57" i="98"/>
  <c r="O49" i="98"/>
  <c r="O41" i="98"/>
  <c r="O32" i="98"/>
  <c r="O24" i="98"/>
  <c r="O16" i="98"/>
  <c r="O8" i="98"/>
  <c r="O83" i="96"/>
  <c r="O75" i="96"/>
  <c r="O67" i="96"/>
  <c r="O59" i="96"/>
  <c r="O51" i="96"/>
  <c r="O43" i="96"/>
  <c r="O35" i="96"/>
  <c r="O26" i="96"/>
  <c r="O18" i="96"/>
  <c r="O10" i="96"/>
  <c r="O81" i="94"/>
  <c r="F63" i="94"/>
  <c r="J63" i="94"/>
  <c r="N63" i="94"/>
  <c r="D63" i="94"/>
  <c r="I63" i="94"/>
  <c r="O63" i="94"/>
  <c r="E63" i="94"/>
  <c r="K63" i="94"/>
  <c r="G63" i="94"/>
  <c r="L63" i="94"/>
  <c r="M47" i="94"/>
  <c r="F30" i="94"/>
  <c r="J30" i="94"/>
  <c r="N30" i="94"/>
  <c r="D30" i="94"/>
  <c r="I30" i="94"/>
  <c r="O30" i="94"/>
  <c r="E30" i="94"/>
  <c r="K30" i="94"/>
  <c r="G30" i="94"/>
  <c r="L30" i="94"/>
  <c r="M14" i="94"/>
  <c r="D87" i="92"/>
  <c r="H87" i="92"/>
  <c r="L87" i="92"/>
  <c r="E87" i="92"/>
  <c r="J87" i="92"/>
  <c r="O87" i="92"/>
  <c r="F87" i="92"/>
  <c r="K87" i="92"/>
  <c r="G87" i="92"/>
  <c r="M87" i="92"/>
  <c r="E78" i="92"/>
  <c r="I78" i="92"/>
  <c r="M78" i="92"/>
  <c r="D78" i="92"/>
  <c r="J78" i="92"/>
  <c r="O78" i="92"/>
  <c r="F78" i="92"/>
  <c r="K78" i="92"/>
  <c r="G78" i="92"/>
  <c r="L78" i="92"/>
  <c r="N71" i="92"/>
  <c r="N62" i="92"/>
  <c r="D55" i="92"/>
  <c r="H55" i="92"/>
  <c r="L55" i="92"/>
  <c r="E55" i="92"/>
  <c r="J55" i="92"/>
  <c r="O55" i="92"/>
  <c r="F55" i="92"/>
  <c r="K55" i="92"/>
  <c r="G55" i="92"/>
  <c r="M55" i="92"/>
  <c r="E46" i="92"/>
  <c r="I46" i="92"/>
  <c r="M46" i="92"/>
  <c r="D46" i="92"/>
  <c r="J46" i="92"/>
  <c r="O46" i="92"/>
  <c r="F46" i="92"/>
  <c r="K46" i="92"/>
  <c r="G46" i="92"/>
  <c r="L46" i="92"/>
  <c r="N39" i="92"/>
  <c r="N29" i="92"/>
  <c r="D21" i="92"/>
  <c r="M16" i="92"/>
  <c r="N80" i="90"/>
  <c r="D73" i="90"/>
  <c r="H73" i="90"/>
  <c r="L73" i="90"/>
  <c r="E73" i="90"/>
  <c r="J73" i="90"/>
  <c r="O73" i="90"/>
  <c r="F73" i="90"/>
  <c r="K73" i="90"/>
  <c r="G73" i="90"/>
  <c r="M73" i="90"/>
  <c r="E64" i="90"/>
  <c r="I64" i="90"/>
  <c r="M64" i="90"/>
  <c r="D64" i="90"/>
  <c r="J64" i="90"/>
  <c r="O64" i="90"/>
  <c r="F64" i="90"/>
  <c r="K64" i="90"/>
  <c r="G64" i="90"/>
  <c r="L64" i="90"/>
  <c r="N57" i="90"/>
  <c r="D11" i="90"/>
  <c r="H11" i="90"/>
  <c r="L11" i="90"/>
  <c r="E11" i="90"/>
  <c r="I11" i="90"/>
  <c r="M11" i="90"/>
  <c r="F11" i="90"/>
  <c r="N11" i="90"/>
  <c r="G11" i="90"/>
  <c r="O11" i="90"/>
  <c r="J11" i="90"/>
  <c r="D25" i="87"/>
  <c r="H25" i="87"/>
  <c r="L25" i="87"/>
  <c r="E25" i="87"/>
  <c r="I25" i="87"/>
  <c r="M25" i="87"/>
  <c r="F25" i="87"/>
  <c r="J25" i="87"/>
  <c r="N25" i="87"/>
  <c r="G25" i="87"/>
  <c r="K25" i="87"/>
  <c r="O25" i="87"/>
  <c r="F86" i="77"/>
  <c r="J86" i="77"/>
  <c r="N86" i="77"/>
  <c r="D86" i="77"/>
  <c r="I86" i="77"/>
  <c r="O86" i="77"/>
  <c r="E86" i="77"/>
  <c r="K86" i="77"/>
  <c r="G86" i="77"/>
  <c r="L86" i="77"/>
  <c r="H86" i="77"/>
  <c r="M86" i="77"/>
  <c r="D72" i="77"/>
  <c r="H72" i="77"/>
  <c r="L72" i="77"/>
  <c r="E72" i="77"/>
  <c r="J72" i="77"/>
  <c r="O72" i="77"/>
  <c r="F72" i="77"/>
  <c r="K72" i="77"/>
  <c r="G72" i="77"/>
  <c r="M72" i="77"/>
  <c r="I72" i="77"/>
  <c r="N72" i="77"/>
  <c r="D51" i="77"/>
  <c r="H51" i="77"/>
  <c r="L51" i="77"/>
  <c r="E51" i="77"/>
  <c r="I51" i="77"/>
  <c r="M51" i="77"/>
  <c r="F51" i="77"/>
  <c r="N51" i="77"/>
  <c r="G51" i="77"/>
  <c r="O51" i="77"/>
  <c r="J51" i="77"/>
  <c r="K51" i="77"/>
  <c r="D75" i="8"/>
  <c r="H75" i="8"/>
  <c r="L75" i="8"/>
  <c r="E75" i="8"/>
  <c r="I75" i="8"/>
  <c r="M75" i="8"/>
  <c r="F75" i="8"/>
  <c r="J75" i="8"/>
  <c r="N75" i="8"/>
  <c r="G75" i="8"/>
  <c r="K75" i="8"/>
  <c r="O75" i="8"/>
  <c r="D43" i="8"/>
  <c r="H43" i="8"/>
  <c r="L43" i="8"/>
  <c r="E43" i="8"/>
  <c r="I43" i="8"/>
  <c r="M43" i="8"/>
  <c r="F43" i="8"/>
  <c r="J43" i="8"/>
  <c r="N43" i="8"/>
  <c r="G43" i="8"/>
  <c r="K43" i="8"/>
  <c r="O43" i="8"/>
  <c r="E34" i="8"/>
  <c r="D69" i="94"/>
  <c r="H69" i="94"/>
  <c r="L69" i="94"/>
  <c r="F67" i="94"/>
  <c r="J67" i="94"/>
  <c r="N67" i="94"/>
  <c r="E60" i="94"/>
  <c r="I60" i="94"/>
  <c r="M60" i="94"/>
  <c r="D53" i="94"/>
  <c r="H53" i="94"/>
  <c r="L53" i="94"/>
  <c r="F51" i="94"/>
  <c r="J51" i="94"/>
  <c r="N51" i="94"/>
  <c r="E44" i="94"/>
  <c r="I44" i="94"/>
  <c r="M44" i="94"/>
  <c r="D37" i="94"/>
  <c r="H37" i="94"/>
  <c r="L37" i="94"/>
  <c r="F35" i="94"/>
  <c r="J35" i="94"/>
  <c r="N35" i="94"/>
  <c r="E27" i="94"/>
  <c r="I27" i="94"/>
  <c r="M27" i="94"/>
  <c r="D20" i="94"/>
  <c r="H20" i="94"/>
  <c r="L20" i="94"/>
  <c r="F18" i="94"/>
  <c r="J18" i="94"/>
  <c r="N18" i="94"/>
  <c r="E11" i="94"/>
  <c r="I11" i="94"/>
  <c r="M11" i="94"/>
  <c r="D4" i="94"/>
  <c r="H4" i="94"/>
  <c r="L4" i="94"/>
  <c r="E82" i="92"/>
  <c r="I82" i="92"/>
  <c r="M82" i="92"/>
  <c r="D75" i="92"/>
  <c r="H75" i="92"/>
  <c r="L75" i="92"/>
  <c r="F73" i="92"/>
  <c r="J73" i="92"/>
  <c r="N73" i="92"/>
  <c r="E66" i="92"/>
  <c r="I66" i="92"/>
  <c r="M66" i="92"/>
  <c r="D59" i="92"/>
  <c r="H59" i="92"/>
  <c r="L59" i="92"/>
  <c r="F57" i="92"/>
  <c r="J57" i="92"/>
  <c r="N57" i="92"/>
  <c r="E50" i="92"/>
  <c r="I50" i="92"/>
  <c r="M50" i="92"/>
  <c r="D43" i="92"/>
  <c r="H43" i="92"/>
  <c r="L43" i="92"/>
  <c r="F41" i="92"/>
  <c r="J41" i="92"/>
  <c r="N41" i="92"/>
  <c r="E34" i="92"/>
  <c r="I34" i="92"/>
  <c r="M34" i="92"/>
  <c r="D26" i="92"/>
  <c r="H26" i="92"/>
  <c r="L26" i="92"/>
  <c r="F24" i="92"/>
  <c r="J24" i="92"/>
  <c r="N24" i="92"/>
  <c r="D22" i="92"/>
  <c r="H22" i="92"/>
  <c r="L22" i="92"/>
  <c r="F20" i="92"/>
  <c r="J20" i="92"/>
  <c r="N20" i="92"/>
  <c r="E13" i="92"/>
  <c r="I13" i="92"/>
  <c r="M13" i="92"/>
  <c r="D6" i="92"/>
  <c r="H6" i="92"/>
  <c r="L6" i="92"/>
  <c r="F4" i="92"/>
  <c r="J4" i="92"/>
  <c r="N4" i="92"/>
  <c r="E84" i="90"/>
  <c r="I84" i="90"/>
  <c r="M84" i="90"/>
  <c r="D77" i="90"/>
  <c r="H77" i="90"/>
  <c r="L77" i="90"/>
  <c r="F75" i="90"/>
  <c r="J75" i="90"/>
  <c r="N75" i="90"/>
  <c r="E68" i="90"/>
  <c r="I68" i="90"/>
  <c r="M68" i="90"/>
  <c r="D61" i="90"/>
  <c r="H61" i="90"/>
  <c r="L61" i="90"/>
  <c r="F59" i="90"/>
  <c r="J59" i="90"/>
  <c r="N59" i="90"/>
  <c r="E52" i="90"/>
  <c r="I52" i="90"/>
  <c r="M52" i="90"/>
  <c r="E51" i="90"/>
  <c r="I51" i="90"/>
  <c r="F51" i="90"/>
  <c r="J51" i="90"/>
  <c r="N51" i="90"/>
  <c r="O43" i="90"/>
  <c r="G43" i="90"/>
  <c r="D40" i="90"/>
  <c r="H40" i="90"/>
  <c r="L40" i="90"/>
  <c r="E40" i="90"/>
  <c r="I40" i="90"/>
  <c r="M40" i="90"/>
  <c r="E35" i="90"/>
  <c r="I35" i="90"/>
  <c r="M35" i="90"/>
  <c r="F35" i="90"/>
  <c r="J35" i="90"/>
  <c r="N35" i="90"/>
  <c r="O26" i="90"/>
  <c r="G26" i="90"/>
  <c r="D23" i="90"/>
  <c r="H23" i="90"/>
  <c r="L23" i="90"/>
  <c r="E23" i="90"/>
  <c r="I23" i="90"/>
  <c r="M23" i="90"/>
  <c r="E18" i="90"/>
  <c r="I18" i="90"/>
  <c r="M18" i="90"/>
  <c r="F18" i="90"/>
  <c r="J18" i="90"/>
  <c r="N18" i="90"/>
  <c r="G15" i="90"/>
  <c r="O10" i="90"/>
  <c r="G10" i="90"/>
  <c r="D7" i="90"/>
  <c r="H7" i="90"/>
  <c r="L7" i="90"/>
  <c r="E7" i="90"/>
  <c r="I7" i="90"/>
  <c r="M7" i="90"/>
  <c r="O81" i="87"/>
  <c r="G81" i="87"/>
  <c r="D78" i="87"/>
  <c r="H78" i="87"/>
  <c r="L78" i="87"/>
  <c r="E78" i="87"/>
  <c r="I78" i="87"/>
  <c r="M78" i="87"/>
  <c r="E73" i="87"/>
  <c r="I73" i="87"/>
  <c r="M73" i="87"/>
  <c r="F73" i="87"/>
  <c r="J73" i="87"/>
  <c r="N73" i="87"/>
  <c r="D66" i="87"/>
  <c r="H66" i="87"/>
  <c r="L66" i="87"/>
  <c r="E66" i="87"/>
  <c r="I66" i="87"/>
  <c r="M66" i="87"/>
  <c r="F66" i="87"/>
  <c r="J66" i="87"/>
  <c r="N66" i="87"/>
  <c r="D63" i="87"/>
  <c r="D62" i="87"/>
  <c r="H62" i="87"/>
  <c r="L62" i="87"/>
  <c r="E62" i="87"/>
  <c r="I62" i="87"/>
  <c r="M62" i="87"/>
  <c r="F62" i="87"/>
  <c r="J62" i="87"/>
  <c r="N62" i="87"/>
  <c r="D50" i="87"/>
  <c r="H50" i="87"/>
  <c r="L50" i="87"/>
  <c r="E50" i="87"/>
  <c r="I50" i="87"/>
  <c r="M50" i="87"/>
  <c r="F50" i="87"/>
  <c r="J50" i="87"/>
  <c r="N50" i="87"/>
  <c r="D88" i="85"/>
  <c r="H88" i="85"/>
  <c r="L88" i="85"/>
  <c r="E88" i="85"/>
  <c r="I88" i="85"/>
  <c r="M88" i="85"/>
  <c r="F88" i="85"/>
  <c r="J88" i="85"/>
  <c r="N88" i="85"/>
  <c r="D80" i="85"/>
  <c r="H80" i="85"/>
  <c r="L80" i="85"/>
  <c r="E80" i="85"/>
  <c r="I80" i="85"/>
  <c r="M80" i="85"/>
  <c r="F80" i="85"/>
  <c r="J80" i="85"/>
  <c r="N80" i="85"/>
  <c r="D72" i="85"/>
  <c r="H72" i="85"/>
  <c r="L72" i="85"/>
  <c r="E72" i="85"/>
  <c r="I72" i="85"/>
  <c r="M72" i="85"/>
  <c r="F72" i="85"/>
  <c r="J72" i="85"/>
  <c r="N72" i="85"/>
  <c r="D64" i="85"/>
  <c r="H64" i="85"/>
  <c r="L64" i="85"/>
  <c r="E64" i="85"/>
  <c r="I64" i="85"/>
  <c r="M64" i="85"/>
  <c r="F64" i="85"/>
  <c r="J64" i="85"/>
  <c r="N64" i="85"/>
  <c r="D56" i="85"/>
  <c r="H56" i="85"/>
  <c r="L56" i="85"/>
  <c r="E56" i="85"/>
  <c r="I56" i="85"/>
  <c r="M56" i="85"/>
  <c r="F56" i="85"/>
  <c r="J56" i="85"/>
  <c r="N56" i="85"/>
  <c r="D48" i="85"/>
  <c r="H48" i="85"/>
  <c r="L48" i="85"/>
  <c r="E48" i="85"/>
  <c r="I48" i="85"/>
  <c r="M48" i="85"/>
  <c r="F48" i="85"/>
  <c r="J48" i="85"/>
  <c r="N48" i="85"/>
  <c r="K44" i="85"/>
  <c r="D40" i="85"/>
  <c r="H40" i="85"/>
  <c r="L40" i="85"/>
  <c r="E40" i="85"/>
  <c r="I40" i="85"/>
  <c r="M40" i="85"/>
  <c r="F40" i="85"/>
  <c r="J40" i="85"/>
  <c r="N40" i="85"/>
  <c r="K36" i="85"/>
  <c r="D31" i="85"/>
  <c r="H31" i="85"/>
  <c r="L31" i="85"/>
  <c r="E31" i="85"/>
  <c r="I31" i="85"/>
  <c r="M31" i="85"/>
  <c r="F31" i="85"/>
  <c r="J31" i="85"/>
  <c r="N31" i="85"/>
  <c r="K27" i="85"/>
  <c r="D23" i="85"/>
  <c r="H23" i="85"/>
  <c r="L23" i="85"/>
  <c r="E23" i="85"/>
  <c r="I23" i="85"/>
  <c r="M23" i="85"/>
  <c r="F23" i="85"/>
  <c r="J23" i="85"/>
  <c r="N23" i="85"/>
  <c r="K19" i="85"/>
  <c r="D15" i="85"/>
  <c r="H15" i="85"/>
  <c r="L15" i="85"/>
  <c r="E15" i="85"/>
  <c r="I15" i="85"/>
  <c r="M15" i="85"/>
  <c r="F15" i="85"/>
  <c r="J15" i="85"/>
  <c r="N15" i="85"/>
  <c r="K11" i="85"/>
  <c r="D7" i="85"/>
  <c r="H7" i="85"/>
  <c r="L7" i="85"/>
  <c r="E7" i="85"/>
  <c r="I7" i="85"/>
  <c r="M7" i="85"/>
  <c r="F7" i="85"/>
  <c r="J7" i="85"/>
  <c r="N7" i="85"/>
  <c r="K3" i="85"/>
  <c r="D86" i="83"/>
  <c r="H86" i="83"/>
  <c r="L86" i="83"/>
  <c r="E86" i="83"/>
  <c r="I86" i="83"/>
  <c r="M86" i="83"/>
  <c r="F86" i="83"/>
  <c r="J86" i="83"/>
  <c r="N86" i="83"/>
  <c r="K82" i="83"/>
  <c r="D78" i="83"/>
  <c r="H78" i="83"/>
  <c r="L78" i="83"/>
  <c r="E78" i="83"/>
  <c r="I78" i="83"/>
  <c r="M78" i="83"/>
  <c r="F78" i="83"/>
  <c r="J78" i="83"/>
  <c r="N78" i="83"/>
  <c r="K74" i="83"/>
  <c r="D70" i="83"/>
  <c r="H70" i="83"/>
  <c r="L70" i="83"/>
  <c r="E70" i="83"/>
  <c r="I70" i="83"/>
  <c r="M70" i="83"/>
  <c r="F70" i="83"/>
  <c r="J70" i="83"/>
  <c r="N70" i="83"/>
  <c r="E61" i="83"/>
  <c r="I61" i="83"/>
  <c r="M61" i="83"/>
  <c r="D61" i="83"/>
  <c r="J61" i="83"/>
  <c r="O61" i="83"/>
  <c r="F61" i="83"/>
  <c r="K61" i="83"/>
  <c r="G61" i="83"/>
  <c r="L61" i="83"/>
  <c r="N54" i="83"/>
  <c r="N45" i="83"/>
  <c r="D38" i="83"/>
  <c r="H38" i="83"/>
  <c r="L38" i="83"/>
  <c r="E38" i="83"/>
  <c r="J38" i="83"/>
  <c r="O38" i="83"/>
  <c r="F38" i="83"/>
  <c r="K38" i="83"/>
  <c r="G38" i="83"/>
  <c r="M38" i="83"/>
  <c r="E28" i="83"/>
  <c r="I28" i="83"/>
  <c r="M28" i="83"/>
  <c r="D28" i="83"/>
  <c r="J28" i="83"/>
  <c r="O28" i="83"/>
  <c r="F28" i="83"/>
  <c r="K28" i="83"/>
  <c r="G28" i="83"/>
  <c r="L28" i="83"/>
  <c r="N21" i="83"/>
  <c r="D15" i="83"/>
  <c r="F3" i="83"/>
  <c r="J3" i="83"/>
  <c r="N3" i="83"/>
  <c r="D3" i="83"/>
  <c r="I3" i="83"/>
  <c r="O3" i="83"/>
  <c r="E3" i="83"/>
  <c r="K3" i="83"/>
  <c r="G3" i="83"/>
  <c r="L3" i="83"/>
  <c r="E83" i="81"/>
  <c r="I83" i="81"/>
  <c r="M83" i="81"/>
  <c r="D83" i="81"/>
  <c r="J83" i="81"/>
  <c r="O83" i="81"/>
  <c r="F83" i="81"/>
  <c r="K83" i="81"/>
  <c r="G83" i="81"/>
  <c r="L83" i="81"/>
  <c r="N76" i="81"/>
  <c r="N67" i="81"/>
  <c r="D60" i="81"/>
  <c r="H60" i="81"/>
  <c r="L60" i="81"/>
  <c r="E60" i="81"/>
  <c r="J60" i="81"/>
  <c r="O60" i="81"/>
  <c r="F60" i="81"/>
  <c r="K60" i="81"/>
  <c r="G60" i="81"/>
  <c r="M60" i="81"/>
  <c r="E51" i="81"/>
  <c r="I51" i="81"/>
  <c r="M51" i="81"/>
  <c r="D51" i="81"/>
  <c r="J51" i="81"/>
  <c r="O51" i="81"/>
  <c r="F51" i="81"/>
  <c r="K51" i="81"/>
  <c r="G51" i="81"/>
  <c r="L51" i="81"/>
  <c r="N44" i="81"/>
  <c r="N35" i="81"/>
  <c r="D27" i="81"/>
  <c r="H27" i="81"/>
  <c r="L27" i="81"/>
  <c r="E27" i="81"/>
  <c r="J27" i="81"/>
  <c r="O27" i="81"/>
  <c r="F27" i="81"/>
  <c r="K27" i="81"/>
  <c r="G27" i="81"/>
  <c r="M27" i="81"/>
  <c r="E18" i="81"/>
  <c r="I18" i="81"/>
  <c r="M18" i="81"/>
  <c r="D18" i="81"/>
  <c r="J18" i="81"/>
  <c r="O18" i="81"/>
  <c r="F18" i="81"/>
  <c r="K18" i="81"/>
  <c r="G18" i="81"/>
  <c r="L18" i="81"/>
  <c r="N11" i="81"/>
  <c r="D82" i="79"/>
  <c r="H82" i="79"/>
  <c r="L82" i="79"/>
  <c r="E82" i="79"/>
  <c r="J82" i="79"/>
  <c r="O82" i="79"/>
  <c r="F82" i="79"/>
  <c r="K82" i="79"/>
  <c r="G82" i="79"/>
  <c r="M82" i="79"/>
  <c r="N73" i="79"/>
  <c r="D66" i="79"/>
  <c r="H66" i="79"/>
  <c r="L66" i="79"/>
  <c r="E66" i="79"/>
  <c r="J66" i="79"/>
  <c r="O66" i="79"/>
  <c r="F66" i="79"/>
  <c r="K66" i="79"/>
  <c r="G66" i="79"/>
  <c r="M66" i="79"/>
  <c r="E57" i="79"/>
  <c r="I57" i="79"/>
  <c r="M57" i="79"/>
  <c r="D57" i="79"/>
  <c r="J57" i="79"/>
  <c r="O57" i="79"/>
  <c r="F57" i="79"/>
  <c r="K57" i="79"/>
  <c r="G57" i="79"/>
  <c r="L57" i="79"/>
  <c r="N50" i="79"/>
  <c r="N41" i="79"/>
  <c r="D34" i="79"/>
  <c r="H34" i="79"/>
  <c r="L34" i="79"/>
  <c r="E34" i="79"/>
  <c r="J34" i="79"/>
  <c r="O34" i="79"/>
  <c r="F34" i="79"/>
  <c r="K34" i="79"/>
  <c r="G34" i="79"/>
  <c r="M34" i="79"/>
  <c r="E24" i="79"/>
  <c r="I24" i="79"/>
  <c r="M24" i="79"/>
  <c r="D24" i="79"/>
  <c r="J24" i="79"/>
  <c r="O24" i="79"/>
  <c r="F24" i="79"/>
  <c r="K24" i="79"/>
  <c r="G24" i="79"/>
  <c r="L24" i="79"/>
  <c r="D17" i="79"/>
  <c r="H17" i="79"/>
  <c r="L17" i="79"/>
  <c r="E17" i="79"/>
  <c r="J17" i="79"/>
  <c r="O17" i="79"/>
  <c r="F17" i="79"/>
  <c r="K17" i="79"/>
  <c r="G17" i="79"/>
  <c r="M17" i="79"/>
  <c r="N8" i="79"/>
  <c r="N79" i="77"/>
  <c r="E46" i="77"/>
  <c r="I46" i="77"/>
  <c r="M46" i="77"/>
  <c r="F46" i="77"/>
  <c r="J46" i="77"/>
  <c r="N46" i="77"/>
  <c r="D46" i="77"/>
  <c r="L46" i="77"/>
  <c r="G46" i="77"/>
  <c r="O46" i="77"/>
  <c r="H46" i="77"/>
  <c r="D35" i="77"/>
  <c r="H35" i="77"/>
  <c r="L35" i="77"/>
  <c r="E35" i="77"/>
  <c r="I35" i="77"/>
  <c r="M35" i="77"/>
  <c r="F35" i="77"/>
  <c r="N35" i="77"/>
  <c r="G35" i="77"/>
  <c r="O35" i="77"/>
  <c r="J35" i="77"/>
  <c r="D18" i="77"/>
  <c r="H18" i="77"/>
  <c r="L18" i="77"/>
  <c r="E18" i="77"/>
  <c r="I18" i="77"/>
  <c r="M18" i="77"/>
  <c r="F18" i="77"/>
  <c r="N18" i="77"/>
  <c r="G18" i="77"/>
  <c r="O18" i="77"/>
  <c r="J18" i="77"/>
  <c r="D73" i="75"/>
  <c r="H73" i="75"/>
  <c r="L73" i="75"/>
  <c r="E73" i="75"/>
  <c r="I73" i="75"/>
  <c r="M73" i="75"/>
  <c r="F73" i="75"/>
  <c r="J73" i="75"/>
  <c r="N73" i="75"/>
  <c r="G73" i="75"/>
  <c r="K73" i="75"/>
  <c r="O73" i="75"/>
  <c r="D32" i="75"/>
  <c r="H32" i="75"/>
  <c r="L32" i="75"/>
  <c r="E32" i="75"/>
  <c r="I32" i="75"/>
  <c r="M32" i="75"/>
  <c r="F32" i="75"/>
  <c r="J32" i="75"/>
  <c r="N32" i="75"/>
  <c r="G32" i="75"/>
  <c r="K32" i="75"/>
  <c r="O32" i="75"/>
  <c r="D67" i="8"/>
  <c r="H67" i="8"/>
  <c r="L67" i="8"/>
  <c r="E67" i="8"/>
  <c r="I67" i="8"/>
  <c r="M67" i="8"/>
  <c r="F67" i="8"/>
  <c r="J67" i="8"/>
  <c r="N67" i="8"/>
  <c r="G67" i="8"/>
  <c r="K67" i="8"/>
  <c r="O67" i="8"/>
  <c r="E42" i="8"/>
  <c r="D22" i="8"/>
  <c r="H22" i="8"/>
  <c r="L22" i="8"/>
  <c r="E22" i="8"/>
  <c r="I22" i="8"/>
  <c r="M22" i="8"/>
  <c r="F22" i="8"/>
  <c r="J22" i="8"/>
  <c r="N22" i="8"/>
  <c r="G22" i="8"/>
  <c r="K22" i="8"/>
  <c r="O22" i="8"/>
  <c r="Q80" i="114"/>
  <c r="U80" i="114"/>
  <c r="Y80" i="114"/>
  <c r="R80" i="114"/>
  <c r="W80" i="114"/>
  <c r="S80" i="114"/>
  <c r="Z80" i="114"/>
  <c r="V80" i="114"/>
  <c r="S62" i="114"/>
  <c r="W62" i="114"/>
  <c r="AA62" i="114"/>
  <c r="Q62" i="114"/>
  <c r="V62" i="114"/>
  <c r="R62" i="114"/>
  <c r="Y62" i="114"/>
  <c r="U62" i="114"/>
  <c r="S29" i="114"/>
  <c r="W29" i="114"/>
  <c r="AA29" i="114"/>
  <c r="Q29" i="114"/>
  <c r="V29" i="114"/>
  <c r="R29" i="114"/>
  <c r="Y29" i="114"/>
  <c r="U29" i="114"/>
  <c r="S86" i="112"/>
  <c r="W86" i="112"/>
  <c r="AA86" i="112"/>
  <c r="Q86" i="112"/>
  <c r="V86" i="112"/>
  <c r="R86" i="112"/>
  <c r="Y86" i="112"/>
  <c r="U86" i="112"/>
  <c r="R30" i="112"/>
  <c r="V30" i="112"/>
  <c r="Z30" i="112"/>
  <c r="Q30" i="112"/>
  <c r="W30" i="112"/>
  <c r="S30" i="112"/>
  <c r="Y30" i="112"/>
  <c r="U30" i="112"/>
  <c r="Q69" i="110"/>
  <c r="R69" i="110"/>
  <c r="L15" i="114"/>
  <c r="H15" i="114"/>
  <c r="L11" i="114"/>
  <c r="H11" i="114"/>
  <c r="L7" i="114"/>
  <c r="H7" i="114"/>
  <c r="L3" i="114"/>
  <c r="H3" i="114"/>
  <c r="L86" i="112"/>
  <c r="H86" i="112"/>
  <c r="L82" i="112"/>
  <c r="H82" i="112"/>
  <c r="L78" i="112"/>
  <c r="H78" i="112"/>
  <c r="L74" i="112"/>
  <c r="H74" i="112"/>
  <c r="L70" i="112"/>
  <c r="H70" i="112"/>
  <c r="L66" i="112"/>
  <c r="H66" i="112"/>
  <c r="L62" i="112"/>
  <c r="H62" i="112"/>
  <c r="L58" i="112"/>
  <c r="H58" i="112"/>
  <c r="L54" i="112"/>
  <c r="H54" i="112"/>
  <c r="L50" i="112"/>
  <c r="H50" i="112"/>
  <c r="L46" i="112"/>
  <c r="H46" i="112"/>
  <c r="L42" i="112"/>
  <c r="H42" i="112"/>
  <c r="L38" i="112"/>
  <c r="H38" i="112"/>
  <c r="L34" i="112"/>
  <c r="H34" i="112"/>
  <c r="L29" i="112"/>
  <c r="H29" i="112"/>
  <c r="L25" i="112"/>
  <c r="H25" i="112"/>
  <c r="L21" i="112"/>
  <c r="H21" i="112"/>
  <c r="L17" i="112"/>
  <c r="H17" i="112"/>
  <c r="L13" i="112"/>
  <c r="H13" i="112"/>
  <c r="L9" i="112"/>
  <c r="H9" i="112"/>
  <c r="L5" i="112"/>
  <c r="H5" i="112"/>
  <c r="L88" i="110"/>
  <c r="H88" i="110"/>
  <c r="L84" i="110"/>
  <c r="H84" i="110"/>
  <c r="L80" i="110"/>
  <c r="H80" i="110"/>
  <c r="L76" i="110"/>
  <c r="H76" i="110"/>
  <c r="L72" i="110"/>
  <c r="H72" i="110"/>
  <c r="L68" i="110"/>
  <c r="H68" i="110"/>
  <c r="L64" i="110"/>
  <c r="H64" i="110"/>
  <c r="L60" i="110"/>
  <c r="H60" i="110"/>
  <c r="L56" i="110"/>
  <c r="H56" i="110"/>
  <c r="L52" i="110"/>
  <c r="H52" i="110"/>
  <c r="L48" i="110"/>
  <c r="H48" i="110"/>
  <c r="L44" i="110"/>
  <c r="H44" i="110"/>
  <c r="L40" i="110"/>
  <c r="H40" i="110"/>
  <c r="L36" i="110"/>
  <c r="H36" i="110"/>
  <c r="L31" i="110"/>
  <c r="H31" i="110"/>
  <c r="L27" i="110"/>
  <c r="H27" i="110"/>
  <c r="L23" i="110"/>
  <c r="H23" i="110"/>
  <c r="N21" i="110"/>
  <c r="J21" i="110"/>
  <c r="F21" i="110"/>
  <c r="L19" i="110"/>
  <c r="H19" i="110"/>
  <c r="N17" i="110"/>
  <c r="J17" i="110"/>
  <c r="F17" i="110"/>
  <c r="L15" i="110"/>
  <c r="H15" i="110"/>
  <c r="N13" i="110"/>
  <c r="J13" i="110"/>
  <c r="F13" i="110"/>
  <c r="L11" i="110"/>
  <c r="H11" i="110"/>
  <c r="N9" i="110"/>
  <c r="J9" i="110"/>
  <c r="F9" i="110"/>
  <c r="L7" i="110"/>
  <c r="H7" i="110"/>
  <c r="N5" i="110"/>
  <c r="J5" i="110"/>
  <c r="F5" i="110"/>
  <c r="L3" i="110"/>
  <c r="H3" i="110"/>
  <c r="N88" i="108"/>
  <c r="J88" i="108"/>
  <c r="F88" i="108"/>
  <c r="L86" i="108"/>
  <c r="H86" i="108"/>
  <c r="N84" i="108"/>
  <c r="J84" i="108"/>
  <c r="F84" i="108"/>
  <c r="L82" i="108"/>
  <c r="H82" i="108"/>
  <c r="N80" i="108"/>
  <c r="J80" i="108"/>
  <c r="F80" i="108"/>
  <c r="L78" i="108"/>
  <c r="H78" i="108"/>
  <c r="N76" i="108"/>
  <c r="J76" i="108"/>
  <c r="F76" i="108"/>
  <c r="L74" i="108"/>
  <c r="H74" i="108"/>
  <c r="N72" i="108"/>
  <c r="J72" i="108"/>
  <c r="F72" i="108"/>
  <c r="L70" i="108"/>
  <c r="H70" i="108"/>
  <c r="N68" i="108"/>
  <c r="J68" i="108"/>
  <c r="F68" i="108"/>
  <c r="L66" i="108"/>
  <c r="H66" i="108"/>
  <c r="N64" i="108"/>
  <c r="J64" i="108"/>
  <c r="F64" i="108"/>
  <c r="L62" i="108"/>
  <c r="H62" i="108"/>
  <c r="N60" i="108"/>
  <c r="J60" i="108"/>
  <c r="F60" i="108"/>
  <c r="L58" i="108"/>
  <c r="H58" i="108"/>
  <c r="N56" i="108"/>
  <c r="J56" i="108"/>
  <c r="F56" i="108"/>
  <c r="L54" i="108"/>
  <c r="H54" i="108"/>
  <c r="N52" i="108"/>
  <c r="J52" i="108"/>
  <c r="F52" i="108"/>
  <c r="L50" i="108"/>
  <c r="H50" i="108"/>
  <c r="N48" i="108"/>
  <c r="J48" i="108"/>
  <c r="F48" i="108"/>
  <c r="L46" i="108"/>
  <c r="H46" i="108"/>
  <c r="N44" i="108"/>
  <c r="J44" i="108"/>
  <c r="F44" i="108"/>
  <c r="L42" i="108"/>
  <c r="H42" i="108"/>
  <c r="N40" i="108"/>
  <c r="J40" i="108"/>
  <c r="F40" i="108"/>
  <c r="L38" i="108"/>
  <c r="H38" i="108"/>
  <c r="N36" i="108"/>
  <c r="J36" i="108"/>
  <c r="F36" i="108"/>
  <c r="L34" i="108"/>
  <c r="H34" i="108"/>
  <c r="N31" i="108"/>
  <c r="J31" i="108"/>
  <c r="F31" i="108"/>
  <c r="L29" i="108"/>
  <c r="H29" i="108"/>
  <c r="N27" i="108"/>
  <c r="J27" i="108"/>
  <c r="F27" i="108"/>
  <c r="L25" i="108"/>
  <c r="H25" i="108"/>
  <c r="N23" i="108"/>
  <c r="J23" i="108"/>
  <c r="F23" i="108"/>
  <c r="L21" i="108"/>
  <c r="H21" i="108"/>
  <c r="N19" i="108"/>
  <c r="J19" i="108"/>
  <c r="F19" i="108"/>
  <c r="L17" i="108"/>
  <c r="H17" i="108"/>
  <c r="N15" i="108"/>
  <c r="J15" i="108"/>
  <c r="F15" i="108"/>
  <c r="L13" i="108"/>
  <c r="H13" i="108"/>
  <c r="N11" i="108"/>
  <c r="J11" i="108"/>
  <c r="F11" i="108"/>
  <c r="L9" i="108"/>
  <c r="H9" i="108"/>
  <c r="N7" i="108"/>
  <c r="J7" i="108"/>
  <c r="F7" i="108"/>
  <c r="L5" i="108"/>
  <c r="H5" i="108"/>
  <c r="N3" i="108"/>
  <c r="J3" i="108"/>
  <c r="F3" i="108"/>
  <c r="L88" i="105"/>
  <c r="H88" i="105"/>
  <c r="N86" i="105"/>
  <c r="J86" i="105"/>
  <c r="F86" i="105"/>
  <c r="L84" i="105"/>
  <c r="H84" i="105"/>
  <c r="N82" i="105"/>
  <c r="J82" i="105"/>
  <c r="F82" i="105"/>
  <c r="L80" i="105"/>
  <c r="H80" i="105"/>
  <c r="N78" i="105"/>
  <c r="J78" i="105"/>
  <c r="F78" i="105"/>
  <c r="L76" i="105"/>
  <c r="H76" i="105"/>
  <c r="N74" i="105"/>
  <c r="J74" i="105"/>
  <c r="F74" i="105"/>
  <c r="L72" i="105"/>
  <c r="H72" i="105"/>
  <c r="N70" i="105"/>
  <c r="J70" i="105"/>
  <c r="F70" i="105"/>
  <c r="L68" i="105"/>
  <c r="H68" i="105"/>
  <c r="N66" i="105"/>
  <c r="J66" i="105"/>
  <c r="F66" i="105"/>
  <c r="L64" i="105"/>
  <c r="H64" i="105"/>
  <c r="N62" i="105"/>
  <c r="J62" i="105"/>
  <c r="F62" i="105"/>
  <c r="L60" i="105"/>
  <c r="H60" i="105"/>
  <c r="N58" i="105"/>
  <c r="J58" i="105"/>
  <c r="F58" i="105"/>
  <c r="L56" i="105"/>
  <c r="H56" i="105"/>
  <c r="N54" i="105"/>
  <c r="J54" i="105"/>
  <c r="F54" i="105"/>
  <c r="L52" i="105"/>
  <c r="H52" i="105"/>
  <c r="N50" i="105"/>
  <c r="J50" i="105"/>
  <c r="F50" i="105"/>
  <c r="L48" i="105"/>
  <c r="H48" i="105"/>
  <c r="N46" i="105"/>
  <c r="J46" i="105"/>
  <c r="F46" i="105"/>
  <c r="L44" i="105"/>
  <c r="H44" i="105"/>
  <c r="N42" i="105"/>
  <c r="J42" i="105"/>
  <c r="F42" i="105"/>
  <c r="L40" i="105"/>
  <c r="H40" i="105"/>
  <c r="N38" i="105"/>
  <c r="J38" i="105"/>
  <c r="F38" i="105"/>
  <c r="L36" i="105"/>
  <c r="H36" i="105"/>
  <c r="N34" i="105"/>
  <c r="J34" i="105"/>
  <c r="F34" i="105"/>
  <c r="L31" i="105"/>
  <c r="H31" i="105"/>
  <c r="N29" i="105"/>
  <c r="J29" i="105"/>
  <c r="F29" i="105"/>
  <c r="L27" i="105"/>
  <c r="H27" i="105"/>
  <c r="N25" i="105"/>
  <c r="J25" i="105"/>
  <c r="F25" i="105"/>
  <c r="L23" i="105"/>
  <c r="H23" i="105"/>
  <c r="N21" i="105"/>
  <c r="J21" i="105"/>
  <c r="F21" i="105"/>
  <c r="L19" i="105"/>
  <c r="H19" i="105"/>
  <c r="N17" i="105"/>
  <c r="J17" i="105"/>
  <c r="F17" i="105"/>
  <c r="L15" i="105"/>
  <c r="H15" i="105"/>
  <c r="N13" i="105"/>
  <c r="J13" i="105"/>
  <c r="F13" i="105"/>
  <c r="L11" i="105"/>
  <c r="H11" i="105"/>
  <c r="N9" i="105"/>
  <c r="J9" i="105"/>
  <c r="F9" i="105"/>
  <c r="L7" i="105"/>
  <c r="H7" i="105"/>
  <c r="N5" i="105"/>
  <c r="J5" i="105"/>
  <c r="F5" i="105"/>
  <c r="L3" i="105"/>
  <c r="H3" i="105"/>
  <c r="N88" i="103"/>
  <c r="J88" i="103"/>
  <c r="F88" i="103"/>
  <c r="L86" i="103"/>
  <c r="H86" i="103"/>
  <c r="N84" i="103"/>
  <c r="J84" i="103"/>
  <c r="F84" i="103"/>
  <c r="L82" i="103"/>
  <c r="H82" i="103"/>
  <c r="N80" i="103"/>
  <c r="J80" i="103"/>
  <c r="F80" i="103"/>
  <c r="L78" i="103"/>
  <c r="H78" i="103"/>
  <c r="N76" i="103"/>
  <c r="J76" i="103"/>
  <c r="F76" i="103"/>
  <c r="L74" i="103"/>
  <c r="H74" i="103"/>
  <c r="N72" i="103"/>
  <c r="J72" i="103"/>
  <c r="F72" i="103"/>
  <c r="L70" i="103"/>
  <c r="H70" i="103"/>
  <c r="N68" i="103"/>
  <c r="J68" i="103"/>
  <c r="F68" i="103"/>
  <c r="L66" i="103"/>
  <c r="H66" i="103"/>
  <c r="N64" i="103"/>
  <c r="J64" i="103"/>
  <c r="F64" i="103"/>
  <c r="L62" i="103"/>
  <c r="H62" i="103"/>
  <c r="N60" i="103"/>
  <c r="J60" i="103"/>
  <c r="F60" i="103"/>
  <c r="L58" i="103"/>
  <c r="H58" i="103"/>
  <c r="N56" i="103"/>
  <c r="J56" i="103"/>
  <c r="F56" i="103"/>
  <c r="L54" i="103"/>
  <c r="H54" i="103"/>
  <c r="N52" i="103"/>
  <c r="J52" i="103"/>
  <c r="F52" i="103"/>
  <c r="L50" i="103"/>
  <c r="H50" i="103"/>
  <c r="N48" i="103"/>
  <c r="J48" i="103"/>
  <c r="F48" i="103"/>
  <c r="L46" i="103"/>
  <c r="H46" i="103"/>
  <c r="N44" i="103"/>
  <c r="J44" i="103"/>
  <c r="F44" i="103"/>
  <c r="L42" i="103"/>
  <c r="H42" i="103"/>
  <c r="N40" i="103"/>
  <c r="J40" i="103"/>
  <c r="F40" i="103"/>
  <c r="L38" i="103"/>
  <c r="H38" i="103"/>
  <c r="N36" i="103"/>
  <c r="J36" i="103"/>
  <c r="F36" i="103"/>
  <c r="L34" i="103"/>
  <c r="H34" i="103"/>
  <c r="N31" i="103"/>
  <c r="J31" i="103"/>
  <c r="F31" i="103"/>
  <c r="L29" i="103"/>
  <c r="H29" i="103"/>
  <c r="N27" i="103"/>
  <c r="J27" i="103"/>
  <c r="F27" i="103"/>
  <c r="L25" i="103"/>
  <c r="H25" i="103"/>
  <c r="N23" i="103"/>
  <c r="J23" i="103"/>
  <c r="F23" i="103"/>
  <c r="L21" i="103"/>
  <c r="H21" i="103"/>
  <c r="N19" i="103"/>
  <c r="J19" i="103"/>
  <c r="F19" i="103"/>
  <c r="L17" i="103"/>
  <c r="H17" i="103"/>
  <c r="N15" i="103"/>
  <c r="J15" i="103"/>
  <c r="F15" i="103"/>
  <c r="L13" i="103"/>
  <c r="H13" i="103"/>
  <c r="N11" i="103"/>
  <c r="J11" i="103"/>
  <c r="F11" i="103"/>
  <c r="L9" i="103"/>
  <c r="H9" i="103"/>
  <c r="N7" i="103"/>
  <c r="J7" i="103"/>
  <c r="F7" i="103"/>
  <c r="L5" i="103"/>
  <c r="H5" i="103"/>
  <c r="N3" i="103"/>
  <c r="J3" i="103"/>
  <c r="F3" i="103"/>
  <c r="L88" i="101"/>
  <c r="H88" i="101"/>
  <c r="N86" i="101"/>
  <c r="J86" i="101"/>
  <c r="F86" i="101"/>
  <c r="L84" i="101"/>
  <c r="H84" i="101"/>
  <c r="N82" i="101"/>
  <c r="J82" i="101"/>
  <c r="F82" i="101"/>
  <c r="L80" i="101"/>
  <c r="H80" i="101"/>
  <c r="N78" i="101"/>
  <c r="J78" i="101"/>
  <c r="F78" i="101"/>
  <c r="L76" i="101"/>
  <c r="H76" i="101"/>
  <c r="N74" i="101"/>
  <c r="J74" i="101"/>
  <c r="F74" i="101"/>
  <c r="L72" i="101"/>
  <c r="H72" i="101"/>
  <c r="N70" i="101"/>
  <c r="J70" i="101"/>
  <c r="F70" i="101"/>
  <c r="L68" i="101"/>
  <c r="H68" i="101"/>
  <c r="N66" i="101"/>
  <c r="J66" i="101"/>
  <c r="F66" i="101"/>
  <c r="L64" i="101"/>
  <c r="H64" i="101"/>
  <c r="N62" i="101"/>
  <c r="J62" i="101"/>
  <c r="F62" i="101"/>
  <c r="L60" i="101"/>
  <c r="H60" i="101"/>
  <c r="N58" i="101"/>
  <c r="J58" i="101"/>
  <c r="F58" i="101"/>
  <c r="L56" i="101"/>
  <c r="H56" i="101"/>
  <c r="N54" i="101"/>
  <c r="J54" i="101"/>
  <c r="F54" i="101"/>
  <c r="L52" i="101"/>
  <c r="H52" i="101"/>
  <c r="N50" i="101"/>
  <c r="J50" i="101"/>
  <c r="F50" i="101"/>
  <c r="L48" i="101"/>
  <c r="H48" i="101"/>
  <c r="N46" i="101"/>
  <c r="J46" i="101"/>
  <c r="F46" i="101"/>
  <c r="L44" i="101"/>
  <c r="H44" i="101"/>
  <c r="N42" i="101"/>
  <c r="J42" i="101"/>
  <c r="F42" i="101"/>
  <c r="L40" i="101"/>
  <c r="H40" i="101"/>
  <c r="N38" i="101"/>
  <c r="J38" i="101"/>
  <c r="F38" i="101"/>
  <c r="L36" i="101"/>
  <c r="H36" i="101"/>
  <c r="N34" i="101"/>
  <c r="J34" i="101"/>
  <c r="F34" i="101"/>
  <c r="L31" i="101"/>
  <c r="H31" i="101"/>
  <c r="N29" i="101"/>
  <c r="J29" i="101"/>
  <c r="F29" i="101"/>
  <c r="L27" i="101"/>
  <c r="H27" i="101"/>
  <c r="N25" i="101"/>
  <c r="J25" i="101"/>
  <c r="F25" i="101"/>
  <c r="L23" i="101"/>
  <c r="H23" i="101"/>
  <c r="N21" i="101"/>
  <c r="J21" i="101"/>
  <c r="F21" i="101"/>
  <c r="L19" i="101"/>
  <c r="H19" i="101"/>
  <c r="N17" i="101"/>
  <c r="J17" i="101"/>
  <c r="F17" i="101"/>
  <c r="L15" i="101"/>
  <c r="H15" i="101"/>
  <c r="N13" i="101"/>
  <c r="J13" i="101"/>
  <c r="F13" i="101"/>
  <c r="L11" i="101"/>
  <c r="H11" i="101"/>
  <c r="N9" i="101"/>
  <c r="J9" i="101"/>
  <c r="F9" i="101"/>
  <c r="L7" i="101"/>
  <c r="H7" i="101"/>
  <c r="N5" i="101"/>
  <c r="J5" i="101"/>
  <c r="F5" i="101"/>
  <c r="L3" i="101"/>
  <c r="H3" i="101"/>
  <c r="N88" i="98"/>
  <c r="J88" i="98"/>
  <c r="F88" i="98"/>
  <c r="L86" i="98"/>
  <c r="H86" i="98"/>
  <c r="N84" i="98"/>
  <c r="J84" i="98"/>
  <c r="F84" i="98"/>
  <c r="L82" i="98"/>
  <c r="H82" i="98"/>
  <c r="N80" i="98"/>
  <c r="J80" i="98"/>
  <c r="F80" i="98"/>
  <c r="L78" i="98"/>
  <c r="H78" i="98"/>
  <c r="N76" i="98"/>
  <c r="J76" i="98"/>
  <c r="F76" i="98"/>
  <c r="L74" i="98"/>
  <c r="H74" i="98"/>
  <c r="N72" i="98"/>
  <c r="J72" i="98"/>
  <c r="F72" i="98"/>
  <c r="L70" i="98"/>
  <c r="H70" i="98"/>
  <c r="N68" i="98"/>
  <c r="J68" i="98"/>
  <c r="F68" i="98"/>
  <c r="L66" i="98"/>
  <c r="H66" i="98"/>
  <c r="N64" i="98"/>
  <c r="J64" i="98"/>
  <c r="F64" i="98"/>
  <c r="L62" i="98"/>
  <c r="H62" i="98"/>
  <c r="N60" i="98"/>
  <c r="J60" i="98"/>
  <c r="F60" i="98"/>
  <c r="L58" i="98"/>
  <c r="H58" i="98"/>
  <c r="N56" i="98"/>
  <c r="J56" i="98"/>
  <c r="F56" i="98"/>
  <c r="L54" i="98"/>
  <c r="H54" i="98"/>
  <c r="N52" i="98"/>
  <c r="J52" i="98"/>
  <c r="F52" i="98"/>
  <c r="L50" i="98"/>
  <c r="H50" i="98"/>
  <c r="N48" i="98"/>
  <c r="J48" i="98"/>
  <c r="F48" i="98"/>
  <c r="L46" i="98"/>
  <c r="H46" i="98"/>
  <c r="N44" i="98"/>
  <c r="J44" i="98"/>
  <c r="F44" i="98"/>
  <c r="L42" i="98"/>
  <c r="H42" i="98"/>
  <c r="N40" i="98"/>
  <c r="J40" i="98"/>
  <c r="F40" i="98"/>
  <c r="L38" i="98"/>
  <c r="H38" i="98"/>
  <c r="N36" i="98"/>
  <c r="J36" i="98"/>
  <c r="F36" i="98"/>
  <c r="L34" i="98"/>
  <c r="H34" i="98"/>
  <c r="N31" i="98"/>
  <c r="J31" i="98"/>
  <c r="F31" i="98"/>
  <c r="L29" i="98"/>
  <c r="H29" i="98"/>
  <c r="N27" i="98"/>
  <c r="J27" i="98"/>
  <c r="F27" i="98"/>
  <c r="L25" i="98"/>
  <c r="H25" i="98"/>
  <c r="N23" i="98"/>
  <c r="J23" i="98"/>
  <c r="F23" i="98"/>
  <c r="L21" i="98"/>
  <c r="H21" i="98"/>
  <c r="N19" i="98"/>
  <c r="J19" i="98"/>
  <c r="F19" i="98"/>
  <c r="L17" i="98"/>
  <c r="H17" i="98"/>
  <c r="N15" i="98"/>
  <c r="J15" i="98"/>
  <c r="F15" i="98"/>
  <c r="L13" i="98"/>
  <c r="H13" i="98"/>
  <c r="N11" i="98"/>
  <c r="J11" i="98"/>
  <c r="F11" i="98"/>
  <c r="L9" i="98"/>
  <c r="H9" i="98"/>
  <c r="N7" i="98"/>
  <c r="J7" i="98"/>
  <c r="F7" i="98"/>
  <c r="L5" i="98"/>
  <c r="H5" i="98"/>
  <c r="N3" i="98"/>
  <c r="J3" i="98"/>
  <c r="F3" i="98"/>
  <c r="L88" i="96"/>
  <c r="H88" i="96"/>
  <c r="N86" i="96"/>
  <c r="J86" i="96"/>
  <c r="F86" i="96"/>
  <c r="L84" i="96"/>
  <c r="H84" i="96"/>
  <c r="N82" i="96"/>
  <c r="J82" i="96"/>
  <c r="F82" i="96"/>
  <c r="L80" i="96"/>
  <c r="H80" i="96"/>
  <c r="N78" i="96"/>
  <c r="J78" i="96"/>
  <c r="F78" i="96"/>
  <c r="L76" i="96"/>
  <c r="H76" i="96"/>
  <c r="N74" i="96"/>
  <c r="J74" i="96"/>
  <c r="F74" i="96"/>
  <c r="L72" i="96"/>
  <c r="H72" i="96"/>
  <c r="N70" i="96"/>
  <c r="J70" i="96"/>
  <c r="F70" i="96"/>
  <c r="L68" i="96"/>
  <c r="H68" i="96"/>
  <c r="N66" i="96"/>
  <c r="J66" i="96"/>
  <c r="F66" i="96"/>
  <c r="L64" i="96"/>
  <c r="H64" i="96"/>
  <c r="N62" i="96"/>
  <c r="J62" i="96"/>
  <c r="F62" i="96"/>
  <c r="L60" i="96"/>
  <c r="H60" i="96"/>
  <c r="N58" i="96"/>
  <c r="J58" i="96"/>
  <c r="F58" i="96"/>
  <c r="L56" i="96"/>
  <c r="H56" i="96"/>
  <c r="N54" i="96"/>
  <c r="J54" i="96"/>
  <c r="F54" i="96"/>
  <c r="L52" i="96"/>
  <c r="H52" i="96"/>
  <c r="N50" i="96"/>
  <c r="J50" i="96"/>
  <c r="F50" i="96"/>
  <c r="L48" i="96"/>
  <c r="H48" i="96"/>
  <c r="N46" i="96"/>
  <c r="J46" i="96"/>
  <c r="F46" i="96"/>
  <c r="L44" i="96"/>
  <c r="H44" i="96"/>
  <c r="N42" i="96"/>
  <c r="J42" i="96"/>
  <c r="F42" i="96"/>
  <c r="L40" i="96"/>
  <c r="H40" i="96"/>
  <c r="N38" i="96"/>
  <c r="J38" i="96"/>
  <c r="F38" i="96"/>
  <c r="L36" i="96"/>
  <c r="H36" i="96"/>
  <c r="N34" i="96"/>
  <c r="J34" i="96"/>
  <c r="F34" i="96"/>
  <c r="L31" i="96"/>
  <c r="H31" i="96"/>
  <c r="N29" i="96"/>
  <c r="J29" i="96"/>
  <c r="F29" i="96"/>
  <c r="L27" i="96"/>
  <c r="H27" i="96"/>
  <c r="N25" i="96"/>
  <c r="J25" i="96"/>
  <c r="F25" i="96"/>
  <c r="L23" i="96"/>
  <c r="H23" i="96"/>
  <c r="N21" i="96"/>
  <c r="J21" i="96"/>
  <c r="F21" i="96"/>
  <c r="L19" i="96"/>
  <c r="H19" i="96"/>
  <c r="N17" i="96"/>
  <c r="J17" i="96"/>
  <c r="F17" i="96"/>
  <c r="L15" i="96"/>
  <c r="H15" i="96"/>
  <c r="N13" i="96"/>
  <c r="J13" i="96"/>
  <c r="F13" i="96"/>
  <c r="L11" i="96"/>
  <c r="H11" i="96"/>
  <c r="N9" i="96"/>
  <c r="J9" i="96"/>
  <c r="F9" i="96"/>
  <c r="L7" i="96"/>
  <c r="H7" i="96"/>
  <c r="N5" i="96"/>
  <c r="J5" i="96"/>
  <c r="F5" i="96"/>
  <c r="L3" i="96"/>
  <c r="H3" i="96"/>
  <c r="N88" i="94"/>
  <c r="J88" i="94"/>
  <c r="F88" i="94"/>
  <c r="L86" i="94"/>
  <c r="H86" i="94"/>
  <c r="N84" i="94"/>
  <c r="J84" i="94"/>
  <c r="F84" i="94"/>
  <c r="L82" i="94"/>
  <c r="H82" i="94"/>
  <c r="N80" i="94"/>
  <c r="J80" i="94"/>
  <c r="F80" i="94"/>
  <c r="L78" i="94"/>
  <c r="H78" i="94"/>
  <c r="N76" i="94"/>
  <c r="J76" i="94"/>
  <c r="F76" i="94"/>
  <c r="L74" i="94"/>
  <c r="H74" i="94"/>
  <c r="D73" i="94"/>
  <c r="H73" i="94"/>
  <c r="F71" i="94"/>
  <c r="J71" i="94"/>
  <c r="N71" i="94"/>
  <c r="M69" i="94"/>
  <c r="G69" i="94"/>
  <c r="O68" i="94"/>
  <c r="J68" i="94"/>
  <c r="L67" i="94"/>
  <c r="G67" i="94"/>
  <c r="E64" i="94"/>
  <c r="I64" i="94"/>
  <c r="M64" i="94"/>
  <c r="O61" i="94"/>
  <c r="J61" i="94"/>
  <c r="L60" i="94"/>
  <c r="G60" i="94"/>
  <c r="O59" i="94"/>
  <c r="I59" i="94"/>
  <c r="D57" i="94"/>
  <c r="H57" i="94"/>
  <c r="L57" i="94"/>
  <c r="F55" i="94"/>
  <c r="J55" i="94"/>
  <c r="N55" i="94"/>
  <c r="M53" i="94"/>
  <c r="G53" i="94"/>
  <c r="O52" i="94"/>
  <c r="J52" i="94"/>
  <c r="L51" i="94"/>
  <c r="G51" i="94"/>
  <c r="E48" i="94"/>
  <c r="I48" i="94"/>
  <c r="M48" i="94"/>
  <c r="O45" i="94"/>
  <c r="J45" i="94"/>
  <c r="L44" i="94"/>
  <c r="G44" i="94"/>
  <c r="O43" i="94"/>
  <c r="I43" i="94"/>
  <c r="D41" i="94"/>
  <c r="H41" i="94"/>
  <c r="L41" i="94"/>
  <c r="F39" i="94"/>
  <c r="J39" i="94"/>
  <c r="N39" i="94"/>
  <c r="M37" i="94"/>
  <c r="G37" i="94"/>
  <c r="O36" i="94"/>
  <c r="J36" i="94"/>
  <c r="L35" i="94"/>
  <c r="G35" i="94"/>
  <c r="E31" i="94"/>
  <c r="I31" i="94"/>
  <c r="M31" i="94"/>
  <c r="O28" i="94"/>
  <c r="J28" i="94"/>
  <c r="L27" i="94"/>
  <c r="G27" i="94"/>
  <c r="O26" i="94"/>
  <c r="I26" i="94"/>
  <c r="D24" i="94"/>
  <c r="H24" i="94"/>
  <c r="L24" i="94"/>
  <c r="F22" i="94"/>
  <c r="J22" i="94"/>
  <c r="N22" i="94"/>
  <c r="M20" i="94"/>
  <c r="G20" i="94"/>
  <c r="O19" i="94"/>
  <c r="J19" i="94"/>
  <c r="L18" i="94"/>
  <c r="G18" i="94"/>
  <c r="E15" i="94"/>
  <c r="I15" i="94"/>
  <c r="M15" i="94"/>
  <c r="O12" i="94"/>
  <c r="J12" i="94"/>
  <c r="L11" i="94"/>
  <c r="G11" i="94"/>
  <c r="O10" i="94"/>
  <c r="I10" i="94"/>
  <c r="D8" i="94"/>
  <c r="H8" i="94"/>
  <c r="L8" i="94"/>
  <c r="F6" i="94"/>
  <c r="J6" i="94"/>
  <c r="N6" i="94"/>
  <c r="M4" i="94"/>
  <c r="G4" i="94"/>
  <c r="O3" i="94"/>
  <c r="J3" i="94"/>
  <c r="E86" i="92"/>
  <c r="I86" i="92"/>
  <c r="M86" i="92"/>
  <c r="O83" i="92"/>
  <c r="J83" i="92"/>
  <c r="L82" i="92"/>
  <c r="G82" i="92"/>
  <c r="O81" i="92"/>
  <c r="I81" i="92"/>
  <c r="D79" i="92"/>
  <c r="H79" i="92"/>
  <c r="L79" i="92"/>
  <c r="F77" i="92"/>
  <c r="J77" i="92"/>
  <c r="N77" i="92"/>
  <c r="M75" i="92"/>
  <c r="G75" i="92"/>
  <c r="O74" i="92"/>
  <c r="J74" i="92"/>
  <c r="L73" i="92"/>
  <c r="G73" i="92"/>
  <c r="E70" i="92"/>
  <c r="I70" i="92"/>
  <c r="M70" i="92"/>
  <c r="O67" i="92"/>
  <c r="J67" i="92"/>
  <c r="L66" i="92"/>
  <c r="G66" i="92"/>
  <c r="O65" i="92"/>
  <c r="I65" i="92"/>
  <c r="D63" i="92"/>
  <c r="H63" i="92"/>
  <c r="L63" i="92"/>
  <c r="F61" i="92"/>
  <c r="J61" i="92"/>
  <c r="N61" i="92"/>
  <c r="M59" i="92"/>
  <c r="G59" i="92"/>
  <c r="O58" i="92"/>
  <c r="J58" i="92"/>
  <c r="L57" i="92"/>
  <c r="G57" i="92"/>
  <c r="E54" i="92"/>
  <c r="I54" i="92"/>
  <c r="M54" i="92"/>
  <c r="O51" i="92"/>
  <c r="J51" i="92"/>
  <c r="L50" i="92"/>
  <c r="G50" i="92"/>
  <c r="O49" i="92"/>
  <c r="I49" i="92"/>
  <c r="D47" i="92"/>
  <c r="H47" i="92"/>
  <c r="L47" i="92"/>
  <c r="F45" i="92"/>
  <c r="J45" i="92"/>
  <c r="N45" i="92"/>
  <c r="M43" i="92"/>
  <c r="G43" i="92"/>
  <c r="O42" i="92"/>
  <c r="J42" i="92"/>
  <c r="L41" i="92"/>
  <c r="G41" i="92"/>
  <c r="E38" i="92"/>
  <c r="I38" i="92"/>
  <c r="M38" i="92"/>
  <c r="O35" i="92"/>
  <c r="J35" i="92"/>
  <c r="L34" i="92"/>
  <c r="G34" i="92"/>
  <c r="O32" i="92"/>
  <c r="I32" i="92"/>
  <c r="D30" i="92"/>
  <c r="H30" i="92"/>
  <c r="L30" i="92"/>
  <c r="F28" i="92"/>
  <c r="J28" i="92"/>
  <c r="N28" i="92"/>
  <c r="M26" i="92"/>
  <c r="G26" i="92"/>
  <c r="O25" i="92"/>
  <c r="J25" i="92"/>
  <c r="L24" i="92"/>
  <c r="G24" i="92"/>
  <c r="M22" i="92"/>
  <c r="G22" i="92"/>
  <c r="O21" i="92"/>
  <c r="J21" i="92"/>
  <c r="L20" i="92"/>
  <c r="G20" i="92"/>
  <c r="E17" i="92"/>
  <c r="I17" i="92"/>
  <c r="M17" i="92"/>
  <c r="O14" i="92"/>
  <c r="J14" i="92"/>
  <c r="L13" i="92"/>
  <c r="G13" i="92"/>
  <c r="O12" i="92"/>
  <c r="I12" i="92"/>
  <c r="D10" i="92"/>
  <c r="H10" i="92"/>
  <c r="L10" i="92"/>
  <c r="F8" i="92"/>
  <c r="J8" i="92"/>
  <c r="N8" i="92"/>
  <c r="M6" i="92"/>
  <c r="G6" i="92"/>
  <c r="O5" i="92"/>
  <c r="J5" i="92"/>
  <c r="L4" i="92"/>
  <c r="G4" i="92"/>
  <c r="E88" i="90"/>
  <c r="I88" i="90"/>
  <c r="M88" i="90"/>
  <c r="O85" i="90"/>
  <c r="J85" i="90"/>
  <c r="L84" i="90"/>
  <c r="G84" i="90"/>
  <c r="O83" i="90"/>
  <c r="I83" i="90"/>
  <c r="D81" i="90"/>
  <c r="H81" i="90"/>
  <c r="L81" i="90"/>
  <c r="F79" i="90"/>
  <c r="J79" i="90"/>
  <c r="N79" i="90"/>
  <c r="M77" i="90"/>
  <c r="G77" i="90"/>
  <c r="O76" i="90"/>
  <c r="J76" i="90"/>
  <c r="L75" i="90"/>
  <c r="G75" i="90"/>
  <c r="E72" i="90"/>
  <c r="I72" i="90"/>
  <c r="M72" i="90"/>
  <c r="O69" i="90"/>
  <c r="J69" i="90"/>
  <c r="L68" i="90"/>
  <c r="G68" i="90"/>
  <c r="O67" i="90"/>
  <c r="I67" i="90"/>
  <c r="D65" i="90"/>
  <c r="H65" i="90"/>
  <c r="L65" i="90"/>
  <c r="F63" i="90"/>
  <c r="J63" i="90"/>
  <c r="N63" i="90"/>
  <c r="M61" i="90"/>
  <c r="G61" i="90"/>
  <c r="O60" i="90"/>
  <c r="J60" i="90"/>
  <c r="L59" i="90"/>
  <c r="G59" i="90"/>
  <c r="E56" i="90"/>
  <c r="I56" i="90"/>
  <c r="M56" i="90"/>
  <c r="O53" i="90"/>
  <c r="J53" i="90"/>
  <c r="L52" i="90"/>
  <c r="G52" i="90"/>
  <c r="O51" i="90"/>
  <c r="H51" i="90"/>
  <c r="N48" i="90"/>
  <c r="E47" i="90"/>
  <c r="I47" i="90"/>
  <c r="M47" i="90"/>
  <c r="F47" i="90"/>
  <c r="J47" i="90"/>
  <c r="N47" i="90"/>
  <c r="L43" i="90"/>
  <c r="J40" i="90"/>
  <c r="D36" i="90"/>
  <c r="H36" i="90"/>
  <c r="L36" i="90"/>
  <c r="E36" i="90"/>
  <c r="I36" i="90"/>
  <c r="M36" i="90"/>
  <c r="H35" i="90"/>
  <c r="N31" i="90"/>
  <c r="E30" i="90"/>
  <c r="I30" i="90"/>
  <c r="M30" i="90"/>
  <c r="F30" i="90"/>
  <c r="J30" i="90"/>
  <c r="N30" i="90"/>
  <c r="L26" i="90"/>
  <c r="J23" i="90"/>
  <c r="D19" i="90"/>
  <c r="H19" i="90"/>
  <c r="L19" i="90"/>
  <c r="E19" i="90"/>
  <c r="I19" i="90"/>
  <c r="M19" i="90"/>
  <c r="H18" i="90"/>
  <c r="N15" i="90"/>
  <c r="E14" i="90"/>
  <c r="I14" i="90"/>
  <c r="M14" i="90"/>
  <c r="F14" i="90"/>
  <c r="J14" i="90"/>
  <c r="N14" i="90"/>
  <c r="L10" i="90"/>
  <c r="J7" i="90"/>
  <c r="D3" i="90"/>
  <c r="H3" i="90"/>
  <c r="L3" i="90"/>
  <c r="E3" i="90"/>
  <c r="I3" i="90"/>
  <c r="M3" i="90"/>
  <c r="N86" i="87"/>
  <c r="E85" i="87"/>
  <c r="I85" i="87"/>
  <c r="M85" i="87"/>
  <c r="F85" i="87"/>
  <c r="J85" i="87"/>
  <c r="N85" i="87"/>
  <c r="L81" i="87"/>
  <c r="J78" i="87"/>
  <c r="D74" i="87"/>
  <c r="H74" i="87"/>
  <c r="L74" i="87"/>
  <c r="E74" i="87"/>
  <c r="I74" i="87"/>
  <c r="M74" i="87"/>
  <c r="H73" i="87"/>
  <c r="N70" i="87"/>
  <c r="E69" i="87"/>
  <c r="I69" i="87"/>
  <c r="M69" i="87"/>
  <c r="F69" i="87"/>
  <c r="J69" i="87"/>
  <c r="N69" i="87"/>
  <c r="O66" i="87"/>
  <c r="O62" i="87"/>
  <c r="O50" i="87"/>
  <c r="D38" i="87"/>
  <c r="H38" i="87"/>
  <c r="L38" i="87"/>
  <c r="E38" i="87"/>
  <c r="I38" i="87"/>
  <c r="M38" i="87"/>
  <c r="F38" i="87"/>
  <c r="J38" i="87"/>
  <c r="N38" i="87"/>
  <c r="D29" i="87"/>
  <c r="H29" i="87"/>
  <c r="L29" i="87"/>
  <c r="E29" i="87"/>
  <c r="I29" i="87"/>
  <c r="M29" i="87"/>
  <c r="F29" i="87"/>
  <c r="J29" i="87"/>
  <c r="N29" i="87"/>
  <c r="D21" i="87"/>
  <c r="H21" i="87"/>
  <c r="L21" i="87"/>
  <c r="E21" i="87"/>
  <c r="I21" i="87"/>
  <c r="M21" i="87"/>
  <c r="F21" i="87"/>
  <c r="J21" i="87"/>
  <c r="N21" i="87"/>
  <c r="D13" i="87"/>
  <c r="H13" i="87"/>
  <c r="L13" i="87"/>
  <c r="E13" i="87"/>
  <c r="I13" i="87"/>
  <c r="M13" i="87"/>
  <c r="F13" i="87"/>
  <c r="J13" i="87"/>
  <c r="N13" i="87"/>
  <c r="D5" i="87"/>
  <c r="H5" i="87"/>
  <c r="L5" i="87"/>
  <c r="E5" i="87"/>
  <c r="I5" i="87"/>
  <c r="M5" i="87"/>
  <c r="F5" i="87"/>
  <c r="J5" i="87"/>
  <c r="N5" i="87"/>
  <c r="O88" i="85"/>
  <c r="O80" i="85"/>
  <c r="O72" i="85"/>
  <c r="O64" i="85"/>
  <c r="O56" i="85"/>
  <c r="O48" i="85"/>
  <c r="O40" i="85"/>
  <c r="O31" i="85"/>
  <c r="O23" i="85"/>
  <c r="O15" i="85"/>
  <c r="O7" i="85"/>
  <c r="O86" i="83"/>
  <c r="O78" i="83"/>
  <c r="O70" i="83"/>
  <c r="F68" i="83"/>
  <c r="J68" i="83"/>
  <c r="N68" i="83"/>
  <c r="D68" i="83"/>
  <c r="I68" i="83"/>
  <c r="O68" i="83"/>
  <c r="E68" i="83"/>
  <c r="K68" i="83"/>
  <c r="G68" i="83"/>
  <c r="L68" i="83"/>
  <c r="F36" i="83"/>
  <c r="J36" i="83"/>
  <c r="N36" i="83"/>
  <c r="D36" i="83"/>
  <c r="I36" i="83"/>
  <c r="O36" i="83"/>
  <c r="E36" i="83"/>
  <c r="K36" i="83"/>
  <c r="G36" i="83"/>
  <c r="L36" i="83"/>
  <c r="E12" i="83"/>
  <c r="I12" i="83"/>
  <c r="M12" i="83"/>
  <c r="D12" i="83"/>
  <c r="J12" i="83"/>
  <c r="O12" i="83"/>
  <c r="F12" i="83"/>
  <c r="K12" i="83"/>
  <c r="G12" i="83"/>
  <c r="L12" i="83"/>
  <c r="F58" i="81"/>
  <c r="J58" i="81"/>
  <c r="N58" i="81"/>
  <c r="D58" i="81"/>
  <c r="I58" i="81"/>
  <c r="O58" i="81"/>
  <c r="E58" i="81"/>
  <c r="K58" i="81"/>
  <c r="G58" i="81"/>
  <c r="L58" i="81"/>
  <c r="F25" i="81"/>
  <c r="J25" i="81"/>
  <c r="N25" i="81"/>
  <c r="D25" i="81"/>
  <c r="I25" i="81"/>
  <c r="O25" i="81"/>
  <c r="E25" i="81"/>
  <c r="K25" i="81"/>
  <c r="G25" i="81"/>
  <c r="L25" i="81"/>
  <c r="F80" i="79"/>
  <c r="J80" i="79"/>
  <c r="N80" i="79"/>
  <c r="D80" i="79"/>
  <c r="I80" i="79"/>
  <c r="O80" i="79"/>
  <c r="E80" i="79"/>
  <c r="K80" i="79"/>
  <c r="G80" i="79"/>
  <c r="L80" i="79"/>
  <c r="F64" i="79"/>
  <c r="J64" i="79"/>
  <c r="N64" i="79"/>
  <c r="D64" i="79"/>
  <c r="I64" i="79"/>
  <c r="O64" i="79"/>
  <c r="E64" i="79"/>
  <c r="K64" i="79"/>
  <c r="G64" i="79"/>
  <c r="L64" i="79"/>
  <c r="F31" i="79"/>
  <c r="J31" i="79"/>
  <c r="N31" i="79"/>
  <c r="D31" i="79"/>
  <c r="I31" i="79"/>
  <c r="O31" i="79"/>
  <c r="E31" i="79"/>
  <c r="K31" i="79"/>
  <c r="G31" i="79"/>
  <c r="L31" i="79"/>
  <c r="F15" i="79"/>
  <c r="J15" i="79"/>
  <c r="N15" i="79"/>
  <c r="D15" i="79"/>
  <c r="I15" i="79"/>
  <c r="O15" i="79"/>
  <c r="E15" i="79"/>
  <c r="K15" i="79"/>
  <c r="G15" i="79"/>
  <c r="L15" i="79"/>
  <c r="E29" i="77"/>
  <c r="I29" i="77"/>
  <c r="M29" i="77"/>
  <c r="F29" i="77"/>
  <c r="J29" i="77"/>
  <c r="N29" i="77"/>
  <c r="D29" i="77"/>
  <c r="L29" i="77"/>
  <c r="G29" i="77"/>
  <c r="O29" i="77"/>
  <c r="H29" i="77"/>
  <c r="D3" i="77"/>
  <c r="D81" i="75"/>
  <c r="H81" i="75"/>
  <c r="L81" i="75"/>
  <c r="E81" i="75"/>
  <c r="I81" i="75"/>
  <c r="M81" i="75"/>
  <c r="F81" i="75"/>
  <c r="J81" i="75"/>
  <c r="N81" i="75"/>
  <c r="G81" i="75"/>
  <c r="K81" i="75"/>
  <c r="O81" i="75"/>
  <c r="D24" i="75"/>
  <c r="H24" i="75"/>
  <c r="L24" i="75"/>
  <c r="E24" i="75"/>
  <c r="I24" i="75"/>
  <c r="M24" i="75"/>
  <c r="F24" i="75"/>
  <c r="J24" i="75"/>
  <c r="N24" i="75"/>
  <c r="G24" i="75"/>
  <c r="K24" i="75"/>
  <c r="O24" i="75"/>
  <c r="D59" i="8"/>
  <c r="H59" i="8"/>
  <c r="L59" i="8"/>
  <c r="E59" i="8"/>
  <c r="I59" i="8"/>
  <c r="M59" i="8"/>
  <c r="F59" i="8"/>
  <c r="J59" i="8"/>
  <c r="N59" i="8"/>
  <c r="G59" i="8"/>
  <c r="K59" i="8"/>
  <c r="O59" i="8"/>
  <c r="AA80" i="114"/>
  <c r="Z62" i="114"/>
  <c r="Q31" i="114"/>
  <c r="U31" i="114"/>
  <c r="Y31" i="114"/>
  <c r="R31" i="114"/>
  <c r="W31" i="114"/>
  <c r="S31" i="114"/>
  <c r="Z31" i="114"/>
  <c r="V31" i="114"/>
  <c r="Z29" i="114"/>
  <c r="Q88" i="112"/>
  <c r="U88" i="112"/>
  <c r="Y88" i="112"/>
  <c r="R88" i="112"/>
  <c r="W88" i="112"/>
  <c r="S88" i="112"/>
  <c r="Z88" i="112"/>
  <c r="V88" i="112"/>
  <c r="Z86" i="112"/>
  <c r="AA30" i="112"/>
  <c r="Q61" i="103"/>
  <c r="U61" i="103"/>
  <c r="Y61" i="103"/>
  <c r="R61" i="103"/>
  <c r="W61" i="103"/>
  <c r="S61" i="103"/>
  <c r="Z61" i="103"/>
  <c r="V61" i="103"/>
  <c r="AA61" i="103"/>
  <c r="M21" i="110"/>
  <c r="I21" i="110"/>
  <c r="M17" i="110"/>
  <c r="I17" i="110"/>
  <c r="M13" i="110"/>
  <c r="I13" i="110"/>
  <c r="M9" i="110"/>
  <c r="I9" i="110"/>
  <c r="M5" i="110"/>
  <c r="I5" i="110"/>
  <c r="M88" i="108"/>
  <c r="I88" i="108"/>
  <c r="M84" i="108"/>
  <c r="I84" i="108"/>
  <c r="M80" i="108"/>
  <c r="I80" i="108"/>
  <c r="M76" i="108"/>
  <c r="I76" i="108"/>
  <c r="M72" i="108"/>
  <c r="I72" i="108"/>
  <c r="M68" i="108"/>
  <c r="I68" i="108"/>
  <c r="M64" i="108"/>
  <c r="I64" i="108"/>
  <c r="M60" i="108"/>
  <c r="I60" i="108"/>
  <c r="M56" i="108"/>
  <c r="I56" i="108"/>
  <c r="M52" i="108"/>
  <c r="I52" i="108"/>
  <c r="M48" i="108"/>
  <c r="I48" i="108"/>
  <c r="M44" i="108"/>
  <c r="I44" i="108"/>
  <c r="M40" i="108"/>
  <c r="I40" i="108"/>
  <c r="M36" i="108"/>
  <c r="I36" i="108"/>
  <c r="M31" i="108"/>
  <c r="I31" i="108"/>
  <c r="M27" i="108"/>
  <c r="I27" i="108"/>
  <c r="M23" i="108"/>
  <c r="I23" i="108"/>
  <c r="M19" i="108"/>
  <c r="I19" i="108"/>
  <c r="M15" i="108"/>
  <c r="I15" i="108"/>
  <c r="M11" i="108"/>
  <c r="I11" i="108"/>
  <c r="M7" i="108"/>
  <c r="I7" i="108"/>
  <c r="M3" i="108"/>
  <c r="I3" i="108"/>
  <c r="M86" i="105"/>
  <c r="I86" i="105"/>
  <c r="M82" i="105"/>
  <c r="I82" i="105"/>
  <c r="M78" i="105"/>
  <c r="I78" i="105"/>
  <c r="M74" i="105"/>
  <c r="I74" i="105"/>
  <c r="M70" i="105"/>
  <c r="I70" i="105"/>
  <c r="M66" i="105"/>
  <c r="I66" i="105"/>
  <c r="M62" i="105"/>
  <c r="I62" i="105"/>
  <c r="M58" i="105"/>
  <c r="I58" i="105"/>
  <c r="M54" i="105"/>
  <c r="I54" i="105"/>
  <c r="M50" i="105"/>
  <c r="I50" i="105"/>
  <c r="M46" i="105"/>
  <c r="I46" i="105"/>
  <c r="M42" i="105"/>
  <c r="I42" i="105"/>
  <c r="M38" i="105"/>
  <c r="I38" i="105"/>
  <c r="M34" i="105"/>
  <c r="I34" i="105"/>
  <c r="M29" i="105"/>
  <c r="I29" i="105"/>
  <c r="M25" i="105"/>
  <c r="I25" i="105"/>
  <c r="M21" i="105"/>
  <c r="I21" i="105"/>
  <c r="M17" i="105"/>
  <c r="I17" i="105"/>
  <c r="M13" i="105"/>
  <c r="I13" i="105"/>
  <c r="M9" i="105"/>
  <c r="I9" i="105"/>
  <c r="M5" i="105"/>
  <c r="I5" i="105"/>
  <c r="M88" i="103"/>
  <c r="I88" i="103"/>
  <c r="M84" i="103"/>
  <c r="I84" i="103"/>
  <c r="M80" i="103"/>
  <c r="I80" i="103"/>
  <c r="M76" i="103"/>
  <c r="I76" i="103"/>
  <c r="M72" i="103"/>
  <c r="I72" i="103"/>
  <c r="M68" i="103"/>
  <c r="I68" i="103"/>
  <c r="M64" i="103"/>
  <c r="I64" i="103"/>
  <c r="M60" i="103"/>
  <c r="I60" i="103"/>
  <c r="M56" i="103"/>
  <c r="I56" i="103"/>
  <c r="M52" i="103"/>
  <c r="I52" i="103"/>
  <c r="M48" i="103"/>
  <c r="I48" i="103"/>
  <c r="M44" i="103"/>
  <c r="I44" i="103"/>
  <c r="M40" i="103"/>
  <c r="I40" i="103"/>
  <c r="M36" i="103"/>
  <c r="I36" i="103"/>
  <c r="M31" i="103"/>
  <c r="I31" i="103"/>
  <c r="M27" i="103"/>
  <c r="I27" i="103"/>
  <c r="M23" i="103"/>
  <c r="I23" i="103"/>
  <c r="M19" i="103"/>
  <c r="I19" i="103"/>
  <c r="M15" i="103"/>
  <c r="I15" i="103"/>
  <c r="M11" i="103"/>
  <c r="I11" i="103"/>
  <c r="M7" i="103"/>
  <c r="I7" i="103"/>
  <c r="M3" i="103"/>
  <c r="I3" i="103"/>
  <c r="M86" i="101"/>
  <c r="I86" i="101"/>
  <c r="M82" i="101"/>
  <c r="I82" i="101"/>
  <c r="M78" i="101"/>
  <c r="I78" i="101"/>
  <c r="M74" i="101"/>
  <c r="I74" i="101"/>
  <c r="M70" i="101"/>
  <c r="I70" i="101"/>
  <c r="M66" i="101"/>
  <c r="I66" i="101"/>
  <c r="M62" i="101"/>
  <c r="I62" i="101"/>
  <c r="M58" i="101"/>
  <c r="I58" i="101"/>
  <c r="M54" i="101"/>
  <c r="I54" i="101"/>
  <c r="M50" i="101"/>
  <c r="I50" i="101"/>
  <c r="M46" i="101"/>
  <c r="I46" i="101"/>
  <c r="M42" i="101"/>
  <c r="I42" i="101"/>
  <c r="M38" i="101"/>
  <c r="I38" i="101"/>
  <c r="M34" i="101"/>
  <c r="I34" i="101"/>
  <c r="M29" i="101"/>
  <c r="I29" i="101"/>
  <c r="M25" i="101"/>
  <c r="I25" i="101"/>
  <c r="M21" i="101"/>
  <c r="I21" i="101"/>
  <c r="M17" i="101"/>
  <c r="I17" i="101"/>
  <c r="M13" i="101"/>
  <c r="I13" i="101"/>
  <c r="M9" i="101"/>
  <c r="I9" i="101"/>
  <c r="M5" i="101"/>
  <c r="I5" i="101"/>
  <c r="M88" i="98"/>
  <c r="I88" i="98"/>
  <c r="M84" i="98"/>
  <c r="I84" i="98"/>
  <c r="M80" i="98"/>
  <c r="I80" i="98"/>
  <c r="M76" i="98"/>
  <c r="I76" i="98"/>
  <c r="M72" i="98"/>
  <c r="I72" i="98"/>
  <c r="M68" i="98"/>
  <c r="I68" i="98"/>
  <c r="M64" i="98"/>
  <c r="I64" i="98"/>
  <c r="M60" i="98"/>
  <c r="I60" i="98"/>
  <c r="M56" i="98"/>
  <c r="I56" i="98"/>
  <c r="M52" i="98"/>
  <c r="I52" i="98"/>
  <c r="M48" i="98"/>
  <c r="I48" i="98"/>
  <c r="M44" i="98"/>
  <c r="I44" i="98"/>
  <c r="M40" i="98"/>
  <c r="I40" i="98"/>
  <c r="M36" i="98"/>
  <c r="I36" i="98"/>
  <c r="M31" i="98"/>
  <c r="I31" i="98"/>
  <c r="M27" i="98"/>
  <c r="I27" i="98"/>
  <c r="M23" i="98"/>
  <c r="I23" i="98"/>
  <c r="M19" i="98"/>
  <c r="I19" i="98"/>
  <c r="M15" i="98"/>
  <c r="I15" i="98"/>
  <c r="M11" i="98"/>
  <c r="I11" i="98"/>
  <c r="M7" i="98"/>
  <c r="I7" i="98"/>
  <c r="M3" i="98"/>
  <c r="I3" i="98"/>
  <c r="M86" i="96"/>
  <c r="I86" i="96"/>
  <c r="M82" i="96"/>
  <c r="I82" i="96"/>
  <c r="M78" i="96"/>
  <c r="I78" i="96"/>
  <c r="M74" i="96"/>
  <c r="I74" i="96"/>
  <c r="M70" i="96"/>
  <c r="I70" i="96"/>
  <c r="M66" i="96"/>
  <c r="I66" i="96"/>
  <c r="M62" i="96"/>
  <c r="I62" i="96"/>
  <c r="M58" i="96"/>
  <c r="I58" i="96"/>
  <c r="M54" i="96"/>
  <c r="I54" i="96"/>
  <c r="M50" i="96"/>
  <c r="I50" i="96"/>
  <c r="M46" i="96"/>
  <c r="I46" i="96"/>
  <c r="M42" i="96"/>
  <c r="I42" i="96"/>
  <c r="M38" i="96"/>
  <c r="I38" i="96"/>
  <c r="M34" i="96"/>
  <c r="I34" i="96"/>
  <c r="M29" i="96"/>
  <c r="I29" i="96"/>
  <c r="M25" i="96"/>
  <c r="I25" i="96"/>
  <c r="M21" i="96"/>
  <c r="I21" i="96"/>
  <c r="M17" i="96"/>
  <c r="I17" i="96"/>
  <c r="M13" i="96"/>
  <c r="I13" i="96"/>
  <c r="M9" i="96"/>
  <c r="I9" i="96"/>
  <c r="M5" i="96"/>
  <c r="I5" i="96"/>
  <c r="M88" i="94"/>
  <c r="I88" i="94"/>
  <c r="M84" i="94"/>
  <c r="I84" i="94"/>
  <c r="M80" i="94"/>
  <c r="I80" i="94"/>
  <c r="M76" i="94"/>
  <c r="I76" i="94"/>
  <c r="K69" i="94"/>
  <c r="F69" i="94"/>
  <c r="E68" i="94"/>
  <c r="I68" i="94"/>
  <c r="M68" i="94"/>
  <c r="K67" i="94"/>
  <c r="E67" i="94"/>
  <c r="D61" i="94"/>
  <c r="H61" i="94"/>
  <c r="L61" i="94"/>
  <c r="K60" i="94"/>
  <c r="F60" i="94"/>
  <c r="F59" i="94"/>
  <c r="J59" i="94"/>
  <c r="N59" i="94"/>
  <c r="K53" i="94"/>
  <c r="F53" i="94"/>
  <c r="E52" i="94"/>
  <c r="I52" i="94"/>
  <c r="M52" i="94"/>
  <c r="K51" i="94"/>
  <c r="E51" i="94"/>
  <c r="D45" i="94"/>
  <c r="H45" i="94"/>
  <c r="L45" i="94"/>
  <c r="K44" i="94"/>
  <c r="F44" i="94"/>
  <c r="F43" i="94"/>
  <c r="J43" i="94"/>
  <c r="N43" i="94"/>
  <c r="K37" i="94"/>
  <c r="F37" i="94"/>
  <c r="E36" i="94"/>
  <c r="I36" i="94"/>
  <c r="M36" i="94"/>
  <c r="K35" i="94"/>
  <c r="E35" i="94"/>
  <c r="D28" i="94"/>
  <c r="H28" i="94"/>
  <c r="L28" i="94"/>
  <c r="K27" i="94"/>
  <c r="F27" i="94"/>
  <c r="F26" i="94"/>
  <c r="J26" i="94"/>
  <c r="N26" i="94"/>
  <c r="K20" i="94"/>
  <c r="F20" i="94"/>
  <c r="E19" i="94"/>
  <c r="I19" i="94"/>
  <c r="M19" i="94"/>
  <c r="K18" i="94"/>
  <c r="E18" i="94"/>
  <c r="D12" i="94"/>
  <c r="H12" i="94"/>
  <c r="L12" i="94"/>
  <c r="K11" i="94"/>
  <c r="F11" i="94"/>
  <c r="F10" i="94"/>
  <c r="J10" i="94"/>
  <c r="N10" i="94"/>
  <c r="K4" i="94"/>
  <c r="F4" i="94"/>
  <c r="E3" i="94"/>
  <c r="I3" i="94"/>
  <c r="M3" i="94"/>
  <c r="D83" i="92"/>
  <c r="H83" i="92"/>
  <c r="L83" i="92"/>
  <c r="K82" i="92"/>
  <c r="F82" i="92"/>
  <c r="F81" i="92"/>
  <c r="J81" i="92"/>
  <c r="N81" i="92"/>
  <c r="K75" i="92"/>
  <c r="F75" i="92"/>
  <c r="E74" i="92"/>
  <c r="I74" i="92"/>
  <c r="M74" i="92"/>
  <c r="K73" i="92"/>
  <c r="E73" i="92"/>
  <c r="D67" i="92"/>
  <c r="H67" i="92"/>
  <c r="L67" i="92"/>
  <c r="K66" i="92"/>
  <c r="F66" i="92"/>
  <c r="F65" i="92"/>
  <c r="J65" i="92"/>
  <c r="N65" i="92"/>
  <c r="K59" i="92"/>
  <c r="F59" i="92"/>
  <c r="E58" i="92"/>
  <c r="I58" i="92"/>
  <c r="M58" i="92"/>
  <c r="K57" i="92"/>
  <c r="E57" i="92"/>
  <c r="D51" i="92"/>
  <c r="H51" i="92"/>
  <c r="L51" i="92"/>
  <c r="K50" i="92"/>
  <c r="F50" i="92"/>
  <c r="F49" i="92"/>
  <c r="J49" i="92"/>
  <c r="N49" i="92"/>
  <c r="K43" i="92"/>
  <c r="F43" i="92"/>
  <c r="E42" i="92"/>
  <c r="I42" i="92"/>
  <c r="M42" i="92"/>
  <c r="K41" i="92"/>
  <c r="E41" i="92"/>
  <c r="D35" i="92"/>
  <c r="H35" i="92"/>
  <c r="L35" i="92"/>
  <c r="K34" i="92"/>
  <c r="F34" i="92"/>
  <c r="F32" i="92"/>
  <c r="J32" i="92"/>
  <c r="N32" i="92"/>
  <c r="K26" i="92"/>
  <c r="F26" i="92"/>
  <c r="E25" i="92"/>
  <c r="I25" i="92"/>
  <c r="M25" i="92"/>
  <c r="K24" i="92"/>
  <c r="E24" i="92"/>
  <c r="K22" i="92"/>
  <c r="F22" i="92"/>
  <c r="E21" i="92"/>
  <c r="I21" i="92"/>
  <c r="M21" i="92"/>
  <c r="K20" i="92"/>
  <c r="E20" i="92"/>
  <c r="D14" i="92"/>
  <c r="H14" i="92"/>
  <c r="L14" i="92"/>
  <c r="K13" i="92"/>
  <c r="F13" i="92"/>
  <c r="F12" i="92"/>
  <c r="J12" i="92"/>
  <c r="N12" i="92"/>
  <c r="K6" i="92"/>
  <c r="F6" i="92"/>
  <c r="E5" i="92"/>
  <c r="I5" i="92"/>
  <c r="M5" i="92"/>
  <c r="K4" i="92"/>
  <c r="E4" i="92"/>
  <c r="D85" i="90"/>
  <c r="H85" i="90"/>
  <c r="L85" i="90"/>
  <c r="K84" i="90"/>
  <c r="F84" i="90"/>
  <c r="F83" i="90"/>
  <c r="J83" i="90"/>
  <c r="N83" i="90"/>
  <c r="K77" i="90"/>
  <c r="F77" i="90"/>
  <c r="E76" i="90"/>
  <c r="I76" i="90"/>
  <c r="M76" i="90"/>
  <c r="K75" i="90"/>
  <c r="E75" i="90"/>
  <c r="D69" i="90"/>
  <c r="H69" i="90"/>
  <c r="L69" i="90"/>
  <c r="K68" i="90"/>
  <c r="F68" i="90"/>
  <c r="F67" i="90"/>
  <c r="J67" i="90"/>
  <c r="N67" i="90"/>
  <c r="K61" i="90"/>
  <c r="F61" i="90"/>
  <c r="E60" i="90"/>
  <c r="I60" i="90"/>
  <c r="M60" i="90"/>
  <c r="K59" i="90"/>
  <c r="E59" i="90"/>
  <c r="D53" i="90"/>
  <c r="H53" i="90"/>
  <c r="L53" i="90"/>
  <c r="K52" i="90"/>
  <c r="F52" i="90"/>
  <c r="M51" i="90"/>
  <c r="G51" i="90"/>
  <c r="D48" i="90"/>
  <c r="H48" i="90"/>
  <c r="L48" i="90"/>
  <c r="E48" i="90"/>
  <c r="I48" i="90"/>
  <c r="M48" i="90"/>
  <c r="E43" i="90"/>
  <c r="I43" i="90"/>
  <c r="M43" i="90"/>
  <c r="F43" i="90"/>
  <c r="J43" i="90"/>
  <c r="N43" i="90"/>
  <c r="O40" i="90"/>
  <c r="G40" i="90"/>
  <c r="O35" i="90"/>
  <c r="G35" i="90"/>
  <c r="D31" i="90"/>
  <c r="H31" i="90"/>
  <c r="L31" i="90"/>
  <c r="E31" i="90"/>
  <c r="I31" i="90"/>
  <c r="M31" i="90"/>
  <c r="E26" i="90"/>
  <c r="I26" i="90"/>
  <c r="M26" i="90"/>
  <c r="F26" i="90"/>
  <c r="J26" i="90"/>
  <c r="N26" i="90"/>
  <c r="O23" i="90"/>
  <c r="G23" i="90"/>
  <c r="O18" i="90"/>
  <c r="G18" i="90"/>
  <c r="D15" i="90"/>
  <c r="H15" i="90"/>
  <c r="L15" i="90"/>
  <c r="E15" i="90"/>
  <c r="I15" i="90"/>
  <c r="M15" i="90"/>
  <c r="E10" i="90"/>
  <c r="I10" i="90"/>
  <c r="M10" i="90"/>
  <c r="F10" i="90"/>
  <c r="J10" i="90"/>
  <c r="N10" i="90"/>
  <c r="D86" i="87"/>
  <c r="H86" i="87"/>
  <c r="L86" i="87"/>
  <c r="E86" i="87"/>
  <c r="I86" i="87"/>
  <c r="M86" i="87"/>
  <c r="E81" i="87"/>
  <c r="I81" i="87"/>
  <c r="M81" i="87"/>
  <c r="F81" i="87"/>
  <c r="J81" i="87"/>
  <c r="N81" i="87"/>
  <c r="G78" i="87"/>
  <c r="O73" i="87"/>
  <c r="G73" i="87"/>
  <c r="D70" i="87"/>
  <c r="H70" i="87"/>
  <c r="L70" i="87"/>
  <c r="E70" i="87"/>
  <c r="I70" i="87"/>
  <c r="M70" i="87"/>
  <c r="D58" i="87"/>
  <c r="H58" i="87"/>
  <c r="L58" i="87"/>
  <c r="E58" i="87"/>
  <c r="I58" i="87"/>
  <c r="M58" i="87"/>
  <c r="F58" i="87"/>
  <c r="J58" i="87"/>
  <c r="N58" i="87"/>
  <c r="D46" i="87"/>
  <c r="H46" i="87"/>
  <c r="L46" i="87"/>
  <c r="E46" i="87"/>
  <c r="I46" i="87"/>
  <c r="M46" i="87"/>
  <c r="F46" i="87"/>
  <c r="J46" i="87"/>
  <c r="N46" i="87"/>
  <c r="D84" i="85"/>
  <c r="H84" i="85"/>
  <c r="L84" i="85"/>
  <c r="E84" i="85"/>
  <c r="I84" i="85"/>
  <c r="M84" i="85"/>
  <c r="F84" i="85"/>
  <c r="J84" i="85"/>
  <c r="N84" i="85"/>
  <c r="D76" i="85"/>
  <c r="H76" i="85"/>
  <c r="L76" i="85"/>
  <c r="E76" i="85"/>
  <c r="I76" i="85"/>
  <c r="M76" i="85"/>
  <c r="F76" i="85"/>
  <c r="J76" i="85"/>
  <c r="N76" i="85"/>
  <c r="D68" i="85"/>
  <c r="H68" i="85"/>
  <c r="L68" i="85"/>
  <c r="E68" i="85"/>
  <c r="I68" i="85"/>
  <c r="M68" i="85"/>
  <c r="F68" i="85"/>
  <c r="J68" i="85"/>
  <c r="N68" i="85"/>
  <c r="D60" i="85"/>
  <c r="H60" i="85"/>
  <c r="L60" i="85"/>
  <c r="E60" i="85"/>
  <c r="I60" i="85"/>
  <c r="M60" i="85"/>
  <c r="F60" i="85"/>
  <c r="J60" i="85"/>
  <c r="N60" i="85"/>
  <c r="D52" i="85"/>
  <c r="H52" i="85"/>
  <c r="L52" i="85"/>
  <c r="E52" i="85"/>
  <c r="I52" i="85"/>
  <c r="M52" i="85"/>
  <c r="F52" i="85"/>
  <c r="J52" i="85"/>
  <c r="N52" i="85"/>
  <c r="D44" i="85"/>
  <c r="H44" i="85"/>
  <c r="L44" i="85"/>
  <c r="E44" i="85"/>
  <c r="I44" i="85"/>
  <c r="M44" i="85"/>
  <c r="F44" i="85"/>
  <c r="J44" i="85"/>
  <c r="N44" i="85"/>
  <c r="D36" i="85"/>
  <c r="H36" i="85"/>
  <c r="L36" i="85"/>
  <c r="E36" i="85"/>
  <c r="I36" i="85"/>
  <c r="M36" i="85"/>
  <c r="F36" i="85"/>
  <c r="J36" i="85"/>
  <c r="N36" i="85"/>
  <c r="D27" i="85"/>
  <c r="H27" i="85"/>
  <c r="L27" i="85"/>
  <c r="E27" i="85"/>
  <c r="I27" i="85"/>
  <c r="M27" i="85"/>
  <c r="F27" i="85"/>
  <c r="J27" i="85"/>
  <c r="N27" i="85"/>
  <c r="D19" i="85"/>
  <c r="H19" i="85"/>
  <c r="L19" i="85"/>
  <c r="E19" i="85"/>
  <c r="I19" i="85"/>
  <c r="M19" i="85"/>
  <c r="F19" i="85"/>
  <c r="J19" i="85"/>
  <c r="N19" i="85"/>
  <c r="D11" i="85"/>
  <c r="H11" i="85"/>
  <c r="L11" i="85"/>
  <c r="E11" i="85"/>
  <c r="I11" i="85"/>
  <c r="M11" i="85"/>
  <c r="F11" i="85"/>
  <c r="J11" i="85"/>
  <c r="N11" i="85"/>
  <c r="D3" i="85"/>
  <c r="H3" i="85"/>
  <c r="L3" i="85"/>
  <c r="E3" i="85"/>
  <c r="I3" i="85"/>
  <c r="M3" i="85"/>
  <c r="F3" i="85"/>
  <c r="J3" i="85"/>
  <c r="N3" i="85"/>
  <c r="D82" i="83"/>
  <c r="H82" i="83"/>
  <c r="L82" i="83"/>
  <c r="E82" i="83"/>
  <c r="I82" i="83"/>
  <c r="M82" i="83"/>
  <c r="F82" i="83"/>
  <c r="J82" i="83"/>
  <c r="N82" i="83"/>
  <c r="D74" i="83"/>
  <c r="H74" i="83"/>
  <c r="L74" i="83"/>
  <c r="E74" i="83"/>
  <c r="I74" i="83"/>
  <c r="M74" i="83"/>
  <c r="F74" i="83"/>
  <c r="J74" i="83"/>
  <c r="N74" i="83"/>
  <c r="D54" i="83"/>
  <c r="H54" i="83"/>
  <c r="L54" i="83"/>
  <c r="E54" i="83"/>
  <c r="J54" i="83"/>
  <c r="O54" i="83"/>
  <c r="F54" i="83"/>
  <c r="K54" i="83"/>
  <c r="G54" i="83"/>
  <c r="M54" i="83"/>
  <c r="E45" i="83"/>
  <c r="I45" i="83"/>
  <c r="M45" i="83"/>
  <c r="D45" i="83"/>
  <c r="J45" i="83"/>
  <c r="O45" i="83"/>
  <c r="F45" i="83"/>
  <c r="K45" i="83"/>
  <c r="G45" i="83"/>
  <c r="L45" i="83"/>
  <c r="D21" i="83"/>
  <c r="H21" i="83"/>
  <c r="L21" i="83"/>
  <c r="E21" i="83"/>
  <c r="J21" i="83"/>
  <c r="O21" i="83"/>
  <c r="F21" i="83"/>
  <c r="K21" i="83"/>
  <c r="G21" i="83"/>
  <c r="M21" i="83"/>
  <c r="D76" i="81"/>
  <c r="H76" i="81"/>
  <c r="L76" i="81"/>
  <c r="E76" i="81"/>
  <c r="J76" i="81"/>
  <c r="O76" i="81"/>
  <c r="F76" i="81"/>
  <c r="K76" i="81"/>
  <c r="G76" i="81"/>
  <c r="M76" i="81"/>
  <c r="E67" i="81"/>
  <c r="I67" i="81"/>
  <c r="M67" i="81"/>
  <c r="D67" i="81"/>
  <c r="J67" i="81"/>
  <c r="O67" i="81"/>
  <c r="F67" i="81"/>
  <c r="K67" i="81"/>
  <c r="G67" i="81"/>
  <c r="L67" i="81"/>
  <c r="D44" i="81"/>
  <c r="H44" i="81"/>
  <c r="L44" i="81"/>
  <c r="E44" i="81"/>
  <c r="J44" i="81"/>
  <c r="O44" i="81"/>
  <c r="F44" i="81"/>
  <c r="K44" i="81"/>
  <c r="G44" i="81"/>
  <c r="M44" i="81"/>
  <c r="E35" i="81"/>
  <c r="I35" i="81"/>
  <c r="M35" i="81"/>
  <c r="D35" i="81"/>
  <c r="J35" i="81"/>
  <c r="O35" i="81"/>
  <c r="F35" i="81"/>
  <c r="K35" i="81"/>
  <c r="G35" i="81"/>
  <c r="L35" i="81"/>
  <c r="D11" i="81"/>
  <c r="H11" i="81"/>
  <c r="L11" i="81"/>
  <c r="E11" i="81"/>
  <c r="J11" i="81"/>
  <c r="O11" i="81"/>
  <c r="F11" i="81"/>
  <c r="K11" i="81"/>
  <c r="G11" i="81"/>
  <c r="M11" i="81"/>
  <c r="E73" i="79"/>
  <c r="I73" i="79"/>
  <c r="M73" i="79"/>
  <c r="D73" i="79"/>
  <c r="J73" i="79"/>
  <c r="O73" i="79"/>
  <c r="F73" i="79"/>
  <c r="K73" i="79"/>
  <c r="G73" i="79"/>
  <c r="L73" i="79"/>
  <c r="D50" i="79"/>
  <c r="H50" i="79"/>
  <c r="L50" i="79"/>
  <c r="E50" i="79"/>
  <c r="J50" i="79"/>
  <c r="O50" i="79"/>
  <c r="F50" i="79"/>
  <c r="K50" i="79"/>
  <c r="G50" i="79"/>
  <c r="M50" i="79"/>
  <c r="E41" i="79"/>
  <c r="I41" i="79"/>
  <c r="M41" i="79"/>
  <c r="D41" i="79"/>
  <c r="J41" i="79"/>
  <c r="O41" i="79"/>
  <c r="F41" i="79"/>
  <c r="K41" i="79"/>
  <c r="G41" i="79"/>
  <c r="L41" i="79"/>
  <c r="E8" i="79"/>
  <c r="I8" i="79"/>
  <c r="M8" i="79"/>
  <c r="D8" i="79"/>
  <c r="J8" i="79"/>
  <c r="O8" i="79"/>
  <c r="F8" i="79"/>
  <c r="K8" i="79"/>
  <c r="G8" i="79"/>
  <c r="L8" i="79"/>
  <c r="E79" i="77"/>
  <c r="I79" i="77"/>
  <c r="M79" i="77"/>
  <c r="D79" i="77"/>
  <c r="J79" i="77"/>
  <c r="O79" i="77"/>
  <c r="F79" i="77"/>
  <c r="K79" i="77"/>
  <c r="G79" i="77"/>
  <c r="L79" i="77"/>
  <c r="E62" i="77"/>
  <c r="I62" i="77"/>
  <c r="M62" i="77"/>
  <c r="F62" i="77"/>
  <c r="J62" i="77"/>
  <c r="N62" i="77"/>
  <c r="D62" i="77"/>
  <c r="L62" i="77"/>
  <c r="G62" i="77"/>
  <c r="O62" i="77"/>
  <c r="H62" i="77"/>
  <c r="D23" i="77"/>
  <c r="D11" i="77"/>
  <c r="D16" i="75"/>
  <c r="H16" i="75"/>
  <c r="L16" i="75"/>
  <c r="E16" i="75"/>
  <c r="I16" i="75"/>
  <c r="M16" i="75"/>
  <c r="F16" i="75"/>
  <c r="J16" i="75"/>
  <c r="N16" i="75"/>
  <c r="G16" i="75"/>
  <c r="K16" i="75"/>
  <c r="O16" i="75"/>
  <c r="D83" i="8"/>
  <c r="H83" i="8"/>
  <c r="L83" i="8"/>
  <c r="E83" i="8"/>
  <c r="I83" i="8"/>
  <c r="M83" i="8"/>
  <c r="F83" i="8"/>
  <c r="J83" i="8"/>
  <c r="N83" i="8"/>
  <c r="G83" i="8"/>
  <c r="K83" i="8"/>
  <c r="O83" i="8"/>
  <c r="D51" i="8"/>
  <c r="H51" i="8"/>
  <c r="L51" i="8"/>
  <c r="E51" i="8"/>
  <c r="I51" i="8"/>
  <c r="M51" i="8"/>
  <c r="F51" i="8"/>
  <c r="J51" i="8"/>
  <c r="N51" i="8"/>
  <c r="G51" i="8"/>
  <c r="K51" i="8"/>
  <c r="O51" i="8"/>
  <c r="E3" i="8"/>
  <c r="I3" i="8"/>
  <c r="M3" i="8"/>
  <c r="D3" i="8"/>
  <c r="J3" i="8"/>
  <c r="O3" i="8"/>
  <c r="F3" i="8"/>
  <c r="K3" i="8"/>
  <c r="G3" i="8"/>
  <c r="L3" i="8"/>
  <c r="H3" i="8"/>
  <c r="N3" i="8"/>
  <c r="Q48" i="114"/>
  <c r="U48" i="114"/>
  <c r="Y48" i="114"/>
  <c r="R48" i="114"/>
  <c r="W48" i="114"/>
  <c r="S48" i="114"/>
  <c r="Z48" i="114"/>
  <c r="V48" i="114"/>
  <c r="E65" i="83"/>
  <c r="I65" i="83"/>
  <c r="M65" i="83"/>
  <c r="D58" i="83"/>
  <c r="H58" i="83"/>
  <c r="L58" i="83"/>
  <c r="F56" i="83"/>
  <c r="J56" i="83"/>
  <c r="N56" i="83"/>
  <c r="E49" i="83"/>
  <c r="I49" i="83"/>
  <c r="M49" i="83"/>
  <c r="D42" i="83"/>
  <c r="H42" i="83"/>
  <c r="L42" i="83"/>
  <c r="F40" i="83"/>
  <c r="J40" i="83"/>
  <c r="N40" i="83"/>
  <c r="E32" i="83"/>
  <c r="I32" i="83"/>
  <c r="M32" i="83"/>
  <c r="D25" i="83"/>
  <c r="H25" i="83"/>
  <c r="L25" i="83"/>
  <c r="F23" i="83"/>
  <c r="J23" i="83"/>
  <c r="N23" i="83"/>
  <c r="E16" i="83"/>
  <c r="I16" i="83"/>
  <c r="M16" i="83"/>
  <c r="D9" i="83"/>
  <c r="H9" i="83"/>
  <c r="L9" i="83"/>
  <c r="F7" i="83"/>
  <c r="J7" i="83"/>
  <c r="N7" i="83"/>
  <c r="E87" i="81"/>
  <c r="I87" i="81"/>
  <c r="M87" i="81"/>
  <c r="D80" i="81"/>
  <c r="H80" i="81"/>
  <c r="L80" i="81"/>
  <c r="F78" i="81"/>
  <c r="J78" i="81"/>
  <c r="N78" i="81"/>
  <c r="E71" i="81"/>
  <c r="I71" i="81"/>
  <c r="M71" i="81"/>
  <c r="D64" i="81"/>
  <c r="H64" i="81"/>
  <c r="L64" i="81"/>
  <c r="F62" i="81"/>
  <c r="J62" i="81"/>
  <c r="N62" i="81"/>
  <c r="E55" i="81"/>
  <c r="I55" i="81"/>
  <c r="M55" i="81"/>
  <c r="D48" i="81"/>
  <c r="H48" i="81"/>
  <c r="L48" i="81"/>
  <c r="F46" i="81"/>
  <c r="J46" i="81"/>
  <c r="N46" i="81"/>
  <c r="E39" i="81"/>
  <c r="I39" i="81"/>
  <c r="M39" i="81"/>
  <c r="D31" i="81"/>
  <c r="H31" i="81"/>
  <c r="L31" i="81"/>
  <c r="F29" i="81"/>
  <c r="J29" i="81"/>
  <c r="N29" i="81"/>
  <c r="E22" i="81"/>
  <c r="I22" i="81"/>
  <c r="M22" i="81"/>
  <c r="D15" i="81"/>
  <c r="H15" i="81"/>
  <c r="L15" i="81"/>
  <c r="F13" i="81"/>
  <c r="J13" i="81"/>
  <c r="N13" i="81"/>
  <c r="E6" i="81"/>
  <c r="I6" i="81"/>
  <c r="M6" i="81"/>
  <c r="D86" i="79"/>
  <c r="H86" i="79"/>
  <c r="L86" i="79"/>
  <c r="F84" i="79"/>
  <c r="J84" i="79"/>
  <c r="N84" i="79"/>
  <c r="E77" i="79"/>
  <c r="I77" i="79"/>
  <c r="M77" i="79"/>
  <c r="D70" i="79"/>
  <c r="H70" i="79"/>
  <c r="L70" i="79"/>
  <c r="F68" i="79"/>
  <c r="J68" i="79"/>
  <c r="N68" i="79"/>
  <c r="E61" i="79"/>
  <c r="I61" i="79"/>
  <c r="M61" i="79"/>
  <c r="D54" i="79"/>
  <c r="H54" i="79"/>
  <c r="L54" i="79"/>
  <c r="F52" i="79"/>
  <c r="J52" i="79"/>
  <c r="N52" i="79"/>
  <c r="E45" i="79"/>
  <c r="I45" i="79"/>
  <c r="M45" i="79"/>
  <c r="D38" i="79"/>
  <c r="H38" i="79"/>
  <c r="L38" i="79"/>
  <c r="F36" i="79"/>
  <c r="J36" i="79"/>
  <c r="N36" i="79"/>
  <c r="E28" i="79"/>
  <c r="I28" i="79"/>
  <c r="M28" i="79"/>
  <c r="D21" i="79"/>
  <c r="H21" i="79"/>
  <c r="L21" i="79"/>
  <c r="K20" i="79"/>
  <c r="F20" i="79"/>
  <c r="F19" i="79"/>
  <c r="J19" i="79"/>
  <c r="N19" i="79"/>
  <c r="K13" i="79"/>
  <c r="F13" i="79"/>
  <c r="E12" i="79"/>
  <c r="I12" i="79"/>
  <c r="M12" i="79"/>
  <c r="K11" i="79"/>
  <c r="E11" i="79"/>
  <c r="D5" i="79"/>
  <c r="H5" i="79"/>
  <c r="L5" i="79"/>
  <c r="K4" i="79"/>
  <c r="F4" i="79"/>
  <c r="F3" i="79"/>
  <c r="J3" i="79"/>
  <c r="N3" i="79"/>
  <c r="K84" i="77"/>
  <c r="F84" i="77"/>
  <c r="E83" i="77"/>
  <c r="I83" i="77"/>
  <c r="M83" i="77"/>
  <c r="K82" i="77"/>
  <c r="E82" i="77"/>
  <c r="O80" i="77"/>
  <c r="J80" i="77"/>
  <c r="O78" i="77"/>
  <c r="I78" i="77"/>
  <c r="D76" i="77"/>
  <c r="H76" i="77"/>
  <c r="L76" i="77"/>
  <c r="K75" i="77"/>
  <c r="F75" i="77"/>
  <c r="F74" i="77"/>
  <c r="J74" i="77"/>
  <c r="N74" i="77"/>
  <c r="O71" i="77"/>
  <c r="J71" i="77"/>
  <c r="K68" i="77"/>
  <c r="E67" i="77"/>
  <c r="I67" i="77"/>
  <c r="M67" i="77"/>
  <c r="K66" i="77"/>
  <c r="D63" i="77"/>
  <c r="H63" i="77"/>
  <c r="L63" i="77"/>
  <c r="E63" i="77"/>
  <c r="I63" i="77"/>
  <c r="M63" i="77"/>
  <c r="N59" i="77"/>
  <c r="E58" i="77"/>
  <c r="I58" i="77"/>
  <c r="M58" i="77"/>
  <c r="F58" i="77"/>
  <c r="J58" i="77"/>
  <c r="N58" i="77"/>
  <c r="O55" i="77"/>
  <c r="L54" i="77"/>
  <c r="O50" i="77"/>
  <c r="D47" i="77"/>
  <c r="H47" i="77"/>
  <c r="L47" i="77"/>
  <c r="E47" i="77"/>
  <c r="I47" i="77"/>
  <c r="M47" i="77"/>
  <c r="N43" i="77"/>
  <c r="E42" i="77"/>
  <c r="I42" i="77"/>
  <c r="M42" i="77"/>
  <c r="F42" i="77"/>
  <c r="J42" i="77"/>
  <c r="N42" i="77"/>
  <c r="O39" i="77"/>
  <c r="L38" i="77"/>
  <c r="O34" i="77"/>
  <c r="D30" i="77"/>
  <c r="H30" i="77"/>
  <c r="L30" i="77"/>
  <c r="E30" i="77"/>
  <c r="I30" i="77"/>
  <c r="M30" i="77"/>
  <c r="N26" i="77"/>
  <c r="E25" i="77"/>
  <c r="I25" i="77"/>
  <c r="M25" i="77"/>
  <c r="F25" i="77"/>
  <c r="J25" i="77"/>
  <c r="N25" i="77"/>
  <c r="O22" i="77"/>
  <c r="L21" i="77"/>
  <c r="D19" i="77"/>
  <c r="K39" i="8"/>
  <c r="D35" i="8"/>
  <c r="H35" i="8"/>
  <c r="L35" i="8"/>
  <c r="E35" i="8"/>
  <c r="I35" i="8"/>
  <c r="M35" i="8"/>
  <c r="F35" i="8"/>
  <c r="J35" i="8"/>
  <c r="N35" i="8"/>
  <c r="K26" i="8"/>
  <c r="D18" i="8"/>
  <c r="H18" i="8"/>
  <c r="L18" i="8"/>
  <c r="E18" i="8"/>
  <c r="I18" i="8"/>
  <c r="M18" i="8"/>
  <c r="F18" i="8"/>
  <c r="J18" i="8"/>
  <c r="N18" i="8"/>
  <c r="K10" i="8"/>
  <c r="Y70" i="114"/>
  <c r="Z70" i="114"/>
  <c r="S46" i="114"/>
  <c r="W46" i="114"/>
  <c r="AA46" i="114"/>
  <c r="Q46" i="114"/>
  <c r="V46" i="114"/>
  <c r="R46" i="114"/>
  <c r="Y46" i="114"/>
  <c r="R39" i="114"/>
  <c r="V39" i="114"/>
  <c r="Z39" i="114"/>
  <c r="Q39" i="114"/>
  <c r="W39" i="114"/>
  <c r="S39" i="114"/>
  <c r="Y39" i="114"/>
  <c r="Q37" i="114"/>
  <c r="R37" i="114"/>
  <c r="Q15" i="114"/>
  <c r="U15" i="114"/>
  <c r="Y15" i="114"/>
  <c r="R15" i="114"/>
  <c r="W15" i="114"/>
  <c r="S15" i="114"/>
  <c r="Z15" i="114"/>
  <c r="S13" i="114"/>
  <c r="W13" i="114"/>
  <c r="AA13" i="114"/>
  <c r="Q13" i="114"/>
  <c r="V13" i="114"/>
  <c r="R13" i="114"/>
  <c r="Y13" i="114"/>
  <c r="S70" i="112"/>
  <c r="W70" i="112"/>
  <c r="AA70" i="112"/>
  <c r="Q70" i="112"/>
  <c r="V70" i="112"/>
  <c r="R70" i="112"/>
  <c r="Y70" i="112"/>
  <c r="R63" i="112"/>
  <c r="V63" i="112"/>
  <c r="Z63" i="112"/>
  <c r="Q63" i="112"/>
  <c r="W63" i="112"/>
  <c r="S63" i="112"/>
  <c r="Y63" i="112"/>
  <c r="Q61" i="112"/>
  <c r="R61" i="112"/>
  <c r="Q40" i="112"/>
  <c r="U40" i="112"/>
  <c r="Y40" i="112"/>
  <c r="R40" i="112"/>
  <c r="W40" i="112"/>
  <c r="S40" i="112"/>
  <c r="Z40" i="112"/>
  <c r="R71" i="110"/>
  <c r="V71" i="110"/>
  <c r="Z71" i="110"/>
  <c r="Q71" i="110"/>
  <c r="W71" i="110"/>
  <c r="S71" i="110"/>
  <c r="Y71" i="110"/>
  <c r="Q64" i="110"/>
  <c r="U64" i="110"/>
  <c r="Y64" i="110"/>
  <c r="R64" i="110"/>
  <c r="W64" i="110"/>
  <c r="S64" i="110"/>
  <c r="Z64" i="110"/>
  <c r="R55" i="110"/>
  <c r="V55" i="110"/>
  <c r="Z55" i="110"/>
  <c r="Q55" i="110"/>
  <c r="W55" i="110"/>
  <c r="S55" i="110"/>
  <c r="Y55" i="110"/>
  <c r="Q44" i="110"/>
  <c r="U44" i="110"/>
  <c r="Y44" i="110"/>
  <c r="R44" i="110"/>
  <c r="V44" i="110"/>
  <c r="Z44" i="110"/>
  <c r="S44" i="110"/>
  <c r="AA44" i="110"/>
  <c r="W44" i="110"/>
  <c r="S10" i="105"/>
  <c r="W10" i="105"/>
  <c r="AA10" i="105"/>
  <c r="Q10" i="105"/>
  <c r="V10" i="105"/>
  <c r="R10" i="105"/>
  <c r="Y10" i="105"/>
  <c r="U10" i="105"/>
  <c r="R68" i="103"/>
  <c r="V68" i="103"/>
  <c r="Z68" i="103"/>
  <c r="Q68" i="103"/>
  <c r="W68" i="103"/>
  <c r="S68" i="103"/>
  <c r="Y68" i="103"/>
  <c r="U68" i="103"/>
  <c r="S43" i="103"/>
  <c r="W43" i="103"/>
  <c r="AA43" i="103"/>
  <c r="Q43" i="103"/>
  <c r="V43" i="103"/>
  <c r="R43" i="103"/>
  <c r="Y43" i="103"/>
  <c r="U43" i="103"/>
  <c r="S40" i="98"/>
  <c r="W40" i="98"/>
  <c r="AA40" i="98"/>
  <c r="Q40" i="98"/>
  <c r="V40" i="98"/>
  <c r="R40" i="98"/>
  <c r="Y40" i="98"/>
  <c r="U40" i="98"/>
  <c r="Z40" i="98"/>
  <c r="L49" i="90"/>
  <c r="H49" i="90"/>
  <c r="L45" i="90"/>
  <c r="H45" i="90"/>
  <c r="L41" i="90"/>
  <c r="H41" i="90"/>
  <c r="L37" i="90"/>
  <c r="H37" i="90"/>
  <c r="L32" i="90"/>
  <c r="H32" i="90"/>
  <c r="L28" i="90"/>
  <c r="H28" i="90"/>
  <c r="L24" i="90"/>
  <c r="H24" i="90"/>
  <c r="L20" i="90"/>
  <c r="H20" i="90"/>
  <c r="L16" i="90"/>
  <c r="H16" i="90"/>
  <c r="L12" i="90"/>
  <c r="H12" i="90"/>
  <c r="L8" i="90"/>
  <c r="H8" i="90"/>
  <c r="L4" i="90"/>
  <c r="H4" i="90"/>
  <c r="L87" i="87"/>
  <c r="H87" i="87"/>
  <c r="L83" i="87"/>
  <c r="H83" i="87"/>
  <c r="L79" i="87"/>
  <c r="H79" i="87"/>
  <c r="L75" i="87"/>
  <c r="H75" i="87"/>
  <c r="L71" i="87"/>
  <c r="H71" i="87"/>
  <c r="L67" i="87"/>
  <c r="H67" i="87"/>
  <c r="N65" i="87"/>
  <c r="J65" i="87"/>
  <c r="F65" i="87"/>
  <c r="L63" i="87"/>
  <c r="H63" i="87"/>
  <c r="N61" i="87"/>
  <c r="J61" i="87"/>
  <c r="F61" i="87"/>
  <c r="L59" i="87"/>
  <c r="H59" i="87"/>
  <c r="N57" i="87"/>
  <c r="J57" i="87"/>
  <c r="F57" i="87"/>
  <c r="L55" i="87"/>
  <c r="H55" i="87"/>
  <c r="N53" i="87"/>
  <c r="J53" i="87"/>
  <c r="F53" i="87"/>
  <c r="L51" i="87"/>
  <c r="H51" i="87"/>
  <c r="N49" i="87"/>
  <c r="J49" i="87"/>
  <c r="F49" i="87"/>
  <c r="L47" i="87"/>
  <c r="H47" i="87"/>
  <c r="N45" i="87"/>
  <c r="J45" i="87"/>
  <c r="F45" i="87"/>
  <c r="L43" i="87"/>
  <c r="H43" i="87"/>
  <c r="N41" i="87"/>
  <c r="J41" i="87"/>
  <c r="F41" i="87"/>
  <c r="L39" i="87"/>
  <c r="H39" i="87"/>
  <c r="N37" i="87"/>
  <c r="J37" i="87"/>
  <c r="F37" i="87"/>
  <c r="L35" i="87"/>
  <c r="H35" i="87"/>
  <c r="N32" i="87"/>
  <c r="J32" i="87"/>
  <c r="F32" i="87"/>
  <c r="L30" i="87"/>
  <c r="H30" i="87"/>
  <c r="N28" i="87"/>
  <c r="J28" i="87"/>
  <c r="F28" i="87"/>
  <c r="L26" i="87"/>
  <c r="H26" i="87"/>
  <c r="N24" i="87"/>
  <c r="J24" i="87"/>
  <c r="F24" i="87"/>
  <c r="L22" i="87"/>
  <c r="H22" i="87"/>
  <c r="N20" i="87"/>
  <c r="J20" i="87"/>
  <c r="F20" i="87"/>
  <c r="L18" i="87"/>
  <c r="H18" i="87"/>
  <c r="N16" i="87"/>
  <c r="J16" i="87"/>
  <c r="F16" i="87"/>
  <c r="L14" i="87"/>
  <c r="H14" i="87"/>
  <c r="N12" i="87"/>
  <c r="J12" i="87"/>
  <c r="F12" i="87"/>
  <c r="L10" i="87"/>
  <c r="H10" i="87"/>
  <c r="N8" i="87"/>
  <c r="J8" i="87"/>
  <c r="F8" i="87"/>
  <c r="L6" i="87"/>
  <c r="H6" i="87"/>
  <c r="N4" i="87"/>
  <c r="J4" i="87"/>
  <c r="F4" i="87"/>
  <c r="N87" i="85"/>
  <c r="J87" i="85"/>
  <c r="F87" i="85"/>
  <c r="L85" i="85"/>
  <c r="H85" i="85"/>
  <c r="N83" i="85"/>
  <c r="J83" i="85"/>
  <c r="F83" i="85"/>
  <c r="L81" i="85"/>
  <c r="H81" i="85"/>
  <c r="N79" i="85"/>
  <c r="J79" i="85"/>
  <c r="F79" i="85"/>
  <c r="L77" i="85"/>
  <c r="H77" i="85"/>
  <c r="N75" i="85"/>
  <c r="J75" i="85"/>
  <c r="F75" i="85"/>
  <c r="L73" i="85"/>
  <c r="H73" i="85"/>
  <c r="N71" i="85"/>
  <c r="J71" i="85"/>
  <c r="F71" i="85"/>
  <c r="L69" i="85"/>
  <c r="H69" i="85"/>
  <c r="N67" i="85"/>
  <c r="J67" i="85"/>
  <c r="F67" i="85"/>
  <c r="L65" i="85"/>
  <c r="H65" i="85"/>
  <c r="N63" i="85"/>
  <c r="J63" i="85"/>
  <c r="F63" i="85"/>
  <c r="L61" i="85"/>
  <c r="H61" i="85"/>
  <c r="N59" i="85"/>
  <c r="J59" i="85"/>
  <c r="F59" i="85"/>
  <c r="L57" i="85"/>
  <c r="H57" i="85"/>
  <c r="N55" i="85"/>
  <c r="J55" i="85"/>
  <c r="F55" i="85"/>
  <c r="L53" i="85"/>
  <c r="H53" i="85"/>
  <c r="N51" i="85"/>
  <c r="J51" i="85"/>
  <c r="F51" i="85"/>
  <c r="L49" i="85"/>
  <c r="H49" i="85"/>
  <c r="N47" i="85"/>
  <c r="J47" i="85"/>
  <c r="F47" i="85"/>
  <c r="L45" i="85"/>
  <c r="H45" i="85"/>
  <c r="N43" i="85"/>
  <c r="J43" i="85"/>
  <c r="F43" i="85"/>
  <c r="L41" i="85"/>
  <c r="H41" i="85"/>
  <c r="N39" i="85"/>
  <c r="J39" i="85"/>
  <c r="F39" i="85"/>
  <c r="L37" i="85"/>
  <c r="H37" i="85"/>
  <c r="N35" i="85"/>
  <c r="J35" i="85"/>
  <c r="F35" i="85"/>
  <c r="L32" i="85"/>
  <c r="H32" i="85"/>
  <c r="N30" i="85"/>
  <c r="J30" i="85"/>
  <c r="F30" i="85"/>
  <c r="L28" i="85"/>
  <c r="H28" i="85"/>
  <c r="N26" i="85"/>
  <c r="J26" i="85"/>
  <c r="F26" i="85"/>
  <c r="L24" i="85"/>
  <c r="H24" i="85"/>
  <c r="N22" i="85"/>
  <c r="J22" i="85"/>
  <c r="F22" i="85"/>
  <c r="L20" i="85"/>
  <c r="H20" i="85"/>
  <c r="N18" i="85"/>
  <c r="J18" i="85"/>
  <c r="F18" i="85"/>
  <c r="L16" i="85"/>
  <c r="H16" i="85"/>
  <c r="N14" i="85"/>
  <c r="J14" i="85"/>
  <c r="F14" i="85"/>
  <c r="L12" i="85"/>
  <c r="H12" i="85"/>
  <c r="N10" i="85"/>
  <c r="J10" i="85"/>
  <c r="F10" i="85"/>
  <c r="L8" i="85"/>
  <c r="H8" i="85"/>
  <c r="N6" i="85"/>
  <c r="J6" i="85"/>
  <c r="F6" i="85"/>
  <c r="L4" i="85"/>
  <c r="H4" i="85"/>
  <c r="L87" i="83"/>
  <c r="H87" i="83"/>
  <c r="N85" i="83"/>
  <c r="J85" i="83"/>
  <c r="F85" i="83"/>
  <c r="L83" i="83"/>
  <c r="H83" i="83"/>
  <c r="N81" i="83"/>
  <c r="J81" i="83"/>
  <c r="F81" i="83"/>
  <c r="L79" i="83"/>
  <c r="H79" i="83"/>
  <c r="N77" i="83"/>
  <c r="J77" i="83"/>
  <c r="F77" i="83"/>
  <c r="L75" i="83"/>
  <c r="H75" i="83"/>
  <c r="N73" i="83"/>
  <c r="J73" i="83"/>
  <c r="F73" i="83"/>
  <c r="L71" i="83"/>
  <c r="H71" i="83"/>
  <c r="E69" i="83"/>
  <c r="I69" i="83"/>
  <c r="M69" i="83"/>
  <c r="O66" i="83"/>
  <c r="J66" i="83"/>
  <c r="L65" i="83"/>
  <c r="G65" i="83"/>
  <c r="O64" i="83"/>
  <c r="I64" i="83"/>
  <c r="D62" i="83"/>
  <c r="H62" i="83"/>
  <c r="L62" i="83"/>
  <c r="F60" i="83"/>
  <c r="J60" i="83"/>
  <c r="N60" i="83"/>
  <c r="M58" i="83"/>
  <c r="G58" i="83"/>
  <c r="O57" i="83"/>
  <c r="J57" i="83"/>
  <c r="L56" i="83"/>
  <c r="G56" i="83"/>
  <c r="E53" i="83"/>
  <c r="I53" i="83"/>
  <c r="M53" i="83"/>
  <c r="O50" i="83"/>
  <c r="J50" i="83"/>
  <c r="L49" i="83"/>
  <c r="G49" i="83"/>
  <c r="O48" i="83"/>
  <c r="I48" i="83"/>
  <c r="D46" i="83"/>
  <c r="H46" i="83"/>
  <c r="L46" i="83"/>
  <c r="F44" i="83"/>
  <c r="J44" i="83"/>
  <c r="N44" i="83"/>
  <c r="M42" i="83"/>
  <c r="G42" i="83"/>
  <c r="O41" i="83"/>
  <c r="J41" i="83"/>
  <c r="L40" i="83"/>
  <c r="G40" i="83"/>
  <c r="E37" i="83"/>
  <c r="I37" i="83"/>
  <c r="M37" i="83"/>
  <c r="O34" i="83"/>
  <c r="J34" i="83"/>
  <c r="L32" i="83"/>
  <c r="G32" i="83"/>
  <c r="O31" i="83"/>
  <c r="I31" i="83"/>
  <c r="D29" i="83"/>
  <c r="H29" i="83"/>
  <c r="L29" i="83"/>
  <c r="F27" i="83"/>
  <c r="J27" i="83"/>
  <c r="N27" i="83"/>
  <c r="M25" i="83"/>
  <c r="G25" i="83"/>
  <c r="O24" i="83"/>
  <c r="J24" i="83"/>
  <c r="L23" i="83"/>
  <c r="G23" i="83"/>
  <c r="E20" i="83"/>
  <c r="I20" i="83"/>
  <c r="M20" i="83"/>
  <c r="O17" i="83"/>
  <c r="J17" i="83"/>
  <c r="L16" i="83"/>
  <c r="G16" i="83"/>
  <c r="O15" i="83"/>
  <c r="I15" i="83"/>
  <c r="D13" i="83"/>
  <c r="H13" i="83"/>
  <c r="L13" i="83"/>
  <c r="F11" i="83"/>
  <c r="J11" i="83"/>
  <c r="N11" i="83"/>
  <c r="M9" i="83"/>
  <c r="G9" i="83"/>
  <c r="O8" i="83"/>
  <c r="J8" i="83"/>
  <c r="L7" i="83"/>
  <c r="G7" i="83"/>
  <c r="E4" i="83"/>
  <c r="I4" i="83"/>
  <c r="M4" i="83"/>
  <c r="O88" i="81"/>
  <c r="J88" i="81"/>
  <c r="L87" i="81"/>
  <c r="G87" i="81"/>
  <c r="O86" i="81"/>
  <c r="I86" i="81"/>
  <c r="D84" i="81"/>
  <c r="H84" i="81"/>
  <c r="L84" i="81"/>
  <c r="F82" i="81"/>
  <c r="J82" i="81"/>
  <c r="N82" i="81"/>
  <c r="M80" i="81"/>
  <c r="G80" i="81"/>
  <c r="O79" i="81"/>
  <c r="J79" i="81"/>
  <c r="L78" i="81"/>
  <c r="G78" i="81"/>
  <c r="E75" i="81"/>
  <c r="I75" i="81"/>
  <c r="M75" i="81"/>
  <c r="O72" i="81"/>
  <c r="J72" i="81"/>
  <c r="L71" i="81"/>
  <c r="G71" i="81"/>
  <c r="O70" i="81"/>
  <c r="I70" i="81"/>
  <c r="D68" i="81"/>
  <c r="H68" i="81"/>
  <c r="L68" i="81"/>
  <c r="F66" i="81"/>
  <c r="J66" i="81"/>
  <c r="N66" i="81"/>
  <c r="M64" i="81"/>
  <c r="G64" i="81"/>
  <c r="O63" i="81"/>
  <c r="J63" i="81"/>
  <c r="L62" i="81"/>
  <c r="G62" i="81"/>
  <c r="E59" i="81"/>
  <c r="I59" i="81"/>
  <c r="M59" i="81"/>
  <c r="O56" i="81"/>
  <c r="J56" i="81"/>
  <c r="L55" i="81"/>
  <c r="G55" i="81"/>
  <c r="O54" i="81"/>
  <c r="I54" i="81"/>
  <c r="D52" i="81"/>
  <c r="H52" i="81"/>
  <c r="L52" i="81"/>
  <c r="F50" i="81"/>
  <c r="J50" i="81"/>
  <c r="N50" i="81"/>
  <c r="M48" i="81"/>
  <c r="G48" i="81"/>
  <c r="O47" i="81"/>
  <c r="J47" i="81"/>
  <c r="L46" i="81"/>
  <c r="G46" i="81"/>
  <c r="E43" i="81"/>
  <c r="I43" i="81"/>
  <c r="M43" i="81"/>
  <c r="O40" i="81"/>
  <c r="J40" i="81"/>
  <c r="L39" i="81"/>
  <c r="G39" i="81"/>
  <c r="O38" i="81"/>
  <c r="I38" i="81"/>
  <c r="D36" i="81"/>
  <c r="H36" i="81"/>
  <c r="L36" i="81"/>
  <c r="F34" i="81"/>
  <c r="J34" i="81"/>
  <c r="N34" i="81"/>
  <c r="M31" i="81"/>
  <c r="G31" i="81"/>
  <c r="O30" i="81"/>
  <c r="J30" i="81"/>
  <c r="L29" i="81"/>
  <c r="G29" i="81"/>
  <c r="E26" i="81"/>
  <c r="I26" i="81"/>
  <c r="M26" i="81"/>
  <c r="O23" i="81"/>
  <c r="J23" i="81"/>
  <c r="L22" i="81"/>
  <c r="G22" i="81"/>
  <c r="O21" i="81"/>
  <c r="I21" i="81"/>
  <c r="D19" i="81"/>
  <c r="H19" i="81"/>
  <c r="L19" i="81"/>
  <c r="F17" i="81"/>
  <c r="J17" i="81"/>
  <c r="N17" i="81"/>
  <c r="M15" i="81"/>
  <c r="G15" i="81"/>
  <c r="O14" i="81"/>
  <c r="J14" i="81"/>
  <c r="L13" i="81"/>
  <c r="G13" i="81"/>
  <c r="E10" i="81"/>
  <c r="I10" i="81"/>
  <c r="M10" i="81"/>
  <c r="O7" i="81"/>
  <c r="J7" i="81"/>
  <c r="L6" i="81"/>
  <c r="G6" i="81"/>
  <c r="O5" i="81"/>
  <c r="I5" i="81"/>
  <c r="D3" i="81"/>
  <c r="H3" i="81"/>
  <c r="L3" i="81"/>
  <c r="F88" i="79"/>
  <c r="J88" i="79"/>
  <c r="N88" i="79"/>
  <c r="M86" i="79"/>
  <c r="G86" i="79"/>
  <c r="O85" i="79"/>
  <c r="J85" i="79"/>
  <c r="L84" i="79"/>
  <c r="G84" i="79"/>
  <c r="E81" i="79"/>
  <c r="I81" i="79"/>
  <c r="M81" i="79"/>
  <c r="O78" i="79"/>
  <c r="J78" i="79"/>
  <c r="L77" i="79"/>
  <c r="G77" i="79"/>
  <c r="O76" i="79"/>
  <c r="I76" i="79"/>
  <c r="D74" i="79"/>
  <c r="H74" i="79"/>
  <c r="L74" i="79"/>
  <c r="F72" i="79"/>
  <c r="J72" i="79"/>
  <c r="N72" i="79"/>
  <c r="M70" i="79"/>
  <c r="G70" i="79"/>
  <c r="O69" i="79"/>
  <c r="J69" i="79"/>
  <c r="L68" i="79"/>
  <c r="G68" i="79"/>
  <c r="E65" i="79"/>
  <c r="I65" i="79"/>
  <c r="M65" i="79"/>
  <c r="O62" i="79"/>
  <c r="J62" i="79"/>
  <c r="L61" i="79"/>
  <c r="G61" i="79"/>
  <c r="O60" i="79"/>
  <c r="I60" i="79"/>
  <c r="D58" i="79"/>
  <c r="H58" i="79"/>
  <c r="L58" i="79"/>
  <c r="F56" i="79"/>
  <c r="J56" i="79"/>
  <c r="N56" i="79"/>
  <c r="M54" i="79"/>
  <c r="G54" i="79"/>
  <c r="O53" i="79"/>
  <c r="J53" i="79"/>
  <c r="L52" i="79"/>
  <c r="G52" i="79"/>
  <c r="E49" i="79"/>
  <c r="I49" i="79"/>
  <c r="M49" i="79"/>
  <c r="O46" i="79"/>
  <c r="J46" i="79"/>
  <c r="L45" i="79"/>
  <c r="G45" i="79"/>
  <c r="O44" i="79"/>
  <c r="I44" i="79"/>
  <c r="D42" i="79"/>
  <c r="H42" i="79"/>
  <c r="L42" i="79"/>
  <c r="F40" i="79"/>
  <c r="J40" i="79"/>
  <c r="N40" i="79"/>
  <c r="M38" i="79"/>
  <c r="G38" i="79"/>
  <c r="O37" i="79"/>
  <c r="J37" i="79"/>
  <c r="L36" i="79"/>
  <c r="G36" i="79"/>
  <c r="E32" i="79"/>
  <c r="I32" i="79"/>
  <c r="M32" i="79"/>
  <c r="O29" i="79"/>
  <c r="J29" i="79"/>
  <c r="L28" i="79"/>
  <c r="G28" i="79"/>
  <c r="O27" i="79"/>
  <c r="I27" i="79"/>
  <c r="D25" i="79"/>
  <c r="H25" i="79"/>
  <c r="L25" i="79"/>
  <c r="F23" i="79"/>
  <c r="J23" i="79"/>
  <c r="N23" i="79"/>
  <c r="M21" i="79"/>
  <c r="G21" i="79"/>
  <c r="O20" i="79"/>
  <c r="J20" i="79"/>
  <c r="L19" i="79"/>
  <c r="G19" i="79"/>
  <c r="E16" i="79"/>
  <c r="I16" i="79"/>
  <c r="M16" i="79"/>
  <c r="O13" i="79"/>
  <c r="J13" i="79"/>
  <c r="L12" i="79"/>
  <c r="G12" i="79"/>
  <c r="O11" i="79"/>
  <c r="I11" i="79"/>
  <c r="D9" i="79"/>
  <c r="H9" i="79"/>
  <c r="L9" i="79"/>
  <c r="F7" i="79"/>
  <c r="J7" i="79"/>
  <c r="N7" i="79"/>
  <c r="M5" i="79"/>
  <c r="G5" i="79"/>
  <c r="O4" i="79"/>
  <c r="J4" i="79"/>
  <c r="L3" i="79"/>
  <c r="G3" i="79"/>
  <c r="E87" i="77"/>
  <c r="I87" i="77"/>
  <c r="M87" i="77"/>
  <c r="O84" i="77"/>
  <c r="J84" i="77"/>
  <c r="G83" i="77"/>
  <c r="O82" i="77"/>
  <c r="I82" i="77"/>
  <c r="D80" i="77"/>
  <c r="H80" i="77"/>
  <c r="L80" i="77"/>
  <c r="F78" i="77"/>
  <c r="J78" i="77"/>
  <c r="N78" i="77"/>
  <c r="O75" i="77"/>
  <c r="J75" i="77"/>
  <c r="E71" i="77"/>
  <c r="I71" i="77"/>
  <c r="M71" i="77"/>
  <c r="D59" i="77"/>
  <c r="H59" i="77"/>
  <c r="L59" i="77"/>
  <c r="E59" i="77"/>
  <c r="I59" i="77"/>
  <c r="M59" i="77"/>
  <c r="E54" i="77"/>
  <c r="I54" i="77"/>
  <c r="M54" i="77"/>
  <c r="F54" i="77"/>
  <c r="J54" i="77"/>
  <c r="N54" i="77"/>
  <c r="D43" i="77"/>
  <c r="H43" i="77"/>
  <c r="L43" i="77"/>
  <c r="E43" i="77"/>
  <c r="I43" i="77"/>
  <c r="M43" i="77"/>
  <c r="E38" i="77"/>
  <c r="I38" i="77"/>
  <c r="M38" i="77"/>
  <c r="F38" i="77"/>
  <c r="J38" i="77"/>
  <c r="N38" i="77"/>
  <c r="D26" i="77"/>
  <c r="H26" i="77"/>
  <c r="L26" i="77"/>
  <c r="E26" i="77"/>
  <c r="I26" i="77"/>
  <c r="M26" i="77"/>
  <c r="E21" i="77"/>
  <c r="I21" i="77"/>
  <c r="M21" i="77"/>
  <c r="F21" i="77"/>
  <c r="J21" i="77"/>
  <c r="N21" i="77"/>
  <c r="D14" i="77"/>
  <c r="H14" i="77"/>
  <c r="L14" i="77"/>
  <c r="E14" i="77"/>
  <c r="I14" i="77"/>
  <c r="M14" i="77"/>
  <c r="F14" i="77"/>
  <c r="J14" i="77"/>
  <c r="N14" i="77"/>
  <c r="D6" i="77"/>
  <c r="H6" i="77"/>
  <c r="L6" i="77"/>
  <c r="E6" i="77"/>
  <c r="I6" i="77"/>
  <c r="M6" i="77"/>
  <c r="F6" i="77"/>
  <c r="J6" i="77"/>
  <c r="N6" i="77"/>
  <c r="D85" i="75"/>
  <c r="H85" i="75"/>
  <c r="L85" i="75"/>
  <c r="E85" i="75"/>
  <c r="I85" i="75"/>
  <c r="M85" i="75"/>
  <c r="F85" i="75"/>
  <c r="J85" i="75"/>
  <c r="N85" i="75"/>
  <c r="D77" i="75"/>
  <c r="H77" i="75"/>
  <c r="L77" i="75"/>
  <c r="E77" i="75"/>
  <c r="I77" i="75"/>
  <c r="M77" i="75"/>
  <c r="F77" i="75"/>
  <c r="J77" i="75"/>
  <c r="N77" i="75"/>
  <c r="D69" i="75"/>
  <c r="H69" i="75"/>
  <c r="L69" i="75"/>
  <c r="E69" i="75"/>
  <c r="I69" i="75"/>
  <c r="M69" i="75"/>
  <c r="F69" i="75"/>
  <c r="J69" i="75"/>
  <c r="N69" i="75"/>
  <c r="D61" i="75"/>
  <c r="H61" i="75"/>
  <c r="L61" i="75"/>
  <c r="E61" i="75"/>
  <c r="I61" i="75"/>
  <c r="M61" i="75"/>
  <c r="F61" i="75"/>
  <c r="J61" i="75"/>
  <c r="N61" i="75"/>
  <c r="D53" i="75"/>
  <c r="H53" i="75"/>
  <c r="L53" i="75"/>
  <c r="E53" i="75"/>
  <c r="I53" i="75"/>
  <c r="M53" i="75"/>
  <c r="F53" i="75"/>
  <c r="J53" i="75"/>
  <c r="N53" i="75"/>
  <c r="D45" i="75"/>
  <c r="H45" i="75"/>
  <c r="L45" i="75"/>
  <c r="E45" i="75"/>
  <c r="I45" i="75"/>
  <c r="M45" i="75"/>
  <c r="F45" i="75"/>
  <c r="J45" i="75"/>
  <c r="N45" i="75"/>
  <c r="D37" i="75"/>
  <c r="H37" i="75"/>
  <c r="L37" i="75"/>
  <c r="E37" i="75"/>
  <c r="I37" i="75"/>
  <c r="M37" i="75"/>
  <c r="F37" i="75"/>
  <c r="J37" i="75"/>
  <c r="N37" i="75"/>
  <c r="D28" i="75"/>
  <c r="H28" i="75"/>
  <c r="L28" i="75"/>
  <c r="E28" i="75"/>
  <c r="I28" i="75"/>
  <c r="M28" i="75"/>
  <c r="F28" i="75"/>
  <c r="J28" i="75"/>
  <c r="N28" i="75"/>
  <c r="D20" i="75"/>
  <c r="H20" i="75"/>
  <c r="L20" i="75"/>
  <c r="E20" i="75"/>
  <c r="I20" i="75"/>
  <c r="M20" i="75"/>
  <c r="F20" i="75"/>
  <c r="J20" i="75"/>
  <c r="N20" i="75"/>
  <c r="D12" i="75"/>
  <c r="H12" i="75"/>
  <c r="L12" i="75"/>
  <c r="E12" i="75"/>
  <c r="I12" i="75"/>
  <c r="M12" i="75"/>
  <c r="F12" i="75"/>
  <c r="J12" i="75"/>
  <c r="N12" i="75"/>
  <c r="D4" i="75"/>
  <c r="H4" i="75"/>
  <c r="L4" i="75"/>
  <c r="E4" i="75"/>
  <c r="I4" i="75"/>
  <c r="M4" i="75"/>
  <c r="F4" i="75"/>
  <c r="J4" i="75"/>
  <c r="N4" i="75"/>
  <c r="D87" i="8"/>
  <c r="H87" i="8"/>
  <c r="L87" i="8"/>
  <c r="E87" i="8"/>
  <c r="I87" i="8"/>
  <c r="M87" i="8"/>
  <c r="F87" i="8"/>
  <c r="J87" i="8"/>
  <c r="N87" i="8"/>
  <c r="D79" i="8"/>
  <c r="H79" i="8"/>
  <c r="L79" i="8"/>
  <c r="E79" i="8"/>
  <c r="I79" i="8"/>
  <c r="M79" i="8"/>
  <c r="F79" i="8"/>
  <c r="J79" i="8"/>
  <c r="N79" i="8"/>
  <c r="D71" i="8"/>
  <c r="H71" i="8"/>
  <c r="L71" i="8"/>
  <c r="E71" i="8"/>
  <c r="I71" i="8"/>
  <c r="M71" i="8"/>
  <c r="F71" i="8"/>
  <c r="J71" i="8"/>
  <c r="N71" i="8"/>
  <c r="D63" i="8"/>
  <c r="H63" i="8"/>
  <c r="L63" i="8"/>
  <c r="E63" i="8"/>
  <c r="I63" i="8"/>
  <c r="M63" i="8"/>
  <c r="F63" i="8"/>
  <c r="J63" i="8"/>
  <c r="N63" i="8"/>
  <c r="D55" i="8"/>
  <c r="H55" i="8"/>
  <c r="L55" i="8"/>
  <c r="E55" i="8"/>
  <c r="I55" i="8"/>
  <c r="M55" i="8"/>
  <c r="F55" i="8"/>
  <c r="J55" i="8"/>
  <c r="N55" i="8"/>
  <c r="D47" i="8"/>
  <c r="H47" i="8"/>
  <c r="L47" i="8"/>
  <c r="E47" i="8"/>
  <c r="I47" i="8"/>
  <c r="M47" i="8"/>
  <c r="F47" i="8"/>
  <c r="J47" i="8"/>
  <c r="N47" i="8"/>
  <c r="E38" i="8"/>
  <c r="O35" i="8"/>
  <c r="D30" i="8"/>
  <c r="H30" i="8"/>
  <c r="L30" i="8"/>
  <c r="E30" i="8"/>
  <c r="I30" i="8"/>
  <c r="M30" i="8"/>
  <c r="F30" i="8"/>
  <c r="J30" i="8"/>
  <c r="N30" i="8"/>
  <c r="O18" i="8"/>
  <c r="D14" i="8"/>
  <c r="H14" i="8"/>
  <c r="L14" i="8"/>
  <c r="E14" i="8"/>
  <c r="I14" i="8"/>
  <c r="M14" i="8"/>
  <c r="F14" i="8"/>
  <c r="J14" i="8"/>
  <c r="N14" i="8"/>
  <c r="R87" i="114"/>
  <c r="V87" i="114"/>
  <c r="Z87" i="114"/>
  <c r="Q87" i="114"/>
  <c r="W87" i="114"/>
  <c r="S87" i="114"/>
  <c r="Y87" i="114"/>
  <c r="Q69" i="114"/>
  <c r="R69" i="114"/>
  <c r="Y47" i="114"/>
  <c r="AA47" i="114"/>
  <c r="R22" i="114"/>
  <c r="V22" i="114"/>
  <c r="Z22" i="114"/>
  <c r="Q22" i="114"/>
  <c r="W22" i="114"/>
  <c r="S22" i="114"/>
  <c r="Y22" i="114"/>
  <c r="R79" i="112"/>
  <c r="V79" i="112"/>
  <c r="Z79" i="112"/>
  <c r="Q79" i="112"/>
  <c r="W79" i="112"/>
  <c r="S79" i="112"/>
  <c r="Y79" i="112"/>
  <c r="Q56" i="112"/>
  <c r="U56" i="112"/>
  <c r="Y56" i="112"/>
  <c r="R56" i="112"/>
  <c r="W56" i="112"/>
  <c r="S56" i="112"/>
  <c r="Z56" i="112"/>
  <c r="S54" i="112"/>
  <c r="W54" i="112"/>
  <c r="AA54" i="112"/>
  <c r="Q54" i="112"/>
  <c r="V54" i="112"/>
  <c r="R54" i="112"/>
  <c r="Y54" i="112"/>
  <c r="Q23" i="112"/>
  <c r="U23" i="112"/>
  <c r="Y23" i="112"/>
  <c r="R23" i="112"/>
  <c r="W23" i="112"/>
  <c r="S23" i="112"/>
  <c r="Z23" i="112"/>
  <c r="S21" i="112"/>
  <c r="W21" i="112"/>
  <c r="AA21" i="112"/>
  <c r="Q21" i="112"/>
  <c r="V21" i="112"/>
  <c r="R21" i="112"/>
  <c r="Y21" i="112"/>
  <c r="Q7" i="112"/>
  <c r="U7" i="112"/>
  <c r="Y7" i="112"/>
  <c r="R7" i="112"/>
  <c r="W7" i="112"/>
  <c r="S7" i="112"/>
  <c r="Z7" i="112"/>
  <c r="S5" i="112"/>
  <c r="W5" i="112"/>
  <c r="AA5" i="112"/>
  <c r="Q5" i="112"/>
  <c r="V5" i="112"/>
  <c r="R5" i="112"/>
  <c r="Y5" i="112"/>
  <c r="Q80" i="110"/>
  <c r="U80" i="110"/>
  <c r="Y80" i="110"/>
  <c r="R80" i="110"/>
  <c r="W80" i="110"/>
  <c r="S80" i="110"/>
  <c r="Z80" i="110"/>
  <c r="S78" i="110"/>
  <c r="W78" i="110"/>
  <c r="AA78" i="110"/>
  <c r="Q78" i="110"/>
  <c r="V78" i="110"/>
  <c r="R78" i="110"/>
  <c r="Y78" i="110"/>
  <c r="Q67" i="110"/>
  <c r="S62" i="110"/>
  <c r="W62" i="110"/>
  <c r="AA62" i="110"/>
  <c r="Q62" i="110"/>
  <c r="V62" i="110"/>
  <c r="R62" i="110"/>
  <c r="Y62" i="110"/>
  <c r="Q51" i="110"/>
  <c r="Q87" i="108"/>
  <c r="U87" i="108"/>
  <c r="Y87" i="108"/>
  <c r="R87" i="108"/>
  <c r="V87" i="108"/>
  <c r="Z87" i="108"/>
  <c r="S87" i="108"/>
  <c r="W87" i="108"/>
  <c r="AA87" i="108"/>
  <c r="Q79" i="108"/>
  <c r="U79" i="108"/>
  <c r="Y79" i="108"/>
  <c r="R79" i="108"/>
  <c r="V79" i="108"/>
  <c r="Z79" i="108"/>
  <c r="S79" i="108"/>
  <c r="W79" i="108"/>
  <c r="AA79" i="108"/>
  <c r="Q67" i="108"/>
  <c r="U67" i="108"/>
  <c r="Y67" i="108"/>
  <c r="R67" i="108"/>
  <c r="V67" i="108"/>
  <c r="Z67" i="108"/>
  <c r="S67" i="108"/>
  <c r="W67" i="108"/>
  <c r="AA67" i="108"/>
  <c r="Q55" i="108"/>
  <c r="U55" i="108"/>
  <c r="Y55" i="108"/>
  <c r="R55" i="108"/>
  <c r="V55" i="108"/>
  <c r="Z55" i="108"/>
  <c r="S55" i="108"/>
  <c r="W55" i="108"/>
  <c r="AA55" i="108"/>
  <c r="Q47" i="108"/>
  <c r="U47" i="108"/>
  <c r="Y47" i="108"/>
  <c r="R47" i="108"/>
  <c r="V47" i="108"/>
  <c r="Z47" i="108"/>
  <c r="S47" i="108"/>
  <c r="W47" i="108"/>
  <c r="AA47" i="108"/>
  <c r="Q35" i="108"/>
  <c r="U35" i="108"/>
  <c r="Y35" i="108"/>
  <c r="R35" i="108"/>
  <c r="V35" i="108"/>
  <c r="Z35" i="108"/>
  <c r="S35" i="108"/>
  <c r="W35" i="108"/>
  <c r="AA35" i="108"/>
  <c r="Q26" i="108"/>
  <c r="U26" i="108"/>
  <c r="Y26" i="108"/>
  <c r="R26" i="108"/>
  <c r="V26" i="108"/>
  <c r="Z26" i="108"/>
  <c r="S26" i="108"/>
  <c r="W26" i="108"/>
  <c r="AA26" i="108"/>
  <c r="Q18" i="108"/>
  <c r="U18" i="108"/>
  <c r="Y18" i="108"/>
  <c r="R18" i="108"/>
  <c r="V18" i="108"/>
  <c r="Z18" i="108"/>
  <c r="S18" i="108"/>
  <c r="W18" i="108"/>
  <c r="AA18" i="108"/>
  <c r="Q10" i="108"/>
  <c r="U10" i="108"/>
  <c r="Y10" i="108"/>
  <c r="R10" i="108"/>
  <c r="V10" i="108"/>
  <c r="Z10" i="108"/>
  <c r="S10" i="108"/>
  <c r="W10" i="108"/>
  <c r="AA10" i="108"/>
  <c r="Q77" i="105"/>
  <c r="U77" i="105"/>
  <c r="Y77" i="105"/>
  <c r="R77" i="105"/>
  <c r="W77" i="105"/>
  <c r="S77" i="105"/>
  <c r="Z77" i="105"/>
  <c r="V77" i="105"/>
  <c r="Y67" i="105"/>
  <c r="Z67" i="105"/>
  <c r="Q12" i="105"/>
  <c r="U12" i="105"/>
  <c r="Y12" i="105"/>
  <c r="R12" i="105"/>
  <c r="W12" i="105"/>
  <c r="S12" i="105"/>
  <c r="Z12" i="105"/>
  <c r="V12" i="105"/>
  <c r="Z10" i="105"/>
  <c r="S75" i="103"/>
  <c r="W75" i="103"/>
  <c r="AA75" i="103"/>
  <c r="Q75" i="103"/>
  <c r="V75" i="103"/>
  <c r="R75" i="103"/>
  <c r="Y75" i="103"/>
  <c r="U75" i="103"/>
  <c r="AA68" i="103"/>
  <c r="Z43" i="103"/>
  <c r="Q45" i="101"/>
  <c r="U45" i="101"/>
  <c r="Y45" i="101"/>
  <c r="R45" i="101"/>
  <c r="W45" i="101"/>
  <c r="S45" i="101"/>
  <c r="Z45" i="101"/>
  <c r="V45" i="101"/>
  <c r="M65" i="87"/>
  <c r="I65" i="87"/>
  <c r="M61" i="87"/>
  <c r="I61" i="87"/>
  <c r="M57" i="87"/>
  <c r="I57" i="87"/>
  <c r="M53" i="87"/>
  <c r="I53" i="87"/>
  <c r="M49" i="87"/>
  <c r="I49" i="87"/>
  <c r="M45" i="87"/>
  <c r="I45" i="87"/>
  <c r="M41" i="87"/>
  <c r="I41" i="87"/>
  <c r="M37" i="87"/>
  <c r="I37" i="87"/>
  <c r="M32" i="87"/>
  <c r="I32" i="87"/>
  <c r="M28" i="87"/>
  <c r="I28" i="87"/>
  <c r="M24" i="87"/>
  <c r="I24" i="87"/>
  <c r="M20" i="87"/>
  <c r="I20" i="87"/>
  <c r="M16" i="87"/>
  <c r="I16" i="87"/>
  <c r="M12" i="87"/>
  <c r="I12" i="87"/>
  <c r="M8" i="87"/>
  <c r="I8" i="87"/>
  <c r="M4" i="87"/>
  <c r="I4" i="87"/>
  <c r="M87" i="85"/>
  <c r="I87" i="85"/>
  <c r="M83" i="85"/>
  <c r="I83" i="85"/>
  <c r="M79" i="85"/>
  <c r="I79" i="85"/>
  <c r="M75" i="85"/>
  <c r="I75" i="85"/>
  <c r="M71" i="85"/>
  <c r="I71" i="85"/>
  <c r="M67" i="85"/>
  <c r="I67" i="85"/>
  <c r="M63" i="85"/>
  <c r="I63" i="85"/>
  <c r="M59" i="85"/>
  <c r="I59" i="85"/>
  <c r="M55" i="85"/>
  <c r="I55" i="85"/>
  <c r="M51" i="85"/>
  <c r="I51" i="85"/>
  <c r="M47" i="85"/>
  <c r="I47" i="85"/>
  <c r="M43" i="85"/>
  <c r="I43" i="85"/>
  <c r="M39" i="85"/>
  <c r="I39" i="85"/>
  <c r="M35" i="85"/>
  <c r="I35" i="85"/>
  <c r="M30" i="85"/>
  <c r="I30" i="85"/>
  <c r="M26" i="85"/>
  <c r="I26" i="85"/>
  <c r="M22" i="85"/>
  <c r="I22" i="85"/>
  <c r="M18" i="85"/>
  <c r="I18" i="85"/>
  <c r="M14" i="85"/>
  <c r="I14" i="85"/>
  <c r="M10" i="85"/>
  <c r="I10" i="85"/>
  <c r="M6" i="85"/>
  <c r="I6" i="85"/>
  <c r="M85" i="83"/>
  <c r="I85" i="83"/>
  <c r="M81" i="83"/>
  <c r="I81" i="83"/>
  <c r="M77" i="83"/>
  <c r="I77" i="83"/>
  <c r="M73" i="83"/>
  <c r="I73" i="83"/>
  <c r="D66" i="83"/>
  <c r="H66" i="83"/>
  <c r="L66" i="83"/>
  <c r="K65" i="83"/>
  <c r="F65" i="83"/>
  <c r="F64" i="83"/>
  <c r="J64" i="83"/>
  <c r="N64" i="83"/>
  <c r="K58" i="83"/>
  <c r="F58" i="83"/>
  <c r="E57" i="83"/>
  <c r="I57" i="83"/>
  <c r="M57" i="83"/>
  <c r="K56" i="83"/>
  <c r="E56" i="83"/>
  <c r="D50" i="83"/>
  <c r="H50" i="83"/>
  <c r="L50" i="83"/>
  <c r="K49" i="83"/>
  <c r="F49" i="83"/>
  <c r="F48" i="83"/>
  <c r="J48" i="83"/>
  <c r="N48" i="83"/>
  <c r="K42" i="83"/>
  <c r="F42" i="83"/>
  <c r="E41" i="83"/>
  <c r="I41" i="83"/>
  <c r="M41" i="83"/>
  <c r="K40" i="83"/>
  <c r="E40" i="83"/>
  <c r="D34" i="83"/>
  <c r="H34" i="83"/>
  <c r="L34" i="83"/>
  <c r="K32" i="83"/>
  <c r="F32" i="83"/>
  <c r="F31" i="83"/>
  <c r="J31" i="83"/>
  <c r="N31" i="83"/>
  <c r="K25" i="83"/>
  <c r="F25" i="83"/>
  <c r="E24" i="83"/>
  <c r="I24" i="83"/>
  <c r="M24" i="83"/>
  <c r="K23" i="83"/>
  <c r="E23" i="83"/>
  <c r="D17" i="83"/>
  <c r="H17" i="83"/>
  <c r="L17" i="83"/>
  <c r="K16" i="83"/>
  <c r="F16" i="83"/>
  <c r="F15" i="83"/>
  <c r="J15" i="83"/>
  <c r="N15" i="83"/>
  <c r="K9" i="83"/>
  <c r="F9" i="83"/>
  <c r="E8" i="83"/>
  <c r="I8" i="83"/>
  <c r="M8" i="83"/>
  <c r="K7" i="83"/>
  <c r="E7" i="83"/>
  <c r="D88" i="81"/>
  <c r="H88" i="81"/>
  <c r="L88" i="81"/>
  <c r="K87" i="81"/>
  <c r="F87" i="81"/>
  <c r="F86" i="81"/>
  <c r="J86" i="81"/>
  <c r="N86" i="81"/>
  <c r="K80" i="81"/>
  <c r="F80" i="81"/>
  <c r="E79" i="81"/>
  <c r="I79" i="81"/>
  <c r="M79" i="81"/>
  <c r="K78" i="81"/>
  <c r="E78" i="81"/>
  <c r="D72" i="81"/>
  <c r="H72" i="81"/>
  <c r="L72" i="81"/>
  <c r="K71" i="81"/>
  <c r="F71" i="81"/>
  <c r="F70" i="81"/>
  <c r="J70" i="81"/>
  <c r="N70" i="81"/>
  <c r="K64" i="81"/>
  <c r="F64" i="81"/>
  <c r="E63" i="81"/>
  <c r="I63" i="81"/>
  <c r="M63" i="81"/>
  <c r="K62" i="81"/>
  <c r="E62" i="81"/>
  <c r="D56" i="81"/>
  <c r="H56" i="81"/>
  <c r="L56" i="81"/>
  <c r="K55" i="81"/>
  <c r="F55" i="81"/>
  <c r="F54" i="81"/>
  <c r="J54" i="81"/>
  <c r="N54" i="81"/>
  <c r="K48" i="81"/>
  <c r="F48" i="81"/>
  <c r="E47" i="81"/>
  <c r="I47" i="81"/>
  <c r="M47" i="81"/>
  <c r="K46" i="81"/>
  <c r="E46" i="81"/>
  <c r="D40" i="81"/>
  <c r="H40" i="81"/>
  <c r="L40" i="81"/>
  <c r="K39" i="81"/>
  <c r="F39" i="81"/>
  <c r="F38" i="81"/>
  <c r="J38" i="81"/>
  <c r="N38" i="81"/>
  <c r="K31" i="81"/>
  <c r="F31" i="81"/>
  <c r="E30" i="81"/>
  <c r="I30" i="81"/>
  <c r="M30" i="81"/>
  <c r="K29" i="81"/>
  <c r="E29" i="81"/>
  <c r="D23" i="81"/>
  <c r="H23" i="81"/>
  <c r="L23" i="81"/>
  <c r="K22" i="81"/>
  <c r="F22" i="81"/>
  <c r="F21" i="81"/>
  <c r="J21" i="81"/>
  <c r="N21" i="81"/>
  <c r="K15" i="81"/>
  <c r="F15" i="81"/>
  <c r="E14" i="81"/>
  <c r="I14" i="81"/>
  <c r="M14" i="81"/>
  <c r="K13" i="81"/>
  <c r="E13" i="81"/>
  <c r="D7" i="81"/>
  <c r="H7" i="81"/>
  <c r="L7" i="81"/>
  <c r="K6" i="81"/>
  <c r="F6" i="81"/>
  <c r="F5" i="81"/>
  <c r="J5" i="81"/>
  <c r="N5" i="81"/>
  <c r="K86" i="79"/>
  <c r="F86" i="79"/>
  <c r="E85" i="79"/>
  <c r="I85" i="79"/>
  <c r="M85" i="79"/>
  <c r="K84" i="79"/>
  <c r="E84" i="79"/>
  <c r="D78" i="79"/>
  <c r="H78" i="79"/>
  <c r="L78" i="79"/>
  <c r="K77" i="79"/>
  <c r="F77" i="79"/>
  <c r="F76" i="79"/>
  <c r="J76" i="79"/>
  <c r="N76" i="79"/>
  <c r="K70" i="79"/>
  <c r="F70" i="79"/>
  <c r="E69" i="79"/>
  <c r="I69" i="79"/>
  <c r="M69" i="79"/>
  <c r="K68" i="79"/>
  <c r="E68" i="79"/>
  <c r="D62" i="79"/>
  <c r="H62" i="79"/>
  <c r="L62" i="79"/>
  <c r="K61" i="79"/>
  <c r="F61" i="79"/>
  <c r="F60" i="79"/>
  <c r="J60" i="79"/>
  <c r="N60" i="79"/>
  <c r="K54" i="79"/>
  <c r="F54" i="79"/>
  <c r="E53" i="79"/>
  <c r="I53" i="79"/>
  <c r="M53" i="79"/>
  <c r="K52" i="79"/>
  <c r="E52" i="79"/>
  <c r="D46" i="79"/>
  <c r="H46" i="79"/>
  <c r="L46" i="79"/>
  <c r="K45" i="79"/>
  <c r="F45" i="79"/>
  <c r="F44" i="79"/>
  <c r="J44" i="79"/>
  <c r="N44" i="79"/>
  <c r="K38" i="79"/>
  <c r="F38" i="79"/>
  <c r="E37" i="79"/>
  <c r="I37" i="79"/>
  <c r="M37" i="79"/>
  <c r="K36" i="79"/>
  <c r="E36" i="79"/>
  <c r="D29" i="79"/>
  <c r="H29" i="79"/>
  <c r="L29" i="79"/>
  <c r="K28" i="79"/>
  <c r="F28" i="79"/>
  <c r="F27" i="79"/>
  <c r="J27" i="79"/>
  <c r="N27" i="79"/>
  <c r="E20" i="79"/>
  <c r="I20" i="79"/>
  <c r="M20" i="79"/>
  <c r="D13" i="79"/>
  <c r="H13" i="79"/>
  <c r="L13" i="79"/>
  <c r="F11" i="79"/>
  <c r="J11" i="79"/>
  <c r="N11" i="79"/>
  <c r="E4" i="79"/>
  <c r="I4" i="79"/>
  <c r="M4" i="79"/>
  <c r="D84" i="77"/>
  <c r="H84" i="77"/>
  <c r="L84" i="77"/>
  <c r="F82" i="77"/>
  <c r="J82" i="77"/>
  <c r="N82" i="77"/>
  <c r="E75" i="77"/>
  <c r="I75" i="77"/>
  <c r="M75" i="77"/>
  <c r="L71" i="77"/>
  <c r="G71" i="77"/>
  <c r="D68" i="77"/>
  <c r="H68" i="77"/>
  <c r="L68" i="77"/>
  <c r="F66" i="77"/>
  <c r="J66" i="77"/>
  <c r="N66" i="77"/>
  <c r="J59" i="77"/>
  <c r="O58" i="77"/>
  <c r="G58" i="77"/>
  <c r="D55" i="77"/>
  <c r="H55" i="77"/>
  <c r="L55" i="77"/>
  <c r="E55" i="77"/>
  <c r="I55" i="77"/>
  <c r="M55" i="77"/>
  <c r="H54" i="77"/>
  <c r="E50" i="77"/>
  <c r="I50" i="77"/>
  <c r="M50" i="77"/>
  <c r="F50" i="77"/>
  <c r="J50" i="77"/>
  <c r="N50" i="77"/>
  <c r="J43" i="77"/>
  <c r="O42" i="77"/>
  <c r="G42" i="77"/>
  <c r="D39" i="77"/>
  <c r="H39" i="77"/>
  <c r="L39" i="77"/>
  <c r="E39" i="77"/>
  <c r="I39" i="77"/>
  <c r="M39" i="77"/>
  <c r="H38" i="77"/>
  <c r="E34" i="77"/>
  <c r="I34" i="77"/>
  <c r="M34" i="77"/>
  <c r="F34" i="77"/>
  <c r="J34" i="77"/>
  <c r="N34" i="77"/>
  <c r="J26" i="77"/>
  <c r="D22" i="77"/>
  <c r="H22" i="77"/>
  <c r="L22" i="77"/>
  <c r="E22" i="77"/>
  <c r="I22" i="77"/>
  <c r="M22" i="77"/>
  <c r="H21" i="77"/>
  <c r="O14" i="77"/>
  <c r="O6" i="77"/>
  <c r="O85" i="75"/>
  <c r="O77" i="75"/>
  <c r="O69" i="75"/>
  <c r="D39" i="8"/>
  <c r="H39" i="8"/>
  <c r="L39" i="8"/>
  <c r="E39" i="8"/>
  <c r="I39" i="8"/>
  <c r="M39" i="8"/>
  <c r="F39" i="8"/>
  <c r="J39" i="8"/>
  <c r="N39" i="8"/>
  <c r="D26" i="8"/>
  <c r="H26" i="8"/>
  <c r="L26" i="8"/>
  <c r="E26" i="8"/>
  <c r="I26" i="8"/>
  <c r="M26" i="8"/>
  <c r="F26" i="8"/>
  <c r="J26" i="8"/>
  <c r="N26" i="8"/>
  <c r="D10" i="8"/>
  <c r="H10" i="8"/>
  <c r="L10" i="8"/>
  <c r="E10" i="8"/>
  <c r="I10" i="8"/>
  <c r="M10" i="8"/>
  <c r="F10" i="8"/>
  <c r="J10" i="8"/>
  <c r="N10" i="8"/>
  <c r="R71" i="114"/>
  <c r="V71" i="114"/>
  <c r="Z71" i="114"/>
  <c r="Q71" i="114"/>
  <c r="W71" i="114"/>
  <c r="S71" i="114"/>
  <c r="Y71" i="114"/>
  <c r="Q64" i="114"/>
  <c r="U64" i="114"/>
  <c r="Y64" i="114"/>
  <c r="R64" i="114"/>
  <c r="W64" i="114"/>
  <c r="S64" i="114"/>
  <c r="Z64" i="114"/>
  <c r="R55" i="114"/>
  <c r="V55" i="114"/>
  <c r="Z55" i="114"/>
  <c r="Q55" i="114"/>
  <c r="W55" i="114"/>
  <c r="S55" i="114"/>
  <c r="Y55" i="114"/>
  <c r="R6" i="114"/>
  <c r="V6" i="114"/>
  <c r="Z6" i="114"/>
  <c r="Q6" i="114"/>
  <c r="W6" i="114"/>
  <c r="S6" i="114"/>
  <c r="Y6" i="114"/>
  <c r="Q72" i="112"/>
  <c r="U72" i="112"/>
  <c r="Y72" i="112"/>
  <c r="R72" i="112"/>
  <c r="W72" i="112"/>
  <c r="S72" i="112"/>
  <c r="Z72" i="112"/>
  <c r="Q59" i="112"/>
  <c r="R47" i="112"/>
  <c r="V47" i="112"/>
  <c r="Z47" i="112"/>
  <c r="Q47" i="112"/>
  <c r="W47" i="112"/>
  <c r="S47" i="112"/>
  <c r="Y47" i="112"/>
  <c r="S38" i="112"/>
  <c r="W38" i="112"/>
  <c r="AA38" i="112"/>
  <c r="Q38" i="112"/>
  <c r="V38" i="112"/>
  <c r="R38" i="112"/>
  <c r="Y38" i="112"/>
  <c r="R87" i="110"/>
  <c r="V87" i="110"/>
  <c r="Z87" i="110"/>
  <c r="Q87" i="110"/>
  <c r="W87" i="110"/>
  <c r="S87" i="110"/>
  <c r="Y87" i="110"/>
  <c r="Y70" i="110"/>
  <c r="Z70" i="110"/>
  <c r="Q39" i="110"/>
  <c r="U39" i="110"/>
  <c r="Y39" i="110"/>
  <c r="R39" i="110"/>
  <c r="V39" i="110"/>
  <c r="Z39" i="110"/>
  <c r="S39" i="110"/>
  <c r="W39" i="110"/>
  <c r="AA39" i="110"/>
  <c r="R52" i="105"/>
  <c r="V52" i="105"/>
  <c r="Z52" i="105"/>
  <c r="Q52" i="105"/>
  <c r="W52" i="105"/>
  <c r="S52" i="105"/>
  <c r="Y52" i="105"/>
  <c r="U52" i="105"/>
  <c r="S59" i="103"/>
  <c r="W59" i="103"/>
  <c r="AA59" i="103"/>
  <c r="Q59" i="103"/>
  <c r="V59" i="103"/>
  <c r="R59" i="103"/>
  <c r="Y59" i="103"/>
  <c r="U59" i="103"/>
  <c r="Y67" i="101"/>
  <c r="Z67" i="101"/>
  <c r="Q66" i="101"/>
  <c r="R66" i="101"/>
  <c r="R19" i="101"/>
  <c r="V19" i="101"/>
  <c r="Z19" i="101"/>
  <c r="Q19" i="101"/>
  <c r="W19" i="101"/>
  <c r="S19" i="101"/>
  <c r="Y19" i="101"/>
  <c r="U19" i="101"/>
  <c r="Q84" i="114"/>
  <c r="U84" i="114"/>
  <c r="Y84" i="114"/>
  <c r="S82" i="114"/>
  <c r="W82" i="114"/>
  <c r="AA82" i="114"/>
  <c r="R75" i="114"/>
  <c r="V75" i="114"/>
  <c r="Z75" i="114"/>
  <c r="Q68" i="114"/>
  <c r="U68" i="114"/>
  <c r="Y68" i="114"/>
  <c r="S67" i="114"/>
  <c r="S66" i="114"/>
  <c r="W66" i="114"/>
  <c r="AA66" i="114"/>
  <c r="R59" i="114"/>
  <c r="V59" i="114"/>
  <c r="Z59" i="114"/>
  <c r="Q52" i="114"/>
  <c r="U52" i="114"/>
  <c r="Y52" i="114"/>
  <c r="S50" i="114"/>
  <c r="W50" i="114"/>
  <c r="AA50" i="114"/>
  <c r="R43" i="114"/>
  <c r="V43" i="114"/>
  <c r="Z43" i="114"/>
  <c r="Q36" i="114"/>
  <c r="U36" i="114"/>
  <c r="Y36" i="114"/>
  <c r="S34" i="114"/>
  <c r="W34" i="114"/>
  <c r="AA34" i="114"/>
  <c r="R26" i="114"/>
  <c r="V26" i="114"/>
  <c r="Z26" i="114"/>
  <c r="Q19" i="114"/>
  <c r="U19" i="114"/>
  <c r="Y19" i="114"/>
  <c r="S18" i="114"/>
  <c r="S17" i="114"/>
  <c r="W17" i="114"/>
  <c r="AA17" i="114"/>
  <c r="R10" i="114"/>
  <c r="V10" i="114"/>
  <c r="Z10" i="114"/>
  <c r="Q3" i="114"/>
  <c r="U3" i="114"/>
  <c r="Y3" i="114"/>
  <c r="R83" i="112"/>
  <c r="V83" i="112"/>
  <c r="Z83" i="112"/>
  <c r="Q76" i="112"/>
  <c r="U76" i="112"/>
  <c r="Y76" i="112"/>
  <c r="S74" i="112"/>
  <c r="W74" i="112"/>
  <c r="AA74" i="112"/>
  <c r="R67" i="112"/>
  <c r="V67" i="112"/>
  <c r="Z67" i="112"/>
  <c r="Q60" i="112"/>
  <c r="U60" i="112"/>
  <c r="Y60" i="112"/>
  <c r="S58" i="112"/>
  <c r="W58" i="112"/>
  <c r="AA58" i="112"/>
  <c r="R51" i="112"/>
  <c r="V51" i="112"/>
  <c r="Z51" i="112"/>
  <c r="Q44" i="112"/>
  <c r="U44" i="112"/>
  <c r="Y44" i="112"/>
  <c r="S42" i="112"/>
  <c r="W42" i="112"/>
  <c r="AA42" i="112"/>
  <c r="R35" i="112"/>
  <c r="V35" i="112"/>
  <c r="Z35" i="112"/>
  <c r="Q27" i="112"/>
  <c r="U27" i="112"/>
  <c r="Y27" i="112"/>
  <c r="S25" i="112"/>
  <c r="W25" i="112"/>
  <c r="AA25" i="112"/>
  <c r="R18" i="112"/>
  <c r="V18" i="112"/>
  <c r="Z18" i="112"/>
  <c r="Q11" i="112"/>
  <c r="U11" i="112"/>
  <c r="Y11" i="112"/>
  <c r="S9" i="112"/>
  <c r="W9" i="112"/>
  <c r="AA9" i="112"/>
  <c r="Q84" i="110"/>
  <c r="U84" i="110"/>
  <c r="Y84" i="110"/>
  <c r="S83" i="110"/>
  <c r="S82" i="110"/>
  <c r="W82" i="110"/>
  <c r="AA82" i="110"/>
  <c r="R75" i="110"/>
  <c r="V75" i="110"/>
  <c r="Z75" i="110"/>
  <c r="Q68" i="110"/>
  <c r="U68" i="110"/>
  <c r="Y68" i="110"/>
  <c r="S67" i="110"/>
  <c r="S66" i="110"/>
  <c r="W66" i="110"/>
  <c r="AA66" i="110"/>
  <c r="R59" i="110"/>
  <c r="V59" i="110"/>
  <c r="Z59" i="110"/>
  <c r="Q52" i="110"/>
  <c r="U52" i="110"/>
  <c r="Y52" i="110"/>
  <c r="S50" i="110"/>
  <c r="W50" i="110"/>
  <c r="AA50" i="110"/>
  <c r="Q35" i="110"/>
  <c r="U35" i="110"/>
  <c r="Y35" i="110"/>
  <c r="R35" i="110"/>
  <c r="V35" i="110"/>
  <c r="Z35" i="110"/>
  <c r="S35" i="110"/>
  <c r="W35" i="110"/>
  <c r="AA35" i="110"/>
  <c r="Q26" i="110"/>
  <c r="U26" i="110"/>
  <c r="Y26" i="110"/>
  <c r="R26" i="110"/>
  <c r="V26" i="110"/>
  <c r="Z26" i="110"/>
  <c r="S26" i="110"/>
  <c r="W26" i="110"/>
  <c r="AA26" i="110"/>
  <c r="Q18" i="110"/>
  <c r="U18" i="110"/>
  <c r="Y18" i="110"/>
  <c r="R18" i="110"/>
  <c r="V18" i="110"/>
  <c r="Z18" i="110"/>
  <c r="S18" i="110"/>
  <c r="W18" i="110"/>
  <c r="AA18" i="110"/>
  <c r="Q10" i="110"/>
  <c r="U10" i="110"/>
  <c r="Y10" i="110"/>
  <c r="R10" i="110"/>
  <c r="V10" i="110"/>
  <c r="Z10" i="110"/>
  <c r="S10" i="110"/>
  <c r="W10" i="110"/>
  <c r="AA10" i="110"/>
  <c r="R84" i="105"/>
  <c r="V84" i="105"/>
  <c r="Z84" i="105"/>
  <c r="Q84" i="105"/>
  <c r="W84" i="105"/>
  <c r="S84" i="105"/>
  <c r="Y84" i="105"/>
  <c r="S75" i="105"/>
  <c r="W75" i="105"/>
  <c r="AA75" i="105"/>
  <c r="Q75" i="105"/>
  <c r="V75" i="105"/>
  <c r="R75" i="105"/>
  <c r="Y75" i="105"/>
  <c r="Q66" i="105"/>
  <c r="R66" i="105"/>
  <c r="R36" i="105"/>
  <c r="V36" i="105"/>
  <c r="Z36" i="105"/>
  <c r="Q36" i="105"/>
  <c r="W36" i="105"/>
  <c r="S36" i="105"/>
  <c r="Y36" i="105"/>
  <c r="R19" i="105"/>
  <c r="V19" i="105"/>
  <c r="Z19" i="105"/>
  <c r="Q19" i="105"/>
  <c r="W19" i="105"/>
  <c r="S19" i="105"/>
  <c r="Y19" i="105"/>
  <c r="R3" i="105"/>
  <c r="V3" i="105"/>
  <c r="Z3" i="105"/>
  <c r="Q3" i="105"/>
  <c r="W3" i="105"/>
  <c r="S3" i="105"/>
  <c r="Y3" i="105"/>
  <c r="R52" i="103"/>
  <c r="V52" i="103"/>
  <c r="Z52" i="103"/>
  <c r="Q52" i="103"/>
  <c r="W52" i="103"/>
  <c r="S52" i="103"/>
  <c r="Y52" i="103"/>
  <c r="Q77" i="101"/>
  <c r="U77" i="101"/>
  <c r="Y77" i="101"/>
  <c r="R77" i="101"/>
  <c r="W77" i="101"/>
  <c r="S77" i="101"/>
  <c r="Z77" i="101"/>
  <c r="Q61" i="101"/>
  <c r="U61" i="101"/>
  <c r="Y61" i="101"/>
  <c r="R61" i="101"/>
  <c r="W61" i="101"/>
  <c r="S61" i="101"/>
  <c r="Z61" i="101"/>
  <c r="S59" i="101"/>
  <c r="W59" i="101"/>
  <c r="AA59" i="101"/>
  <c r="Q59" i="101"/>
  <c r="V59" i="101"/>
  <c r="R59" i="101"/>
  <c r="Y59" i="101"/>
  <c r="S43" i="101"/>
  <c r="W43" i="101"/>
  <c r="AA43" i="101"/>
  <c r="Q43" i="101"/>
  <c r="V43" i="101"/>
  <c r="R43" i="101"/>
  <c r="Y43" i="101"/>
  <c r="R36" i="101"/>
  <c r="V36" i="101"/>
  <c r="Z36" i="101"/>
  <c r="Q36" i="101"/>
  <c r="W36" i="101"/>
  <c r="S36" i="101"/>
  <c r="Y36" i="101"/>
  <c r="Q84" i="98"/>
  <c r="U84" i="98"/>
  <c r="Y84" i="98"/>
  <c r="R84" i="98"/>
  <c r="V84" i="98"/>
  <c r="Z84" i="98"/>
  <c r="S84" i="98"/>
  <c r="W84" i="98"/>
  <c r="AA84" i="98"/>
  <c r="Q76" i="98"/>
  <c r="U76" i="98"/>
  <c r="Y76" i="98"/>
  <c r="R76" i="98"/>
  <c r="V76" i="98"/>
  <c r="Z76" i="98"/>
  <c r="S76" i="98"/>
  <c r="W76" i="98"/>
  <c r="AA76" i="98"/>
  <c r="Q60" i="98"/>
  <c r="U60" i="98"/>
  <c r="Y60" i="98"/>
  <c r="R60" i="98"/>
  <c r="V60" i="98"/>
  <c r="Z60" i="98"/>
  <c r="S60" i="98"/>
  <c r="W60" i="98"/>
  <c r="AA60" i="98"/>
  <c r="Q81" i="94"/>
  <c r="U81" i="94"/>
  <c r="Y81" i="94"/>
  <c r="R81" i="94"/>
  <c r="V81" i="94"/>
  <c r="Z81" i="94"/>
  <c r="S81" i="94"/>
  <c r="AA81" i="94"/>
  <c r="W81" i="94"/>
  <c r="R60" i="94"/>
  <c r="V60" i="94"/>
  <c r="Z60" i="94"/>
  <c r="S60" i="94"/>
  <c r="W60" i="94"/>
  <c r="AA60" i="94"/>
  <c r="Q60" i="94"/>
  <c r="Y60" i="94"/>
  <c r="U60" i="94"/>
  <c r="R40" i="90"/>
  <c r="V40" i="90"/>
  <c r="Z40" i="90"/>
  <c r="Q40" i="90"/>
  <c r="W40" i="90"/>
  <c r="S40" i="90"/>
  <c r="Y40" i="90"/>
  <c r="U40" i="90"/>
  <c r="AA40" i="90"/>
  <c r="L64" i="77"/>
  <c r="H64" i="77"/>
  <c r="L60" i="77"/>
  <c r="H60" i="77"/>
  <c r="L56" i="77"/>
  <c r="H56" i="77"/>
  <c r="L52" i="77"/>
  <c r="H52" i="77"/>
  <c r="L48" i="77"/>
  <c r="H48" i="77"/>
  <c r="L44" i="77"/>
  <c r="H44" i="77"/>
  <c r="L40" i="77"/>
  <c r="H40" i="77"/>
  <c r="L36" i="77"/>
  <c r="H36" i="77"/>
  <c r="L31" i="77"/>
  <c r="H31" i="77"/>
  <c r="L27" i="77"/>
  <c r="H27" i="77"/>
  <c r="L23" i="77"/>
  <c r="H23" i="77"/>
  <c r="L19" i="77"/>
  <c r="H19" i="77"/>
  <c r="N17" i="77"/>
  <c r="J17" i="77"/>
  <c r="F17" i="77"/>
  <c r="L15" i="77"/>
  <c r="H15" i="77"/>
  <c r="N13" i="77"/>
  <c r="J13" i="77"/>
  <c r="F13" i="77"/>
  <c r="L11" i="77"/>
  <c r="H11" i="77"/>
  <c r="N9" i="77"/>
  <c r="J9" i="77"/>
  <c r="F9" i="77"/>
  <c r="L7" i="77"/>
  <c r="H7" i="77"/>
  <c r="N5" i="77"/>
  <c r="J5" i="77"/>
  <c r="F5" i="77"/>
  <c r="L3" i="77"/>
  <c r="H3" i="77"/>
  <c r="N88" i="75"/>
  <c r="J88" i="75"/>
  <c r="F88" i="75"/>
  <c r="L86" i="75"/>
  <c r="H86" i="75"/>
  <c r="N84" i="75"/>
  <c r="J84" i="75"/>
  <c r="F84" i="75"/>
  <c r="L82" i="75"/>
  <c r="H82" i="75"/>
  <c r="N80" i="75"/>
  <c r="J80" i="75"/>
  <c r="F80" i="75"/>
  <c r="L78" i="75"/>
  <c r="H78" i="75"/>
  <c r="N76" i="75"/>
  <c r="J76" i="75"/>
  <c r="F76" i="75"/>
  <c r="L74" i="75"/>
  <c r="H74" i="75"/>
  <c r="N72" i="75"/>
  <c r="J72" i="75"/>
  <c r="F72" i="75"/>
  <c r="L70" i="75"/>
  <c r="H70" i="75"/>
  <c r="N68" i="75"/>
  <c r="J68" i="75"/>
  <c r="F68" i="75"/>
  <c r="L66" i="75"/>
  <c r="H66" i="75"/>
  <c r="N64" i="75"/>
  <c r="J64" i="75"/>
  <c r="F64" i="75"/>
  <c r="L62" i="75"/>
  <c r="H62" i="75"/>
  <c r="N60" i="75"/>
  <c r="J60" i="75"/>
  <c r="F60" i="75"/>
  <c r="L58" i="75"/>
  <c r="H58" i="75"/>
  <c r="N56" i="75"/>
  <c r="J56" i="75"/>
  <c r="F56" i="75"/>
  <c r="L54" i="75"/>
  <c r="H54" i="75"/>
  <c r="N52" i="75"/>
  <c r="J52" i="75"/>
  <c r="F52" i="75"/>
  <c r="L50" i="75"/>
  <c r="H50" i="75"/>
  <c r="N48" i="75"/>
  <c r="J48" i="75"/>
  <c r="F48" i="75"/>
  <c r="L46" i="75"/>
  <c r="H46" i="75"/>
  <c r="N44" i="75"/>
  <c r="J44" i="75"/>
  <c r="F44" i="75"/>
  <c r="L42" i="75"/>
  <c r="H42" i="75"/>
  <c r="N40" i="75"/>
  <c r="J40" i="75"/>
  <c r="F40" i="75"/>
  <c r="L38" i="75"/>
  <c r="H38" i="75"/>
  <c r="N36" i="75"/>
  <c r="J36" i="75"/>
  <c r="F36" i="75"/>
  <c r="L34" i="75"/>
  <c r="H34" i="75"/>
  <c r="N31" i="75"/>
  <c r="J31" i="75"/>
  <c r="F31" i="75"/>
  <c r="L29" i="75"/>
  <c r="H29" i="75"/>
  <c r="N27" i="75"/>
  <c r="J27" i="75"/>
  <c r="F27" i="75"/>
  <c r="L25" i="75"/>
  <c r="H25" i="75"/>
  <c r="N23" i="75"/>
  <c r="J23" i="75"/>
  <c r="F23" i="75"/>
  <c r="L21" i="75"/>
  <c r="H21" i="75"/>
  <c r="N19" i="75"/>
  <c r="J19" i="75"/>
  <c r="F19" i="75"/>
  <c r="L17" i="75"/>
  <c r="H17" i="75"/>
  <c r="N15" i="75"/>
  <c r="J15" i="75"/>
  <c r="F15" i="75"/>
  <c r="L13" i="75"/>
  <c r="H13" i="75"/>
  <c r="N11" i="75"/>
  <c r="J11" i="75"/>
  <c r="F11" i="75"/>
  <c r="L9" i="75"/>
  <c r="H9" i="75"/>
  <c r="N7" i="75"/>
  <c r="J7" i="75"/>
  <c r="F7" i="75"/>
  <c r="L5" i="75"/>
  <c r="H5" i="75"/>
  <c r="N3" i="75"/>
  <c r="J3" i="75"/>
  <c r="F3" i="75"/>
  <c r="L88" i="8"/>
  <c r="H88" i="8"/>
  <c r="N86" i="8"/>
  <c r="J86" i="8"/>
  <c r="F86" i="8"/>
  <c r="L84" i="8"/>
  <c r="H84" i="8"/>
  <c r="N82" i="8"/>
  <c r="J82" i="8"/>
  <c r="F82" i="8"/>
  <c r="L80" i="8"/>
  <c r="H80" i="8"/>
  <c r="N78" i="8"/>
  <c r="J78" i="8"/>
  <c r="F78" i="8"/>
  <c r="L76" i="8"/>
  <c r="H76" i="8"/>
  <c r="N74" i="8"/>
  <c r="J74" i="8"/>
  <c r="F74" i="8"/>
  <c r="L72" i="8"/>
  <c r="H72" i="8"/>
  <c r="N70" i="8"/>
  <c r="J70" i="8"/>
  <c r="F70" i="8"/>
  <c r="L68" i="8"/>
  <c r="H68" i="8"/>
  <c r="N66" i="8"/>
  <c r="J66" i="8"/>
  <c r="F66" i="8"/>
  <c r="L64" i="8"/>
  <c r="H64" i="8"/>
  <c r="N62" i="8"/>
  <c r="J62" i="8"/>
  <c r="F62" i="8"/>
  <c r="L60" i="8"/>
  <c r="H60" i="8"/>
  <c r="N58" i="8"/>
  <c r="J58" i="8"/>
  <c r="F58" i="8"/>
  <c r="L56" i="8"/>
  <c r="H56" i="8"/>
  <c r="N54" i="8"/>
  <c r="J54" i="8"/>
  <c r="F54" i="8"/>
  <c r="L52" i="8"/>
  <c r="H52" i="8"/>
  <c r="N50" i="8"/>
  <c r="J50" i="8"/>
  <c r="F50" i="8"/>
  <c r="L48" i="8"/>
  <c r="H48" i="8"/>
  <c r="N46" i="8"/>
  <c r="J46" i="8"/>
  <c r="F46" i="8"/>
  <c r="L44" i="8"/>
  <c r="H44" i="8"/>
  <c r="N42" i="8"/>
  <c r="J42" i="8"/>
  <c r="F42" i="8"/>
  <c r="L40" i="8"/>
  <c r="H40" i="8"/>
  <c r="N38" i="8"/>
  <c r="J38" i="8"/>
  <c r="F38" i="8"/>
  <c r="L36" i="8"/>
  <c r="H36" i="8"/>
  <c r="N34" i="8"/>
  <c r="J34" i="8"/>
  <c r="F34" i="8"/>
  <c r="L31" i="8"/>
  <c r="H31" i="8"/>
  <c r="N29" i="8"/>
  <c r="J29" i="8"/>
  <c r="F29" i="8"/>
  <c r="L27" i="8"/>
  <c r="H27" i="8"/>
  <c r="N25" i="8"/>
  <c r="J25" i="8"/>
  <c r="F25" i="8"/>
  <c r="L23" i="8"/>
  <c r="H23" i="8"/>
  <c r="N21" i="8"/>
  <c r="J21" i="8"/>
  <c r="F21" i="8"/>
  <c r="L19" i="8"/>
  <c r="H19" i="8"/>
  <c r="N17" i="8"/>
  <c r="J17" i="8"/>
  <c r="F17" i="8"/>
  <c r="L15" i="8"/>
  <c r="H15" i="8"/>
  <c r="N13" i="8"/>
  <c r="J13" i="8"/>
  <c r="F13" i="8"/>
  <c r="L11" i="8"/>
  <c r="H11" i="8"/>
  <c r="N9" i="8"/>
  <c r="J9" i="8"/>
  <c r="F9" i="8"/>
  <c r="L7" i="8"/>
  <c r="H7" i="8"/>
  <c r="M6" i="8"/>
  <c r="I6" i="8"/>
  <c r="D6" i="8"/>
  <c r="D4" i="8"/>
  <c r="H4" i="8"/>
  <c r="L4" i="8"/>
  <c r="Q88" i="114"/>
  <c r="U88" i="114"/>
  <c r="Y88" i="114"/>
  <c r="S86" i="114"/>
  <c r="W86" i="114"/>
  <c r="AA86" i="114"/>
  <c r="Z84" i="114"/>
  <c r="W83" i="114"/>
  <c r="Y82" i="114"/>
  <c r="R79" i="114"/>
  <c r="V79" i="114"/>
  <c r="Z79" i="114"/>
  <c r="W76" i="114"/>
  <c r="Y75" i="114"/>
  <c r="V74" i="114"/>
  <c r="Q72" i="114"/>
  <c r="U72" i="114"/>
  <c r="Y72" i="114"/>
  <c r="S70" i="114"/>
  <c r="W70" i="114"/>
  <c r="AA70" i="114"/>
  <c r="Z68" i="114"/>
  <c r="W67" i="114"/>
  <c r="Y66" i="114"/>
  <c r="R63" i="114"/>
  <c r="V63" i="114"/>
  <c r="Z63" i="114"/>
  <c r="W60" i="114"/>
  <c r="Y59" i="114"/>
  <c r="V58" i="114"/>
  <c r="Q56" i="114"/>
  <c r="U56" i="114"/>
  <c r="Y56" i="114"/>
  <c r="S54" i="114"/>
  <c r="W54" i="114"/>
  <c r="AA54" i="114"/>
  <c r="Z52" i="114"/>
  <c r="W51" i="114"/>
  <c r="Y50" i="114"/>
  <c r="R47" i="114"/>
  <c r="V47" i="114"/>
  <c r="Z47" i="114"/>
  <c r="W44" i="114"/>
  <c r="Y43" i="114"/>
  <c r="V42" i="114"/>
  <c r="R41" i="114"/>
  <c r="Q40" i="114"/>
  <c r="U40" i="114"/>
  <c r="Y40" i="114"/>
  <c r="S38" i="114"/>
  <c r="W38" i="114"/>
  <c r="AA38" i="114"/>
  <c r="Z36" i="114"/>
  <c r="W35" i="114"/>
  <c r="Y34" i="114"/>
  <c r="R30" i="114"/>
  <c r="V30" i="114"/>
  <c r="Z30" i="114"/>
  <c r="W27" i="114"/>
  <c r="Y26" i="114"/>
  <c r="V25" i="114"/>
  <c r="Q23" i="114"/>
  <c r="U23" i="114"/>
  <c r="Y23" i="114"/>
  <c r="S21" i="114"/>
  <c r="W21" i="114"/>
  <c r="AA21" i="114"/>
  <c r="Z19" i="114"/>
  <c r="W18" i="114"/>
  <c r="Y17" i="114"/>
  <c r="R14" i="114"/>
  <c r="V14" i="114"/>
  <c r="Z14" i="114"/>
  <c r="W11" i="114"/>
  <c r="Y10" i="114"/>
  <c r="V9" i="114"/>
  <c r="Q7" i="114"/>
  <c r="U7" i="114"/>
  <c r="Y7" i="114"/>
  <c r="S5" i="114"/>
  <c r="W5" i="114"/>
  <c r="AA5" i="114"/>
  <c r="Z3" i="114"/>
  <c r="R87" i="112"/>
  <c r="V87" i="112"/>
  <c r="Z87" i="112"/>
  <c r="W84" i="112"/>
  <c r="Y83" i="112"/>
  <c r="V82" i="112"/>
  <c r="Q80" i="112"/>
  <c r="U80" i="112"/>
  <c r="Y80" i="112"/>
  <c r="S78" i="112"/>
  <c r="W78" i="112"/>
  <c r="AA78" i="112"/>
  <c r="Z76" i="112"/>
  <c r="W75" i="112"/>
  <c r="Y74" i="112"/>
  <c r="R71" i="112"/>
  <c r="V71" i="112"/>
  <c r="Z71" i="112"/>
  <c r="W68" i="112"/>
  <c r="Y67" i="112"/>
  <c r="V66" i="112"/>
  <c r="Q64" i="112"/>
  <c r="U64" i="112"/>
  <c r="Y64" i="112"/>
  <c r="S62" i="112"/>
  <c r="W62" i="112"/>
  <c r="AA62" i="112"/>
  <c r="Z60" i="112"/>
  <c r="W59" i="112"/>
  <c r="Y58" i="112"/>
  <c r="R55" i="112"/>
  <c r="V55" i="112"/>
  <c r="Z55" i="112"/>
  <c r="W52" i="112"/>
  <c r="Y51" i="112"/>
  <c r="V50" i="112"/>
  <c r="Q48" i="112"/>
  <c r="U48" i="112"/>
  <c r="Y48" i="112"/>
  <c r="S46" i="112"/>
  <c r="W46" i="112"/>
  <c r="AA46" i="112"/>
  <c r="Z44" i="112"/>
  <c r="W43" i="112"/>
  <c r="Y42" i="112"/>
  <c r="R39" i="112"/>
  <c r="V39" i="112"/>
  <c r="Z39" i="112"/>
  <c r="W36" i="112"/>
  <c r="Y35" i="112"/>
  <c r="V34" i="112"/>
  <c r="Q31" i="112"/>
  <c r="U31" i="112"/>
  <c r="Y31" i="112"/>
  <c r="S29" i="112"/>
  <c r="W29" i="112"/>
  <c r="AA29" i="112"/>
  <c r="Z27" i="112"/>
  <c r="W26" i="112"/>
  <c r="Y25" i="112"/>
  <c r="R22" i="112"/>
  <c r="V22" i="112"/>
  <c r="Z22" i="112"/>
  <c r="W19" i="112"/>
  <c r="Y18" i="112"/>
  <c r="V17" i="112"/>
  <c r="Q15" i="112"/>
  <c r="U15" i="112"/>
  <c r="Y15" i="112"/>
  <c r="S13" i="112"/>
  <c r="W13" i="112"/>
  <c r="AA13" i="112"/>
  <c r="Z11" i="112"/>
  <c r="W10" i="112"/>
  <c r="Y9" i="112"/>
  <c r="R6" i="112"/>
  <c r="V6" i="112"/>
  <c r="Z6" i="112"/>
  <c r="W3" i="112"/>
  <c r="Q88" i="110"/>
  <c r="U88" i="110"/>
  <c r="Y88" i="110"/>
  <c r="S86" i="110"/>
  <c r="W86" i="110"/>
  <c r="AA86" i="110"/>
  <c r="Z84" i="110"/>
  <c r="W83" i="110"/>
  <c r="Y82" i="110"/>
  <c r="R79" i="110"/>
  <c r="V79" i="110"/>
  <c r="Z79" i="110"/>
  <c r="W76" i="110"/>
  <c r="Y75" i="110"/>
  <c r="V74" i="110"/>
  <c r="Q72" i="110"/>
  <c r="U72" i="110"/>
  <c r="Y72" i="110"/>
  <c r="S70" i="110"/>
  <c r="W70" i="110"/>
  <c r="AA70" i="110"/>
  <c r="Z68" i="110"/>
  <c r="W67" i="110"/>
  <c r="Y66" i="110"/>
  <c r="R63" i="110"/>
  <c r="V63" i="110"/>
  <c r="Z63" i="110"/>
  <c r="W60" i="110"/>
  <c r="Y59" i="110"/>
  <c r="V58" i="110"/>
  <c r="Q56" i="110"/>
  <c r="U56" i="110"/>
  <c r="Y56" i="110"/>
  <c r="S54" i="110"/>
  <c r="W54" i="110"/>
  <c r="AA54" i="110"/>
  <c r="Z52" i="110"/>
  <c r="W51" i="110"/>
  <c r="Y50" i="110"/>
  <c r="R47" i="110"/>
  <c r="V47" i="110"/>
  <c r="Z47" i="110"/>
  <c r="S47" i="110"/>
  <c r="W47" i="110"/>
  <c r="AA47" i="110"/>
  <c r="Y43" i="110"/>
  <c r="Q83" i="108"/>
  <c r="U83" i="108"/>
  <c r="Y83" i="108"/>
  <c r="R83" i="108"/>
  <c r="V83" i="108"/>
  <c r="Z83" i="108"/>
  <c r="S83" i="108"/>
  <c r="W83" i="108"/>
  <c r="AA83" i="108"/>
  <c r="Q76" i="108"/>
  <c r="Q75" i="108"/>
  <c r="U75" i="108"/>
  <c r="Y75" i="108"/>
  <c r="R75" i="108"/>
  <c r="V75" i="108"/>
  <c r="Z75" i="108"/>
  <c r="S75" i="108"/>
  <c r="W75" i="108"/>
  <c r="AA75" i="108"/>
  <c r="Q63" i="108"/>
  <c r="U63" i="108"/>
  <c r="Y63" i="108"/>
  <c r="R63" i="108"/>
  <c r="V63" i="108"/>
  <c r="Z63" i="108"/>
  <c r="S63" i="108"/>
  <c r="W63" i="108"/>
  <c r="AA63" i="108"/>
  <c r="Q51" i="108"/>
  <c r="U51" i="108"/>
  <c r="Y51" i="108"/>
  <c r="R51" i="108"/>
  <c r="V51" i="108"/>
  <c r="Z51" i="108"/>
  <c r="S51" i="108"/>
  <c r="W51" i="108"/>
  <c r="AA51" i="108"/>
  <c r="Q44" i="108"/>
  <c r="Q43" i="108"/>
  <c r="U43" i="108"/>
  <c r="Y43" i="108"/>
  <c r="R43" i="108"/>
  <c r="V43" i="108"/>
  <c r="Z43" i="108"/>
  <c r="S43" i="108"/>
  <c r="W43" i="108"/>
  <c r="AA43" i="108"/>
  <c r="Q30" i="108"/>
  <c r="U30" i="108"/>
  <c r="Y30" i="108"/>
  <c r="R30" i="108"/>
  <c r="V30" i="108"/>
  <c r="Z30" i="108"/>
  <c r="S30" i="108"/>
  <c r="W30" i="108"/>
  <c r="AA30" i="108"/>
  <c r="Q22" i="108"/>
  <c r="U22" i="108"/>
  <c r="Y22" i="108"/>
  <c r="R22" i="108"/>
  <c r="V22" i="108"/>
  <c r="Z22" i="108"/>
  <c r="S22" i="108"/>
  <c r="W22" i="108"/>
  <c r="AA22" i="108"/>
  <c r="Q14" i="108"/>
  <c r="U14" i="108"/>
  <c r="Y14" i="108"/>
  <c r="R14" i="108"/>
  <c r="V14" i="108"/>
  <c r="Z14" i="108"/>
  <c r="S14" i="108"/>
  <c r="W14" i="108"/>
  <c r="AA14" i="108"/>
  <c r="R3" i="108"/>
  <c r="V3" i="108"/>
  <c r="Z3" i="108"/>
  <c r="Q3" i="108"/>
  <c r="W3" i="108"/>
  <c r="S3" i="108"/>
  <c r="Y3" i="108"/>
  <c r="R68" i="105"/>
  <c r="V68" i="105"/>
  <c r="Z68" i="105"/>
  <c r="Q68" i="105"/>
  <c r="W68" i="105"/>
  <c r="S68" i="105"/>
  <c r="Y68" i="105"/>
  <c r="Q45" i="105"/>
  <c r="U45" i="105"/>
  <c r="Y45" i="105"/>
  <c r="R45" i="105"/>
  <c r="W45" i="105"/>
  <c r="S45" i="105"/>
  <c r="Z45" i="105"/>
  <c r="Y67" i="103"/>
  <c r="Z67" i="103"/>
  <c r="Q28" i="103"/>
  <c r="U28" i="103"/>
  <c r="Y28" i="103"/>
  <c r="R28" i="103"/>
  <c r="W28" i="103"/>
  <c r="S28" i="103"/>
  <c r="Z28" i="103"/>
  <c r="S26" i="103"/>
  <c r="W26" i="103"/>
  <c r="AA26" i="103"/>
  <c r="Q26" i="103"/>
  <c r="V26" i="103"/>
  <c r="R26" i="103"/>
  <c r="Y26" i="103"/>
  <c r="Q12" i="103"/>
  <c r="U12" i="103"/>
  <c r="Y12" i="103"/>
  <c r="R12" i="103"/>
  <c r="W12" i="103"/>
  <c r="S12" i="103"/>
  <c r="Z12" i="103"/>
  <c r="S10" i="103"/>
  <c r="W10" i="103"/>
  <c r="AA10" i="103"/>
  <c r="Q10" i="103"/>
  <c r="V10" i="103"/>
  <c r="R10" i="103"/>
  <c r="Y10" i="103"/>
  <c r="R84" i="101"/>
  <c r="V84" i="101"/>
  <c r="Z84" i="101"/>
  <c r="Q84" i="101"/>
  <c r="W84" i="101"/>
  <c r="S84" i="101"/>
  <c r="Y84" i="101"/>
  <c r="S75" i="101"/>
  <c r="W75" i="101"/>
  <c r="AA75" i="101"/>
  <c r="Q75" i="101"/>
  <c r="V75" i="101"/>
  <c r="R75" i="101"/>
  <c r="Y75" i="101"/>
  <c r="R68" i="101"/>
  <c r="V68" i="101"/>
  <c r="Z68" i="101"/>
  <c r="Q68" i="101"/>
  <c r="W68" i="101"/>
  <c r="S68" i="101"/>
  <c r="Y68" i="101"/>
  <c r="R52" i="101"/>
  <c r="V52" i="101"/>
  <c r="Z52" i="101"/>
  <c r="Q52" i="101"/>
  <c r="W52" i="101"/>
  <c r="S52" i="101"/>
  <c r="Y52" i="101"/>
  <c r="S68" i="96"/>
  <c r="W68" i="96"/>
  <c r="AA68" i="96"/>
  <c r="Q68" i="96"/>
  <c r="V68" i="96"/>
  <c r="R68" i="96"/>
  <c r="Y68" i="96"/>
  <c r="U68" i="96"/>
  <c r="S79" i="90"/>
  <c r="W79" i="90"/>
  <c r="AA79" i="90"/>
  <c r="Q79" i="90"/>
  <c r="V79" i="90"/>
  <c r="R79" i="90"/>
  <c r="Y79" i="90"/>
  <c r="U79" i="90"/>
  <c r="Z79" i="90"/>
  <c r="M17" i="77"/>
  <c r="I17" i="77"/>
  <c r="M13" i="77"/>
  <c r="I13" i="77"/>
  <c r="M9" i="77"/>
  <c r="I9" i="77"/>
  <c r="M5" i="77"/>
  <c r="I5" i="77"/>
  <c r="M88" i="75"/>
  <c r="I88" i="75"/>
  <c r="M84" i="75"/>
  <c r="I84" i="75"/>
  <c r="M80" i="75"/>
  <c r="I80" i="75"/>
  <c r="M76" i="75"/>
  <c r="I76" i="75"/>
  <c r="M72" i="75"/>
  <c r="I72" i="75"/>
  <c r="M68" i="75"/>
  <c r="I68" i="75"/>
  <c r="M64" i="75"/>
  <c r="I64" i="75"/>
  <c r="M60" i="75"/>
  <c r="I60" i="75"/>
  <c r="M56" i="75"/>
  <c r="I56" i="75"/>
  <c r="M52" i="75"/>
  <c r="I52" i="75"/>
  <c r="M48" i="75"/>
  <c r="I48" i="75"/>
  <c r="M44" i="75"/>
  <c r="I44" i="75"/>
  <c r="M40" i="75"/>
  <c r="I40" i="75"/>
  <c r="M36" i="75"/>
  <c r="I36" i="75"/>
  <c r="M31" i="75"/>
  <c r="I31" i="75"/>
  <c r="M27" i="75"/>
  <c r="I27" i="75"/>
  <c r="M23" i="75"/>
  <c r="I23" i="75"/>
  <c r="M19" i="75"/>
  <c r="I19" i="75"/>
  <c r="M15" i="75"/>
  <c r="I15" i="75"/>
  <c r="M11" i="75"/>
  <c r="I11" i="75"/>
  <c r="M7" i="75"/>
  <c r="I7" i="75"/>
  <c r="M3" i="75"/>
  <c r="I3" i="75"/>
  <c r="M86" i="8"/>
  <c r="I86" i="8"/>
  <c r="M82" i="8"/>
  <c r="I82" i="8"/>
  <c r="M78" i="8"/>
  <c r="I78" i="8"/>
  <c r="M74" i="8"/>
  <c r="I74" i="8"/>
  <c r="M70" i="8"/>
  <c r="I70" i="8"/>
  <c r="M66" i="8"/>
  <c r="I66" i="8"/>
  <c r="M62" i="8"/>
  <c r="I62" i="8"/>
  <c r="M58" i="8"/>
  <c r="I58" i="8"/>
  <c r="M54" i="8"/>
  <c r="I54" i="8"/>
  <c r="M50" i="8"/>
  <c r="I50" i="8"/>
  <c r="M46" i="8"/>
  <c r="I46" i="8"/>
  <c r="M42" i="8"/>
  <c r="I42" i="8"/>
  <c r="M38" i="8"/>
  <c r="I38" i="8"/>
  <c r="M34" i="8"/>
  <c r="I34" i="8"/>
  <c r="M29" i="8"/>
  <c r="I29" i="8"/>
  <c r="M25" i="8"/>
  <c r="I25" i="8"/>
  <c r="M21" i="8"/>
  <c r="I21" i="8"/>
  <c r="M17" i="8"/>
  <c r="I17" i="8"/>
  <c r="M13" i="8"/>
  <c r="I13" i="8"/>
  <c r="M9" i="8"/>
  <c r="I9" i="8"/>
  <c r="S84" i="114"/>
  <c r="R83" i="114"/>
  <c r="V83" i="114"/>
  <c r="Z83" i="114"/>
  <c r="R82" i="114"/>
  <c r="Q76" i="114"/>
  <c r="U76" i="114"/>
  <c r="Y76" i="114"/>
  <c r="S75" i="114"/>
  <c r="S74" i="114"/>
  <c r="W74" i="114"/>
  <c r="AA74" i="114"/>
  <c r="R67" i="114"/>
  <c r="V67" i="114"/>
  <c r="Z67" i="114"/>
  <c r="Q60" i="114"/>
  <c r="U60" i="114"/>
  <c r="Y60" i="114"/>
  <c r="S59" i="114"/>
  <c r="S58" i="114"/>
  <c r="W58" i="114"/>
  <c r="AA58" i="114"/>
  <c r="R51" i="114"/>
  <c r="V51" i="114"/>
  <c r="Z51" i="114"/>
  <c r="Q44" i="114"/>
  <c r="U44" i="114"/>
  <c r="Y44" i="114"/>
  <c r="S43" i="114"/>
  <c r="S42" i="114"/>
  <c r="W42" i="114"/>
  <c r="AA42" i="114"/>
  <c r="S36" i="114"/>
  <c r="R35" i="114"/>
  <c r="V35" i="114"/>
  <c r="Z35" i="114"/>
  <c r="Q27" i="114"/>
  <c r="U27" i="114"/>
  <c r="Y27" i="114"/>
  <c r="S26" i="114"/>
  <c r="S25" i="114"/>
  <c r="W25" i="114"/>
  <c r="AA25" i="114"/>
  <c r="R18" i="114"/>
  <c r="V18" i="114"/>
  <c r="Z18" i="114"/>
  <c r="Q11" i="114"/>
  <c r="U11" i="114"/>
  <c r="Y11" i="114"/>
  <c r="S10" i="114"/>
  <c r="S9" i="114"/>
  <c r="W9" i="114"/>
  <c r="AA9" i="114"/>
  <c r="Q84" i="112"/>
  <c r="U84" i="112"/>
  <c r="Y84" i="112"/>
  <c r="S83" i="112"/>
  <c r="S82" i="112"/>
  <c r="W82" i="112"/>
  <c r="AA82" i="112"/>
  <c r="S76" i="112"/>
  <c r="R75" i="112"/>
  <c r="V75" i="112"/>
  <c r="Z75" i="112"/>
  <c r="R74" i="112"/>
  <c r="Q68" i="112"/>
  <c r="U68" i="112"/>
  <c r="Y68" i="112"/>
  <c r="S67" i="112"/>
  <c r="S66" i="112"/>
  <c r="W66" i="112"/>
  <c r="AA66" i="112"/>
  <c r="S60" i="112"/>
  <c r="R59" i="112"/>
  <c r="V59" i="112"/>
  <c r="Z59" i="112"/>
  <c r="R58" i="112"/>
  <c r="Q52" i="112"/>
  <c r="U52" i="112"/>
  <c r="Y52" i="112"/>
  <c r="S51" i="112"/>
  <c r="S50" i="112"/>
  <c r="W50" i="112"/>
  <c r="AA50" i="112"/>
  <c r="S44" i="112"/>
  <c r="R43" i="112"/>
  <c r="V43" i="112"/>
  <c r="Z43" i="112"/>
  <c r="R42" i="112"/>
  <c r="Q36" i="112"/>
  <c r="U36" i="112"/>
  <c r="Y36" i="112"/>
  <c r="S35" i="112"/>
  <c r="S34" i="112"/>
  <c r="W34" i="112"/>
  <c r="AA34" i="112"/>
  <c r="S27" i="112"/>
  <c r="R26" i="112"/>
  <c r="V26" i="112"/>
  <c r="Z26" i="112"/>
  <c r="R25" i="112"/>
  <c r="Q19" i="112"/>
  <c r="U19" i="112"/>
  <c r="Y19" i="112"/>
  <c r="S18" i="112"/>
  <c r="S17" i="112"/>
  <c r="W17" i="112"/>
  <c r="AA17" i="112"/>
  <c r="S11" i="112"/>
  <c r="R10" i="112"/>
  <c r="V10" i="112"/>
  <c r="Z10" i="112"/>
  <c r="R9" i="112"/>
  <c r="Q3" i="112"/>
  <c r="U3" i="112"/>
  <c r="Y3" i="112"/>
  <c r="R83" i="110"/>
  <c r="V83" i="110"/>
  <c r="Z83" i="110"/>
  <c r="Q76" i="110"/>
  <c r="U76" i="110"/>
  <c r="Y76" i="110"/>
  <c r="S75" i="110"/>
  <c r="S74" i="110"/>
  <c r="W74" i="110"/>
  <c r="AA74" i="110"/>
  <c r="R67" i="110"/>
  <c r="V67" i="110"/>
  <c r="Z67" i="110"/>
  <c r="Q60" i="110"/>
  <c r="U60" i="110"/>
  <c r="Y60" i="110"/>
  <c r="S59" i="110"/>
  <c r="S58" i="110"/>
  <c r="W58" i="110"/>
  <c r="AA58" i="110"/>
  <c r="R51" i="110"/>
  <c r="V51" i="110"/>
  <c r="Z51" i="110"/>
  <c r="Q48" i="110"/>
  <c r="U48" i="110"/>
  <c r="Y48" i="110"/>
  <c r="R48" i="110"/>
  <c r="R43" i="110"/>
  <c r="V43" i="110"/>
  <c r="Z43" i="110"/>
  <c r="S43" i="110"/>
  <c r="W43" i="110"/>
  <c r="AA43" i="110"/>
  <c r="Q30" i="110"/>
  <c r="U30" i="110"/>
  <c r="Y30" i="110"/>
  <c r="R30" i="110"/>
  <c r="V30" i="110"/>
  <c r="Z30" i="110"/>
  <c r="S30" i="110"/>
  <c r="W30" i="110"/>
  <c r="AA30" i="110"/>
  <c r="Q22" i="110"/>
  <c r="U22" i="110"/>
  <c r="Y22" i="110"/>
  <c r="R22" i="110"/>
  <c r="V22" i="110"/>
  <c r="Z22" i="110"/>
  <c r="S22" i="110"/>
  <c r="W22" i="110"/>
  <c r="AA22" i="110"/>
  <c r="Q14" i="110"/>
  <c r="U14" i="110"/>
  <c r="Y14" i="110"/>
  <c r="R14" i="110"/>
  <c r="V14" i="110"/>
  <c r="Z14" i="110"/>
  <c r="S14" i="110"/>
  <c r="W14" i="110"/>
  <c r="AA14" i="110"/>
  <c r="Q6" i="110"/>
  <c r="U6" i="110"/>
  <c r="Y6" i="110"/>
  <c r="R6" i="110"/>
  <c r="V6" i="110"/>
  <c r="Z6" i="110"/>
  <c r="S6" i="110"/>
  <c r="W6" i="110"/>
  <c r="AA6" i="110"/>
  <c r="Q72" i="108"/>
  <c r="Q71" i="108"/>
  <c r="U71" i="108"/>
  <c r="Y71" i="108"/>
  <c r="R71" i="108"/>
  <c r="V71" i="108"/>
  <c r="Z71" i="108"/>
  <c r="S71" i="108"/>
  <c r="W71" i="108"/>
  <c r="AA71" i="108"/>
  <c r="Q59" i="108"/>
  <c r="U59" i="108"/>
  <c r="Y59" i="108"/>
  <c r="R59" i="108"/>
  <c r="V59" i="108"/>
  <c r="Z59" i="108"/>
  <c r="S59" i="108"/>
  <c r="W59" i="108"/>
  <c r="AA59" i="108"/>
  <c r="Q40" i="108"/>
  <c r="Q39" i="108"/>
  <c r="U39" i="108"/>
  <c r="Y39" i="108"/>
  <c r="R39" i="108"/>
  <c r="V39" i="108"/>
  <c r="Z39" i="108"/>
  <c r="S39" i="108"/>
  <c r="W39" i="108"/>
  <c r="AA39" i="108"/>
  <c r="U84" i="105"/>
  <c r="Q61" i="105"/>
  <c r="U61" i="105"/>
  <c r="Y61" i="105"/>
  <c r="R61" i="105"/>
  <c r="W61" i="105"/>
  <c r="S61" i="105"/>
  <c r="Z61" i="105"/>
  <c r="S59" i="105"/>
  <c r="W59" i="105"/>
  <c r="AA59" i="105"/>
  <c r="Q59" i="105"/>
  <c r="V59" i="105"/>
  <c r="R59" i="105"/>
  <c r="Y59" i="105"/>
  <c r="Q48" i="105"/>
  <c r="S43" i="105"/>
  <c r="W43" i="105"/>
  <c r="AA43" i="105"/>
  <c r="Q43" i="105"/>
  <c r="V43" i="105"/>
  <c r="R43" i="105"/>
  <c r="Y43" i="105"/>
  <c r="Q28" i="105"/>
  <c r="U28" i="105"/>
  <c r="Y28" i="105"/>
  <c r="R28" i="105"/>
  <c r="W28" i="105"/>
  <c r="S28" i="105"/>
  <c r="Z28" i="105"/>
  <c r="S26" i="105"/>
  <c r="W26" i="105"/>
  <c r="AA26" i="105"/>
  <c r="Q26" i="105"/>
  <c r="V26" i="105"/>
  <c r="R26" i="105"/>
  <c r="Y26" i="105"/>
  <c r="U19" i="105"/>
  <c r="Q77" i="103"/>
  <c r="U77" i="103"/>
  <c r="Y77" i="103"/>
  <c r="R77" i="103"/>
  <c r="W77" i="103"/>
  <c r="S77" i="103"/>
  <c r="Z77" i="103"/>
  <c r="Q66" i="103"/>
  <c r="R66" i="103"/>
  <c r="Q45" i="103"/>
  <c r="U45" i="103"/>
  <c r="Y45" i="103"/>
  <c r="R45" i="103"/>
  <c r="W45" i="103"/>
  <c r="S45" i="103"/>
  <c r="Z45" i="103"/>
  <c r="R41" i="103"/>
  <c r="R19" i="103"/>
  <c r="V19" i="103"/>
  <c r="Z19" i="103"/>
  <c r="Q19" i="103"/>
  <c r="W19" i="103"/>
  <c r="S19" i="103"/>
  <c r="Y19" i="103"/>
  <c r="R3" i="103"/>
  <c r="V3" i="103"/>
  <c r="Z3" i="103"/>
  <c r="Q3" i="103"/>
  <c r="W3" i="103"/>
  <c r="S3" i="103"/>
  <c r="Y3" i="103"/>
  <c r="V77" i="101"/>
  <c r="Q28" i="101"/>
  <c r="U28" i="101"/>
  <c r="Y28" i="101"/>
  <c r="R28" i="101"/>
  <c r="W28" i="101"/>
  <c r="S28" i="101"/>
  <c r="Z28" i="101"/>
  <c r="S26" i="101"/>
  <c r="W26" i="101"/>
  <c r="AA26" i="101"/>
  <c r="Q26" i="101"/>
  <c r="V26" i="101"/>
  <c r="R26" i="101"/>
  <c r="Y26" i="101"/>
  <c r="R32" i="98"/>
  <c r="V32" i="98"/>
  <c r="Z32" i="98"/>
  <c r="Q32" i="98"/>
  <c r="W32" i="98"/>
  <c r="S32" i="98"/>
  <c r="Y32" i="98"/>
  <c r="U32" i="98"/>
  <c r="Z40" i="110"/>
  <c r="V40" i="110"/>
  <c r="R40" i="110"/>
  <c r="Z36" i="110"/>
  <c r="V36" i="110"/>
  <c r="R36" i="110"/>
  <c r="Z31" i="110"/>
  <c r="V31" i="110"/>
  <c r="R31" i="110"/>
  <c r="Z27" i="110"/>
  <c r="V27" i="110"/>
  <c r="R27" i="110"/>
  <c r="Z23" i="110"/>
  <c r="V23" i="110"/>
  <c r="R23" i="110"/>
  <c r="Z19" i="110"/>
  <c r="V19" i="110"/>
  <c r="R19" i="110"/>
  <c r="Z15" i="110"/>
  <c r="V15" i="110"/>
  <c r="R15" i="110"/>
  <c r="Z11" i="110"/>
  <c r="V11" i="110"/>
  <c r="R11" i="110"/>
  <c r="Z7" i="110"/>
  <c r="V7" i="110"/>
  <c r="R7" i="110"/>
  <c r="Z3" i="110"/>
  <c r="V3" i="110"/>
  <c r="R3" i="110"/>
  <c r="Z88" i="108"/>
  <c r="V88" i="108"/>
  <c r="R88" i="108"/>
  <c r="Z84" i="108"/>
  <c r="V84" i="108"/>
  <c r="R84" i="108"/>
  <c r="Z80" i="108"/>
  <c r="V80" i="108"/>
  <c r="R80" i="108"/>
  <c r="Z76" i="108"/>
  <c r="V76" i="108"/>
  <c r="R76" i="108"/>
  <c r="Z72" i="108"/>
  <c r="V72" i="108"/>
  <c r="R72" i="108"/>
  <c r="Z68" i="108"/>
  <c r="V68" i="108"/>
  <c r="R68" i="108"/>
  <c r="Z64" i="108"/>
  <c r="V64" i="108"/>
  <c r="R64" i="108"/>
  <c r="Z60" i="108"/>
  <c r="V60" i="108"/>
  <c r="R60" i="108"/>
  <c r="Z56" i="108"/>
  <c r="V56" i="108"/>
  <c r="R56" i="108"/>
  <c r="Z52" i="108"/>
  <c r="V52" i="108"/>
  <c r="R52" i="108"/>
  <c r="Z48" i="108"/>
  <c r="V48" i="108"/>
  <c r="R48" i="108"/>
  <c r="Z44" i="108"/>
  <c r="V44" i="108"/>
  <c r="R44" i="108"/>
  <c r="Z40" i="108"/>
  <c r="V40" i="108"/>
  <c r="R40" i="108"/>
  <c r="Z36" i="108"/>
  <c r="V36" i="108"/>
  <c r="R36" i="108"/>
  <c r="Z31" i="108"/>
  <c r="V31" i="108"/>
  <c r="R31" i="108"/>
  <c r="Z27" i="108"/>
  <c r="V27" i="108"/>
  <c r="R27" i="108"/>
  <c r="Z23" i="108"/>
  <c r="V23" i="108"/>
  <c r="R23" i="108"/>
  <c r="Z19" i="108"/>
  <c r="V19" i="108"/>
  <c r="R19" i="108"/>
  <c r="Z15" i="108"/>
  <c r="V15" i="108"/>
  <c r="R15" i="108"/>
  <c r="Z11" i="108"/>
  <c r="V11" i="108"/>
  <c r="R11" i="108"/>
  <c r="R7" i="108"/>
  <c r="V7" i="108"/>
  <c r="Z7" i="108"/>
  <c r="R88" i="105"/>
  <c r="V88" i="105"/>
  <c r="Z88" i="105"/>
  <c r="Q81" i="105"/>
  <c r="U81" i="105"/>
  <c r="Y81" i="105"/>
  <c r="S80" i="105"/>
  <c r="S79" i="105"/>
  <c r="W79" i="105"/>
  <c r="AA79" i="105"/>
  <c r="R72" i="105"/>
  <c r="V72" i="105"/>
  <c r="Z72" i="105"/>
  <c r="Q65" i="105"/>
  <c r="U65" i="105"/>
  <c r="Y65" i="105"/>
  <c r="S64" i="105"/>
  <c r="S63" i="105"/>
  <c r="W63" i="105"/>
  <c r="AA63" i="105"/>
  <c r="R56" i="105"/>
  <c r="V56" i="105"/>
  <c r="Z56" i="105"/>
  <c r="Q49" i="105"/>
  <c r="U49" i="105"/>
  <c r="Y49" i="105"/>
  <c r="S48" i="105"/>
  <c r="S47" i="105"/>
  <c r="W47" i="105"/>
  <c r="AA47" i="105"/>
  <c r="R40" i="105"/>
  <c r="V40" i="105"/>
  <c r="Z40" i="105"/>
  <c r="Q32" i="105"/>
  <c r="U32" i="105"/>
  <c r="Y32" i="105"/>
  <c r="S31" i="105"/>
  <c r="S30" i="105"/>
  <c r="W30" i="105"/>
  <c r="AA30" i="105"/>
  <c r="R23" i="105"/>
  <c r="V23" i="105"/>
  <c r="Z23" i="105"/>
  <c r="Q16" i="105"/>
  <c r="U16" i="105"/>
  <c r="Y16" i="105"/>
  <c r="S15" i="105"/>
  <c r="S14" i="105"/>
  <c r="W14" i="105"/>
  <c r="AA14" i="105"/>
  <c r="S8" i="105"/>
  <c r="R7" i="105"/>
  <c r="V7" i="105"/>
  <c r="Z7" i="105"/>
  <c r="R6" i="105"/>
  <c r="R88" i="103"/>
  <c r="V88" i="103"/>
  <c r="Z88" i="103"/>
  <c r="R87" i="103"/>
  <c r="Q81" i="103"/>
  <c r="U81" i="103"/>
  <c r="Y81" i="103"/>
  <c r="S80" i="103"/>
  <c r="S79" i="103"/>
  <c r="W79" i="103"/>
  <c r="AA79" i="103"/>
  <c r="S73" i="103"/>
  <c r="R72" i="103"/>
  <c r="V72" i="103"/>
  <c r="Z72" i="103"/>
  <c r="R71" i="103"/>
  <c r="Q65" i="103"/>
  <c r="U65" i="103"/>
  <c r="Y65" i="103"/>
  <c r="S64" i="103"/>
  <c r="S63" i="103"/>
  <c r="W63" i="103"/>
  <c r="AA63" i="103"/>
  <c r="S57" i="103"/>
  <c r="R56" i="103"/>
  <c r="V56" i="103"/>
  <c r="Z56" i="103"/>
  <c r="R55" i="103"/>
  <c r="Q49" i="103"/>
  <c r="U49" i="103"/>
  <c r="Y49" i="103"/>
  <c r="S48" i="103"/>
  <c r="S47" i="103"/>
  <c r="W47" i="103"/>
  <c r="AA47" i="103"/>
  <c r="S41" i="103"/>
  <c r="R40" i="103"/>
  <c r="V40" i="103"/>
  <c r="Z40" i="103"/>
  <c r="R39" i="103"/>
  <c r="Q32" i="103"/>
  <c r="U32" i="103"/>
  <c r="Y32" i="103"/>
  <c r="S31" i="103"/>
  <c r="S30" i="103"/>
  <c r="W30" i="103"/>
  <c r="AA30" i="103"/>
  <c r="S24" i="103"/>
  <c r="R23" i="103"/>
  <c r="V23" i="103"/>
  <c r="Z23" i="103"/>
  <c r="R22" i="103"/>
  <c r="Q16" i="103"/>
  <c r="U16" i="103"/>
  <c r="Y16" i="103"/>
  <c r="S15" i="103"/>
  <c r="S14" i="103"/>
  <c r="W14" i="103"/>
  <c r="AA14" i="103"/>
  <c r="S8" i="103"/>
  <c r="R7" i="103"/>
  <c r="V7" i="103"/>
  <c r="Z7" i="103"/>
  <c r="R6" i="103"/>
  <c r="R88" i="101"/>
  <c r="V88" i="101"/>
  <c r="Z88" i="101"/>
  <c r="R87" i="101"/>
  <c r="Q81" i="101"/>
  <c r="U81" i="101"/>
  <c r="Y81" i="101"/>
  <c r="S80" i="101"/>
  <c r="S79" i="101"/>
  <c r="W79" i="101"/>
  <c r="AA79" i="101"/>
  <c r="S73" i="101"/>
  <c r="R72" i="101"/>
  <c r="V72" i="101"/>
  <c r="Z72" i="101"/>
  <c r="R71" i="101"/>
  <c r="V67" i="101"/>
  <c r="Q65" i="101"/>
  <c r="U65" i="101"/>
  <c r="Y65" i="101"/>
  <c r="S64" i="101"/>
  <c r="S63" i="101"/>
  <c r="W63" i="101"/>
  <c r="AA63" i="101"/>
  <c r="S57" i="101"/>
  <c r="R56" i="101"/>
  <c r="V56" i="101"/>
  <c r="Z56" i="101"/>
  <c r="R55" i="101"/>
  <c r="Q49" i="101"/>
  <c r="U49" i="101"/>
  <c r="Y49" i="101"/>
  <c r="S48" i="101"/>
  <c r="S47" i="101"/>
  <c r="W47" i="101"/>
  <c r="AA47" i="101"/>
  <c r="S41" i="101"/>
  <c r="R40" i="101"/>
  <c r="V40" i="101"/>
  <c r="Z40" i="101"/>
  <c r="R39" i="101"/>
  <c r="Q32" i="101"/>
  <c r="U32" i="101"/>
  <c r="Y32" i="101"/>
  <c r="S31" i="101"/>
  <c r="S30" i="101"/>
  <c r="W30" i="101"/>
  <c r="AA30" i="101"/>
  <c r="S24" i="101"/>
  <c r="R23" i="101"/>
  <c r="V23" i="101"/>
  <c r="Z23" i="101"/>
  <c r="R22" i="101"/>
  <c r="R15" i="101"/>
  <c r="V15" i="101"/>
  <c r="Z15" i="101"/>
  <c r="S15" i="101"/>
  <c r="W15" i="101"/>
  <c r="AA15" i="101"/>
  <c r="Q7" i="101"/>
  <c r="U7" i="101"/>
  <c r="Y7" i="101"/>
  <c r="R7" i="101"/>
  <c r="V7" i="101"/>
  <c r="Z7" i="101"/>
  <c r="S7" i="101"/>
  <c r="W7" i="101"/>
  <c r="AA7" i="101"/>
  <c r="Q72" i="98"/>
  <c r="U72" i="98"/>
  <c r="Y72" i="98"/>
  <c r="R72" i="98"/>
  <c r="V72" i="98"/>
  <c r="Z72" i="98"/>
  <c r="S72" i="98"/>
  <c r="W72" i="98"/>
  <c r="AA72" i="98"/>
  <c r="Q56" i="98"/>
  <c r="U56" i="98"/>
  <c r="Y56" i="98"/>
  <c r="R56" i="98"/>
  <c r="V56" i="98"/>
  <c r="Z56" i="98"/>
  <c r="S56" i="98"/>
  <c r="W56" i="98"/>
  <c r="AA56" i="98"/>
  <c r="Q44" i="98"/>
  <c r="U44" i="98"/>
  <c r="Y44" i="98"/>
  <c r="R44" i="98"/>
  <c r="V44" i="98"/>
  <c r="Z44" i="98"/>
  <c r="S44" i="98"/>
  <c r="W44" i="98"/>
  <c r="AA44" i="98"/>
  <c r="Q42" i="98"/>
  <c r="U42" i="98"/>
  <c r="R42" i="98"/>
  <c r="W42" i="98"/>
  <c r="AA42" i="98"/>
  <c r="S42" i="98"/>
  <c r="Y42" i="98"/>
  <c r="R16" i="98"/>
  <c r="V16" i="98"/>
  <c r="Z16" i="98"/>
  <c r="Q16" i="98"/>
  <c r="W16" i="98"/>
  <c r="S16" i="98"/>
  <c r="Y16" i="98"/>
  <c r="R77" i="96"/>
  <c r="V77" i="96"/>
  <c r="Z77" i="96"/>
  <c r="Q77" i="96"/>
  <c r="W77" i="96"/>
  <c r="S77" i="96"/>
  <c r="Y77" i="96"/>
  <c r="Q75" i="96"/>
  <c r="R75" i="96"/>
  <c r="S36" i="96"/>
  <c r="W36" i="96"/>
  <c r="AA36" i="96"/>
  <c r="Q36" i="96"/>
  <c r="V36" i="96"/>
  <c r="R36" i="96"/>
  <c r="Y36" i="96"/>
  <c r="Q21" i="96"/>
  <c r="U21" i="96"/>
  <c r="Y21" i="96"/>
  <c r="R21" i="96"/>
  <c r="W21" i="96"/>
  <c r="S21" i="96"/>
  <c r="Z21" i="96"/>
  <c r="S19" i="96"/>
  <c r="W19" i="96"/>
  <c r="AA19" i="96"/>
  <c r="Q19" i="96"/>
  <c r="V19" i="96"/>
  <c r="R19" i="96"/>
  <c r="Y19" i="96"/>
  <c r="Q5" i="96"/>
  <c r="U5" i="96"/>
  <c r="Y5" i="96"/>
  <c r="R5" i="96"/>
  <c r="W5" i="96"/>
  <c r="S5" i="96"/>
  <c r="Z5" i="96"/>
  <c r="S3" i="96"/>
  <c r="W3" i="96"/>
  <c r="AA3" i="96"/>
  <c r="Q3" i="96"/>
  <c r="V3" i="96"/>
  <c r="R3" i="96"/>
  <c r="Y3" i="96"/>
  <c r="R58" i="92"/>
  <c r="S58" i="92"/>
  <c r="Q81" i="90"/>
  <c r="U81" i="90"/>
  <c r="Y81" i="90"/>
  <c r="R81" i="90"/>
  <c r="W81" i="90"/>
  <c r="S81" i="90"/>
  <c r="Z81" i="90"/>
  <c r="V81" i="90"/>
  <c r="AA46" i="110"/>
  <c r="W46" i="110"/>
  <c r="AA42" i="110"/>
  <c r="W42" i="110"/>
  <c r="Y40" i="110"/>
  <c r="U40" i="110"/>
  <c r="AA38" i="110"/>
  <c r="W38" i="110"/>
  <c r="Y36" i="110"/>
  <c r="U36" i="110"/>
  <c r="AA34" i="110"/>
  <c r="W34" i="110"/>
  <c r="Y31" i="110"/>
  <c r="U31" i="110"/>
  <c r="AA29" i="110"/>
  <c r="W29" i="110"/>
  <c r="Y27" i="110"/>
  <c r="U27" i="110"/>
  <c r="AA25" i="110"/>
  <c r="W25" i="110"/>
  <c r="Y23" i="110"/>
  <c r="U23" i="110"/>
  <c r="AA21" i="110"/>
  <c r="W21" i="110"/>
  <c r="Y19" i="110"/>
  <c r="U19" i="110"/>
  <c r="AA17" i="110"/>
  <c r="W17" i="110"/>
  <c r="Y15" i="110"/>
  <c r="U15" i="110"/>
  <c r="AA13" i="110"/>
  <c r="W13" i="110"/>
  <c r="Y11" i="110"/>
  <c r="U11" i="110"/>
  <c r="AA9" i="110"/>
  <c r="W9" i="110"/>
  <c r="Y7" i="110"/>
  <c r="U7" i="110"/>
  <c r="AA5" i="110"/>
  <c r="W5" i="110"/>
  <c r="Y3" i="110"/>
  <c r="U3" i="110"/>
  <c r="Y88" i="108"/>
  <c r="U88" i="108"/>
  <c r="AA86" i="108"/>
  <c r="W86" i="108"/>
  <c r="Y84" i="108"/>
  <c r="U84" i="108"/>
  <c r="AA82" i="108"/>
  <c r="W82" i="108"/>
  <c r="Y80" i="108"/>
  <c r="U80" i="108"/>
  <c r="AA78" i="108"/>
  <c r="W78" i="108"/>
  <c r="Y76" i="108"/>
  <c r="U76" i="108"/>
  <c r="AA74" i="108"/>
  <c r="W74" i="108"/>
  <c r="Y72" i="108"/>
  <c r="U72" i="108"/>
  <c r="AA70" i="108"/>
  <c r="W70" i="108"/>
  <c r="Y68" i="108"/>
  <c r="U68" i="108"/>
  <c r="AA66" i="108"/>
  <c r="W66" i="108"/>
  <c r="Y64" i="108"/>
  <c r="U64" i="108"/>
  <c r="AA62" i="108"/>
  <c r="W62" i="108"/>
  <c r="Y60" i="108"/>
  <c r="U60" i="108"/>
  <c r="AA58" i="108"/>
  <c r="W58" i="108"/>
  <c r="Y56" i="108"/>
  <c r="U56" i="108"/>
  <c r="AA54" i="108"/>
  <c r="W54" i="108"/>
  <c r="Y52" i="108"/>
  <c r="U52" i="108"/>
  <c r="AA50" i="108"/>
  <c r="W50" i="108"/>
  <c r="Y48" i="108"/>
  <c r="U48" i="108"/>
  <c r="AA46" i="108"/>
  <c r="W46" i="108"/>
  <c r="Y44" i="108"/>
  <c r="U44" i="108"/>
  <c r="AA42" i="108"/>
  <c r="W42" i="108"/>
  <c r="Y40" i="108"/>
  <c r="U40" i="108"/>
  <c r="AA38" i="108"/>
  <c r="W38" i="108"/>
  <c r="Y36" i="108"/>
  <c r="U36" i="108"/>
  <c r="AA34" i="108"/>
  <c r="W34" i="108"/>
  <c r="Y31" i="108"/>
  <c r="U31" i="108"/>
  <c r="AA29" i="108"/>
  <c r="W29" i="108"/>
  <c r="Y27" i="108"/>
  <c r="U27" i="108"/>
  <c r="AA25" i="108"/>
  <c r="W25" i="108"/>
  <c r="Y23" i="108"/>
  <c r="U23" i="108"/>
  <c r="AA21" i="108"/>
  <c r="W21" i="108"/>
  <c r="Y19" i="108"/>
  <c r="U19" i="108"/>
  <c r="AA17" i="108"/>
  <c r="W17" i="108"/>
  <c r="Y15" i="108"/>
  <c r="U15" i="108"/>
  <c r="AA13" i="108"/>
  <c r="W13" i="108"/>
  <c r="Y11" i="108"/>
  <c r="U11" i="108"/>
  <c r="W8" i="108"/>
  <c r="Y7" i="108"/>
  <c r="V6" i="108"/>
  <c r="Q4" i="108"/>
  <c r="U4" i="108"/>
  <c r="Y4" i="108"/>
  <c r="Y88" i="105"/>
  <c r="V87" i="105"/>
  <c r="Q85" i="105"/>
  <c r="U85" i="105"/>
  <c r="Y85" i="105"/>
  <c r="S83" i="105"/>
  <c r="W83" i="105"/>
  <c r="AA83" i="105"/>
  <c r="Z81" i="105"/>
  <c r="W80" i="105"/>
  <c r="Y79" i="105"/>
  <c r="R76" i="105"/>
  <c r="V76" i="105"/>
  <c r="Z76" i="105"/>
  <c r="W73" i="105"/>
  <c r="Y72" i="105"/>
  <c r="V71" i="105"/>
  <c r="R70" i="105"/>
  <c r="Q69" i="105"/>
  <c r="U69" i="105"/>
  <c r="Y69" i="105"/>
  <c r="S67" i="105"/>
  <c r="W67" i="105"/>
  <c r="AA67" i="105"/>
  <c r="Z65" i="105"/>
  <c r="W64" i="105"/>
  <c r="Y63" i="105"/>
  <c r="R60" i="105"/>
  <c r="V60" i="105"/>
  <c r="Z60" i="105"/>
  <c r="W57" i="105"/>
  <c r="Y56" i="105"/>
  <c r="V55" i="105"/>
  <c r="Q53" i="105"/>
  <c r="U53" i="105"/>
  <c r="Y53" i="105"/>
  <c r="S51" i="105"/>
  <c r="W51" i="105"/>
  <c r="AA51" i="105"/>
  <c r="Z49" i="105"/>
  <c r="W48" i="105"/>
  <c r="Y47" i="105"/>
  <c r="R44" i="105"/>
  <c r="V44" i="105"/>
  <c r="Z44" i="105"/>
  <c r="W41" i="105"/>
  <c r="Y40" i="105"/>
  <c r="V39" i="105"/>
  <c r="Q37" i="105"/>
  <c r="U37" i="105"/>
  <c r="Y37" i="105"/>
  <c r="S35" i="105"/>
  <c r="W35" i="105"/>
  <c r="AA35" i="105"/>
  <c r="Z32" i="105"/>
  <c r="W31" i="105"/>
  <c r="Y30" i="105"/>
  <c r="R27" i="105"/>
  <c r="V27" i="105"/>
  <c r="Z27" i="105"/>
  <c r="W24" i="105"/>
  <c r="Y23" i="105"/>
  <c r="V22" i="105"/>
  <c r="Q20" i="105"/>
  <c r="U20" i="105"/>
  <c r="Y20" i="105"/>
  <c r="S18" i="105"/>
  <c r="W18" i="105"/>
  <c r="AA18" i="105"/>
  <c r="Z16" i="105"/>
  <c r="W15" i="105"/>
  <c r="Y14" i="105"/>
  <c r="R11" i="105"/>
  <c r="V11" i="105"/>
  <c r="Z11" i="105"/>
  <c r="W8" i="105"/>
  <c r="Y7" i="105"/>
  <c r="V6" i="105"/>
  <c r="Q4" i="105"/>
  <c r="U4" i="105"/>
  <c r="Y4" i="105"/>
  <c r="Y88" i="103"/>
  <c r="V87" i="103"/>
  <c r="Q85" i="103"/>
  <c r="U85" i="103"/>
  <c r="Y85" i="103"/>
  <c r="S83" i="103"/>
  <c r="W83" i="103"/>
  <c r="AA83" i="103"/>
  <c r="Z81" i="103"/>
  <c r="W80" i="103"/>
  <c r="Y79" i="103"/>
  <c r="R76" i="103"/>
  <c r="V76" i="103"/>
  <c r="Z76" i="103"/>
  <c r="W73" i="103"/>
  <c r="Y72" i="103"/>
  <c r="V71" i="103"/>
  <c r="R70" i="103"/>
  <c r="Q69" i="103"/>
  <c r="U69" i="103"/>
  <c r="Y69" i="103"/>
  <c r="S67" i="103"/>
  <c r="W67" i="103"/>
  <c r="AA67" i="103"/>
  <c r="Z65" i="103"/>
  <c r="W64" i="103"/>
  <c r="Y63" i="103"/>
  <c r="R60" i="103"/>
  <c r="V60" i="103"/>
  <c r="Z60" i="103"/>
  <c r="W57" i="103"/>
  <c r="Y56" i="103"/>
  <c r="V55" i="103"/>
  <c r="Q53" i="103"/>
  <c r="U53" i="103"/>
  <c r="Y53" i="103"/>
  <c r="S51" i="103"/>
  <c r="W51" i="103"/>
  <c r="AA51" i="103"/>
  <c r="Z49" i="103"/>
  <c r="W48" i="103"/>
  <c r="Y47" i="103"/>
  <c r="R44" i="103"/>
  <c r="V44" i="103"/>
  <c r="Z44" i="103"/>
  <c r="W41" i="103"/>
  <c r="Y40" i="103"/>
  <c r="V39" i="103"/>
  <c r="Q37" i="103"/>
  <c r="U37" i="103"/>
  <c r="Y37" i="103"/>
  <c r="S35" i="103"/>
  <c r="W35" i="103"/>
  <c r="AA35" i="103"/>
  <c r="Z32" i="103"/>
  <c r="W31" i="103"/>
  <c r="Y30" i="103"/>
  <c r="R27" i="103"/>
  <c r="V27" i="103"/>
  <c r="Z27" i="103"/>
  <c r="W24" i="103"/>
  <c r="Y23" i="103"/>
  <c r="V22" i="103"/>
  <c r="Q20" i="103"/>
  <c r="U20" i="103"/>
  <c r="Y20" i="103"/>
  <c r="S18" i="103"/>
  <c r="W18" i="103"/>
  <c r="AA18" i="103"/>
  <c r="Z16" i="103"/>
  <c r="W15" i="103"/>
  <c r="Y14" i="103"/>
  <c r="R11" i="103"/>
  <c r="V11" i="103"/>
  <c r="Z11" i="103"/>
  <c r="W8" i="103"/>
  <c r="Y7" i="103"/>
  <c r="V6" i="103"/>
  <c r="Q4" i="103"/>
  <c r="U4" i="103"/>
  <c r="Y4" i="103"/>
  <c r="Y88" i="101"/>
  <c r="V87" i="101"/>
  <c r="Q85" i="101"/>
  <c r="U85" i="101"/>
  <c r="Y85" i="101"/>
  <c r="S83" i="101"/>
  <c r="W83" i="101"/>
  <c r="AA83" i="101"/>
  <c r="Z81" i="101"/>
  <c r="W80" i="101"/>
  <c r="Y79" i="101"/>
  <c r="R76" i="101"/>
  <c r="V76" i="101"/>
  <c r="Z76" i="101"/>
  <c r="W73" i="101"/>
  <c r="Y72" i="101"/>
  <c r="V71" i="101"/>
  <c r="Q69" i="101"/>
  <c r="U69" i="101"/>
  <c r="Y69" i="101"/>
  <c r="S67" i="101"/>
  <c r="W67" i="101"/>
  <c r="AA67" i="101"/>
  <c r="Z65" i="101"/>
  <c r="W64" i="101"/>
  <c r="Y63" i="101"/>
  <c r="R60" i="101"/>
  <c r="V60" i="101"/>
  <c r="Z60" i="101"/>
  <c r="W57" i="101"/>
  <c r="Y56" i="101"/>
  <c r="V55" i="101"/>
  <c r="Q53" i="101"/>
  <c r="U53" i="101"/>
  <c r="Y53" i="101"/>
  <c r="S51" i="101"/>
  <c r="W51" i="101"/>
  <c r="AA51" i="101"/>
  <c r="Z49" i="101"/>
  <c r="W48" i="101"/>
  <c r="Y47" i="101"/>
  <c r="R44" i="101"/>
  <c r="V44" i="101"/>
  <c r="Z44" i="101"/>
  <c r="W41" i="101"/>
  <c r="Y40" i="101"/>
  <c r="V39" i="101"/>
  <c r="Q37" i="101"/>
  <c r="U37" i="101"/>
  <c r="Y37" i="101"/>
  <c r="S35" i="101"/>
  <c r="W35" i="101"/>
  <c r="AA35" i="101"/>
  <c r="Z32" i="101"/>
  <c r="W31" i="101"/>
  <c r="Y30" i="101"/>
  <c r="R27" i="101"/>
  <c r="V27" i="101"/>
  <c r="Z27" i="101"/>
  <c r="W24" i="101"/>
  <c r="Y23" i="101"/>
  <c r="V22" i="101"/>
  <c r="Q20" i="101"/>
  <c r="U20" i="101"/>
  <c r="Y20" i="101"/>
  <c r="S18" i="101"/>
  <c r="W18" i="101"/>
  <c r="AA18" i="101"/>
  <c r="Q16" i="101"/>
  <c r="U16" i="101"/>
  <c r="Y16" i="101"/>
  <c r="R16" i="101"/>
  <c r="V16" i="101"/>
  <c r="Z16" i="101"/>
  <c r="U15" i="101"/>
  <c r="Q88" i="98"/>
  <c r="U88" i="98"/>
  <c r="Y88" i="98"/>
  <c r="R88" i="98"/>
  <c r="V88" i="98"/>
  <c r="Z88" i="98"/>
  <c r="S88" i="98"/>
  <c r="W88" i="98"/>
  <c r="AA88" i="98"/>
  <c r="Q80" i="98"/>
  <c r="U80" i="98"/>
  <c r="Y80" i="98"/>
  <c r="R80" i="98"/>
  <c r="V80" i="98"/>
  <c r="Z80" i="98"/>
  <c r="S80" i="98"/>
  <c r="W80" i="98"/>
  <c r="AA80" i="98"/>
  <c r="Q69" i="98"/>
  <c r="Q68" i="98"/>
  <c r="U68" i="98"/>
  <c r="Y68" i="98"/>
  <c r="R68" i="98"/>
  <c r="V68" i="98"/>
  <c r="Z68" i="98"/>
  <c r="S68" i="98"/>
  <c r="W68" i="98"/>
  <c r="AA68" i="98"/>
  <c r="Q52" i="98"/>
  <c r="U52" i="98"/>
  <c r="Y52" i="98"/>
  <c r="R52" i="98"/>
  <c r="V52" i="98"/>
  <c r="Z52" i="98"/>
  <c r="S52" i="98"/>
  <c r="W52" i="98"/>
  <c r="AA52" i="98"/>
  <c r="Q70" i="96"/>
  <c r="U70" i="96"/>
  <c r="Y70" i="96"/>
  <c r="R70" i="96"/>
  <c r="W70" i="96"/>
  <c r="S70" i="96"/>
  <c r="Z70" i="96"/>
  <c r="R45" i="96"/>
  <c r="V45" i="96"/>
  <c r="Z45" i="96"/>
  <c r="Q45" i="96"/>
  <c r="W45" i="96"/>
  <c r="S45" i="96"/>
  <c r="Y45" i="96"/>
  <c r="R76" i="94"/>
  <c r="V76" i="94"/>
  <c r="Z76" i="94"/>
  <c r="S76" i="94"/>
  <c r="W76" i="94"/>
  <c r="AA76" i="94"/>
  <c r="Q76" i="94"/>
  <c r="Y76" i="94"/>
  <c r="U76" i="94"/>
  <c r="Q65" i="94"/>
  <c r="U65" i="94"/>
  <c r="Y65" i="94"/>
  <c r="R65" i="94"/>
  <c r="V65" i="94"/>
  <c r="Z65" i="94"/>
  <c r="S65" i="94"/>
  <c r="AA65" i="94"/>
  <c r="W65" i="94"/>
  <c r="R58" i="94"/>
  <c r="S58" i="94"/>
  <c r="Q65" i="92"/>
  <c r="U65" i="92"/>
  <c r="Y65" i="92"/>
  <c r="R65" i="92"/>
  <c r="V65" i="92"/>
  <c r="Z65" i="92"/>
  <c r="S65" i="92"/>
  <c r="W65" i="92"/>
  <c r="AA65" i="92"/>
  <c r="AA81" i="90"/>
  <c r="S63" i="90"/>
  <c r="W63" i="90"/>
  <c r="AA63" i="90"/>
  <c r="Q63" i="90"/>
  <c r="V63" i="90"/>
  <c r="R63" i="90"/>
  <c r="Y63" i="90"/>
  <c r="U63" i="90"/>
  <c r="Q81" i="83"/>
  <c r="U81" i="83"/>
  <c r="Y81" i="83"/>
  <c r="R81" i="83"/>
  <c r="W81" i="83"/>
  <c r="S81" i="83"/>
  <c r="Z81" i="83"/>
  <c r="V81" i="83"/>
  <c r="AA81" i="83"/>
  <c r="Q8" i="108"/>
  <c r="U8" i="108"/>
  <c r="Y8" i="108"/>
  <c r="S7" i="108"/>
  <c r="S6" i="108"/>
  <c r="W6" i="108"/>
  <c r="AA6" i="108"/>
  <c r="S88" i="105"/>
  <c r="S87" i="105"/>
  <c r="W87" i="105"/>
  <c r="AA87" i="105"/>
  <c r="R80" i="105"/>
  <c r="V80" i="105"/>
  <c r="Z80" i="105"/>
  <c r="Q73" i="105"/>
  <c r="U73" i="105"/>
  <c r="Y73" i="105"/>
  <c r="S72" i="105"/>
  <c r="S71" i="105"/>
  <c r="W71" i="105"/>
  <c r="AA71" i="105"/>
  <c r="R64" i="105"/>
  <c r="V64" i="105"/>
  <c r="Z64" i="105"/>
  <c r="Q57" i="105"/>
  <c r="U57" i="105"/>
  <c r="Y57" i="105"/>
  <c r="S56" i="105"/>
  <c r="S55" i="105"/>
  <c r="W55" i="105"/>
  <c r="AA55" i="105"/>
  <c r="R48" i="105"/>
  <c r="V48" i="105"/>
  <c r="Z48" i="105"/>
  <c r="Q41" i="105"/>
  <c r="U41" i="105"/>
  <c r="Y41" i="105"/>
  <c r="S40" i="105"/>
  <c r="S39" i="105"/>
  <c r="W39" i="105"/>
  <c r="AA39" i="105"/>
  <c r="R31" i="105"/>
  <c r="V31" i="105"/>
  <c r="Z31" i="105"/>
  <c r="Q24" i="105"/>
  <c r="U24" i="105"/>
  <c r="Y24" i="105"/>
  <c r="S23" i="105"/>
  <c r="S22" i="105"/>
  <c r="W22" i="105"/>
  <c r="AA22" i="105"/>
  <c r="R15" i="105"/>
  <c r="V15" i="105"/>
  <c r="Z15" i="105"/>
  <c r="Q8" i="105"/>
  <c r="U8" i="105"/>
  <c r="Y8" i="105"/>
  <c r="S6" i="105"/>
  <c r="W6" i="105"/>
  <c r="AA6" i="105"/>
  <c r="S87" i="103"/>
  <c r="W87" i="103"/>
  <c r="AA87" i="103"/>
  <c r="R80" i="103"/>
  <c r="V80" i="103"/>
  <c r="Z80" i="103"/>
  <c r="Q73" i="103"/>
  <c r="U73" i="103"/>
  <c r="Y73" i="103"/>
  <c r="S71" i="103"/>
  <c r="W71" i="103"/>
  <c r="AA71" i="103"/>
  <c r="R64" i="103"/>
  <c r="V64" i="103"/>
  <c r="Z64" i="103"/>
  <c r="Q57" i="103"/>
  <c r="U57" i="103"/>
  <c r="Y57" i="103"/>
  <c r="S55" i="103"/>
  <c r="W55" i="103"/>
  <c r="AA55" i="103"/>
  <c r="R48" i="103"/>
  <c r="V48" i="103"/>
  <c r="Z48" i="103"/>
  <c r="Q41" i="103"/>
  <c r="U41" i="103"/>
  <c r="Y41" i="103"/>
  <c r="S39" i="103"/>
  <c r="W39" i="103"/>
  <c r="AA39" i="103"/>
  <c r="R31" i="103"/>
  <c r="V31" i="103"/>
  <c r="Z31" i="103"/>
  <c r="Q24" i="103"/>
  <c r="U24" i="103"/>
  <c r="Y24" i="103"/>
  <c r="S22" i="103"/>
  <c r="W22" i="103"/>
  <c r="AA22" i="103"/>
  <c r="R15" i="103"/>
  <c r="V15" i="103"/>
  <c r="Z15" i="103"/>
  <c r="Q8" i="103"/>
  <c r="U8" i="103"/>
  <c r="Y8" i="103"/>
  <c r="S6" i="103"/>
  <c r="W6" i="103"/>
  <c r="AA6" i="103"/>
  <c r="S87" i="101"/>
  <c r="W87" i="101"/>
  <c r="AA87" i="101"/>
  <c r="R80" i="101"/>
  <c r="V80" i="101"/>
  <c r="Z80" i="101"/>
  <c r="Q73" i="101"/>
  <c r="U73" i="101"/>
  <c r="Y73" i="101"/>
  <c r="S71" i="101"/>
  <c r="W71" i="101"/>
  <c r="AA71" i="101"/>
  <c r="R64" i="101"/>
  <c r="V64" i="101"/>
  <c r="Z64" i="101"/>
  <c r="Q57" i="101"/>
  <c r="U57" i="101"/>
  <c r="Y57" i="101"/>
  <c r="S55" i="101"/>
  <c r="W55" i="101"/>
  <c r="AA55" i="101"/>
  <c r="R48" i="101"/>
  <c r="V48" i="101"/>
  <c r="Z48" i="101"/>
  <c r="Q41" i="101"/>
  <c r="U41" i="101"/>
  <c r="Y41" i="101"/>
  <c r="S39" i="101"/>
  <c r="W39" i="101"/>
  <c r="AA39" i="101"/>
  <c r="R31" i="101"/>
  <c r="V31" i="101"/>
  <c r="Z31" i="101"/>
  <c r="Q24" i="101"/>
  <c r="U24" i="101"/>
  <c r="Y24" i="101"/>
  <c r="S22" i="101"/>
  <c r="W22" i="101"/>
  <c r="AA22" i="101"/>
  <c r="Q11" i="101"/>
  <c r="U11" i="101"/>
  <c r="Y11" i="101"/>
  <c r="R11" i="101"/>
  <c r="V11" i="101"/>
  <c r="Z11" i="101"/>
  <c r="S11" i="101"/>
  <c r="W11" i="101"/>
  <c r="AA11" i="101"/>
  <c r="Q3" i="101"/>
  <c r="U3" i="101"/>
  <c r="Y3" i="101"/>
  <c r="R3" i="101"/>
  <c r="V3" i="101"/>
  <c r="Z3" i="101"/>
  <c r="S3" i="101"/>
  <c r="W3" i="101"/>
  <c r="AA3" i="101"/>
  <c r="Q64" i="98"/>
  <c r="U64" i="98"/>
  <c r="Y64" i="98"/>
  <c r="R64" i="98"/>
  <c r="V64" i="98"/>
  <c r="Z64" i="98"/>
  <c r="S64" i="98"/>
  <c r="W64" i="98"/>
  <c r="AA64" i="98"/>
  <c r="Q48" i="98"/>
  <c r="U48" i="98"/>
  <c r="Y48" i="98"/>
  <c r="R48" i="98"/>
  <c r="V48" i="98"/>
  <c r="Z48" i="98"/>
  <c r="S48" i="98"/>
  <c r="W48" i="98"/>
  <c r="AA48" i="98"/>
  <c r="Y41" i="98"/>
  <c r="AA41" i="98"/>
  <c r="Q25" i="98"/>
  <c r="U25" i="98"/>
  <c r="Y25" i="98"/>
  <c r="R25" i="98"/>
  <c r="W25" i="98"/>
  <c r="S25" i="98"/>
  <c r="Z25" i="98"/>
  <c r="S23" i="98"/>
  <c r="W23" i="98"/>
  <c r="AA23" i="98"/>
  <c r="Q23" i="98"/>
  <c r="V23" i="98"/>
  <c r="R23" i="98"/>
  <c r="Y23" i="98"/>
  <c r="Q9" i="98"/>
  <c r="U9" i="98"/>
  <c r="Y9" i="98"/>
  <c r="R9" i="98"/>
  <c r="W9" i="98"/>
  <c r="S9" i="98"/>
  <c r="Z9" i="98"/>
  <c r="S7" i="98"/>
  <c r="W7" i="98"/>
  <c r="AA7" i="98"/>
  <c r="Q7" i="98"/>
  <c r="V7" i="98"/>
  <c r="R7" i="98"/>
  <c r="Y7" i="98"/>
  <c r="Q86" i="96"/>
  <c r="U86" i="96"/>
  <c r="Y86" i="96"/>
  <c r="R86" i="96"/>
  <c r="W86" i="96"/>
  <c r="S86" i="96"/>
  <c r="Z86" i="96"/>
  <c r="S84" i="96"/>
  <c r="W84" i="96"/>
  <c r="AA84" i="96"/>
  <c r="Q84" i="96"/>
  <c r="V84" i="96"/>
  <c r="R84" i="96"/>
  <c r="Y84" i="96"/>
  <c r="Q73" i="96"/>
  <c r="R61" i="96"/>
  <c r="V61" i="96"/>
  <c r="Z61" i="96"/>
  <c r="Q61" i="96"/>
  <c r="W61" i="96"/>
  <c r="S61" i="96"/>
  <c r="Y61" i="96"/>
  <c r="Q54" i="96"/>
  <c r="U54" i="96"/>
  <c r="Y54" i="96"/>
  <c r="R54" i="96"/>
  <c r="W54" i="96"/>
  <c r="S54" i="96"/>
  <c r="Z54" i="96"/>
  <c r="S52" i="96"/>
  <c r="W52" i="96"/>
  <c r="AA52" i="96"/>
  <c r="Q52" i="96"/>
  <c r="V52" i="96"/>
  <c r="R52" i="96"/>
  <c r="Y52" i="96"/>
  <c r="Q38" i="96"/>
  <c r="U38" i="96"/>
  <c r="Y38" i="96"/>
  <c r="R38" i="96"/>
  <c r="W38" i="96"/>
  <c r="S38" i="96"/>
  <c r="Z38" i="96"/>
  <c r="U36" i="96"/>
  <c r="R28" i="96"/>
  <c r="V28" i="96"/>
  <c r="Z28" i="96"/>
  <c r="Q28" i="96"/>
  <c r="W28" i="96"/>
  <c r="S28" i="96"/>
  <c r="Y28" i="96"/>
  <c r="V21" i="96"/>
  <c r="R12" i="96"/>
  <c r="V12" i="96"/>
  <c r="Z12" i="96"/>
  <c r="Q12" i="96"/>
  <c r="W12" i="96"/>
  <c r="S12" i="96"/>
  <c r="Y12" i="96"/>
  <c r="V5" i="96"/>
  <c r="R7" i="92"/>
  <c r="V7" i="92"/>
  <c r="Z7" i="92"/>
  <c r="Q7" i="92"/>
  <c r="W7" i="92"/>
  <c r="S7" i="92"/>
  <c r="Y7" i="92"/>
  <c r="U7" i="92"/>
  <c r="Q65" i="90"/>
  <c r="U65" i="90"/>
  <c r="Y65" i="90"/>
  <c r="R65" i="90"/>
  <c r="W65" i="90"/>
  <c r="S65" i="90"/>
  <c r="Z65" i="90"/>
  <c r="V65" i="90"/>
  <c r="R41" i="85"/>
  <c r="S41" i="85"/>
  <c r="Q36" i="85"/>
  <c r="U36" i="85"/>
  <c r="Y36" i="85"/>
  <c r="R36" i="85"/>
  <c r="V36" i="85"/>
  <c r="Z36" i="85"/>
  <c r="S36" i="85"/>
  <c r="W36" i="85"/>
  <c r="AA36" i="85"/>
  <c r="Z12" i="101"/>
  <c r="V12" i="101"/>
  <c r="R12" i="101"/>
  <c r="Z8" i="101"/>
  <c r="V8" i="101"/>
  <c r="R8" i="101"/>
  <c r="Z4" i="101"/>
  <c r="V4" i="101"/>
  <c r="R4" i="101"/>
  <c r="Z85" i="98"/>
  <c r="V85" i="98"/>
  <c r="R85" i="98"/>
  <c r="Z81" i="98"/>
  <c r="V81" i="98"/>
  <c r="R81" i="98"/>
  <c r="Z77" i="98"/>
  <c r="V77" i="98"/>
  <c r="R77" i="98"/>
  <c r="Z73" i="98"/>
  <c r="V73" i="98"/>
  <c r="R73" i="98"/>
  <c r="Z69" i="98"/>
  <c r="V69" i="98"/>
  <c r="R69" i="98"/>
  <c r="Z65" i="98"/>
  <c r="V65" i="98"/>
  <c r="R65" i="98"/>
  <c r="Z61" i="98"/>
  <c r="V61" i="98"/>
  <c r="R61" i="98"/>
  <c r="Z57" i="98"/>
  <c r="V57" i="98"/>
  <c r="R57" i="98"/>
  <c r="Z53" i="98"/>
  <c r="V53" i="98"/>
  <c r="R53" i="98"/>
  <c r="Z49" i="98"/>
  <c r="V49" i="98"/>
  <c r="R49" i="98"/>
  <c r="Z45" i="98"/>
  <c r="V45" i="98"/>
  <c r="R45" i="98"/>
  <c r="W41" i="98"/>
  <c r="S38" i="98"/>
  <c r="R37" i="98"/>
  <c r="V37" i="98"/>
  <c r="Z37" i="98"/>
  <c r="R36" i="98"/>
  <c r="Q29" i="98"/>
  <c r="U29" i="98"/>
  <c r="Y29" i="98"/>
  <c r="S28" i="98"/>
  <c r="S27" i="98"/>
  <c r="W27" i="98"/>
  <c r="AA27" i="98"/>
  <c r="R20" i="98"/>
  <c r="V20" i="98"/>
  <c r="Z20" i="98"/>
  <c r="Q13" i="98"/>
  <c r="U13" i="98"/>
  <c r="Y13" i="98"/>
  <c r="S11" i="98"/>
  <c r="W11" i="98"/>
  <c r="AA11" i="98"/>
  <c r="R4" i="98"/>
  <c r="V4" i="98"/>
  <c r="Z4" i="98"/>
  <c r="S88" i="96"/>
  <c r="W88" i="96"/>
  <c r="AA88" i="96"/>
  <c r="R81" i="96"/>
  <c r="V81" i="96"/>
  <c r="Z81" i="96"/>
  <c r="Q74" i="96"/>
  <c r="U74" i="96"/>
  <c r="Y74" i="96"/>
  <c r="S72" i="96"/>
  <c r="W72" i="96"/>
  <c r="AA72" i="96"/>
  <c r="R65" i="96"/>
  <c r="V65" i="96"/>
  <c r="Z65" i="96"/>
  <c r="Q58" i="96"/>
  <c r="U58" i="96"/>
  <c r="Y58" i="96"/>
  <c r="S56" i="96"/>
  <c r="W56" i="96"/>
  <c r="AA56" i="96"/>
  <c r="R49" i="96"/>
  <c r="V49" i="96"/>
  <c r="Z49" i="96"/>
  <c r="Q42" i="96"/>
  <c r="U42" i="96"/>
  <c r="Y42" i="96"/>
  <c r="S40" i="96"/>
  <c r="W40" i="96"/>
  <c r="AA40" i="96"/>
  <c r="R32" i="96"/>
  <c r="V32" i="96"/>
  <c r="Z32" i="96"/>
  <c r="Q25" i="96"/>
  <c r="U25" i="96"/>
  <c r="Y25" i="96"/>
  <c r="S23" i="96"/>
  <c r="W23" i="96"/>
  <c r="AA23" i="96"/>
  <c r="R16" i="96"/>
  <c r="V16" i="96"/>
  <c r="Z16" i="96"/>
  <c r="Q9" i="96"/>
  <c r="U9" i="96"/>
  <c r="Y9" i="96"/>
  <c r="S7" i="96"/>
  <c r="W7" i="96"/>
  <c r="AA7" i="96"/>
  <c r="R88" i="94"/>
  <c r="S88" i="94"/>
  <c r="W88" i="94"/>
  <c r="AA88" i="94"/>
  <c r="Q77" i="94"/>
  <c r="U77" i="94"/>
  <c r="Y77" i="94"/>
  <c r="R77" i="94"/>
  <c r="V77" i="94"/>
  <c r="Z77" i="94"/>
  <c r="R72" i="94"/>
  <c r="V72" i="94"/>
  <c r="Z72" i="94"/>
  <c r="S72" i="94"/>
  <c r="W72" i="94"/>
  <c r="AA72" i="94"/>
  <c r="Q61" i="94"/>
  <c r="U61" i="94"/>
  <c r="Y61" i="94"/>
  <c r="R61" i="94"/>
  <c r="V61" i="94"/>
  <c r="Z61" i="94"/>
  <c r="R56" i="94"/>
  <c r="V56" i="94"/>
  <c r="Z56" i="94"/>
  <c r="S56" i="94"/>
  <c r="W56" i="94"/>
  <c r="AA56" i="94"/>
  <c r="Q49" i="94"/>
  <c r="U49" i="94"/>
  <c r="Y49" i="94"/>
  <c r="R49" i="94"/>
  <c r="V49" i="94"/>
  <c r="Z49" i="94"/>
  <c r="S49" i="94"/>
  <c r="W49" i="94"/>
  <c r="AA49" i="94"/>
  <c r="Q41" i="94"/>
  <c r="U41" i="94"/>
  <c r="Y41" i="94"/>
  <c r="R41" i="94"/>
  <c r="V41" i="94"/>
  <c r="Z41" i="94"/>
  <c r="S41" i="94"/>
  <c r="W41" i="94"/>
  <c r="AA41" i="94"/>
  <c r="Q32" i="94"/>
  <c r="U32" i="94"/>
  <c r="Y32" i="94"/>
  <c r="R32" i="94"/>
  <c r="V32" i="94"/>
  <c r="Z32" i="94"/>
  <c r="S32" i="94"/>
  <c r="W32" i="94"/>
  <c r="AA32" i="94"/>
  <c r="Q24" i="94"/>
  <c r="U24" i="94"/>
  <c r="Y24" i="94"/>
  <c r="R24" i="94"/>
  <c r="V24" i="94"/>
  <c r="Z24" i="94"/>
  <c r="S24" i="94"/>
  <c r="W24" i="94"/>
  <c r="AA24" i="94"/>
  <c r="Q16" i="94"/>
  <c r="U16" i="94"/>
  <c r="Y16" i="94"/>
  <c r="R16" i="94"/>
  <c r="V16" i="94"/>
  <c r="Z16" i="94"/>
  <c r="S16" i="94"/>
  <c r="W16" i="94"/>
  <c r="AA16" i="94"/>
  <c r="Q8" i="94"/>
  <c r="U8" i="94"/>
  <c r="Y8" i="94"/>
  <c r="R8" i="94"/>
  <c r="V8" i="94"/>
  <c r="Z8" i="94"/>
  <c r="S8" i="94"/>
  <c r="W8" i="94"/>
  <c r="AA8" i="94"/>
  <c r="Q85" i="92"/>
  <c r="U85" i="92"/>
  <c r="Y85" i="92"/>
  <c r="R85" i="92"/>
  <c r="V85" i="92"/>
  <c r="Z85" i="92"/>
  <c r="S85" i="92"/>
  <c r="W85" i="92"/>
  <c r="AA85" i="92"/>
  <c r="Q77" i="92"/>
  <c r="U77" i="92"/>
  <c r="Y77" i="92"/>
  <c r="R77" i="92"/>
  <c r="V77" i="92"/>
  <c r="Z77" i="92"/>
  <c r="S77" i="92"/>
  <c r="W77" i="92"/>
  <c r="AA77" i="92"/>
  <c r="Q53" i="92"/>
  <c r="U53" i="92"/>
  <c r="Y53" i="92"/>
  <c r="R53" i="92"/>
  <c r="V53" i="92"/>
  <c r="Z53" i="92"/>
  <c r="S53" i="92"/>
  <c r="W53" i="92"/>
  <c r="AA53" i="92"/>
  <c r="Q45" i="92"/>
  <c r="U45" i="92"/>
  <c r="Y45" i="92"/>
  <c r="R45" i="92"/>
  <c r="V45" i="92"/>
  <c r="Z45" i="92"/>
  <c r="S45" i="92"/>
  <c r="W45" i="92"/>
  <c r="AA45" i="92"/>
  <c r="Q37" i="92"/>
  <c r="U37" i="92"/>
  <c r="Y37" i="92"/>
  <c r="R37" i="92"/>
  <c r="V37" i="92"/>
  <c r="Z37" i="92"/>
  <c r="S37" i="92"/>
  <c r="W37" i="92"/>
  <c r="AA37" i="92"/>
  <c r="Q28" i="92"/>
  <c r="U28" i="92"/>
  <c r="Y28" i="92"/>
  <c r="R28" i="92"/>
  <c r="V28" i="92"/>
  <c r="Z28" i="92"/>
  <c r="S28" i="92"/>
  <c r="W28" i="92"/>
  <c r="AA28" i="92"/>
  <c r="S47" i="90"/>
  <c r="W47" i="90"/>
  <c r="AA47" i="90"/>
  <c r="Q47" i="90"/>
  <c r="V47" i="90"/>
  <c r="R47" i="90"/>
  <c r="Y47" i="90"/>
  <c r="Z41" i="90"/>
  <c r="AA41" i="90"/>
  <c r="Q32" i="90"/>
  <c r="U32" i="90"/>
  <c r="Y32" i="90"/>
  <c r="R32" i="90"/>
  <c r="W32" i="90"/>
  <c r="S32" i="90"/>
  <c r="Z32" i="90"/>
  <c r="S30" i="90"/>
  <c r="W30" i="90"/>
  <c r="AA30" i="90"/>
  <c r="Q30" i="90"/>
  <c r="V30" i="90"/>
  <c r="R30" i="90"/>
  <c r="Y30" i="90"/>
  <c r="Q16" i="90"/>
  <c r="U16" i="90"/>
  <c r="Y16" i="90"/>
  <c r="R16" i="90"/>
  <c r="W16" i="90"/>
  <c r="S16" i="90"/>
  <c r="Z16" i="90"/>
  <c r="S14" i="90"/>
  <c r="W14" i="90"/>
  <c r="AA14" i="90"/>
  <c r="Q14" i="90"/>
  <c r="V14" i="90"/>
  <c r="R14" i="90"/>
  <c r="Y14" i="90"/>
  <c r="R88" i="87"/>
  <c r="V88" i="87"/>
  <c r="Z88" i="87"/>
  <c r="Q88" i="87"/>
  <c r="W88" i="87"/>
  <c r="S88" i="87"/>
  <c r="Y88" i="87"/>
  <c r="R72" i="87"/>
  <c r="V72" i="87"/>
  <c r="Z72" i="87"/>
  <c r="Q72" i="87"/>
  <c r="W72" i="87"/>
  <c r="S72" i="87"/>
  <c r="Y72" i="87"/>
  <c r="Q70" i="87"/>
  <c r="R70" i="87"/>
  <c r="Q84" i="85"/>
  <c r="U84" i="85"/>
  <c r="Y84" i="85"/>
  <c r="R84" i="85"/>
  <c r="V84" i="85"/>
  <c r="Z84" i="85"/>
  <c r="S84" i="85"/>
  <c r="W84" i="85"/>
  <c r="AA84" i="85"/>
  <c r="Q76" i="85"/>
  <c r="U76" i="85"/>
  <c r="Y76" i="85"/>
  <c r="R76" i="85"/>
  <c r="V76" i="85"/>
  <c r="Z76" i="85"/>
  <c r="S76" i="85"/>
  <c r="W76" i="85"/>
  <c r="AA76" i="85"/>
  <c r="Q56" i="85"/>
  <c r="U56" i="85"/>
  <c r="Y56" i="85"/>
  <c r="R56" i="85"/>
  <c r="V56" i="85"/>
  <c r="Z56" i="85"/>
  <c r="S56" i="85"/>
  <c r="W56" i="85"/>
  <c r="AA56" i="85"/>
  <c r="Q48" i="85"/>
  <c r="U48" i="85"/>
  <c r="Y48" i="85"/>
  <c r="R48" i="85"/>
  <c r="V48" i="85"/>
  <c r="Z48" i="85"/>
  <c r="S48" i="85"/>
  <c r="W48" i="85"/>
  <c r="AA48" i="85"/>
  <c r="S63" i="83"/>
  <c r="W63" i="83"/>
  <c r="AA63" i="83"/>
  <c r="Q63" i="83"/>
  <c r="V63" i="83"/>
  <c r="R63" i="83"/>
  <c r="Y63" i="83"/>
  <c r="U63" i="83"/>
  <c r="S30" i="83"/>
  <c r="W30" i="83"/>
  <c r="AA30" i="83"/>
  <c r="Q30" i="83"/>
  <c r="V30" i="83"/>
  <c r="R30" i="83"/>
  <c r="Y30" i="83"/>
  <c r="U30" i="83"/>
  <c r="Q12" i="81"/>
  <c r="U12" i="81"/>
  <c r="Y12" i="81"/>
  <c r="R12" i="81"/>
  <c r="W12" i="81"/>
  <c r="S12" i="81"/>
  <c r="Z12" i="81"/>
  <c r="V12" i="81"/>
  <c r="AA12" i="81"/>
  <c r="AA14" i="101"/>
  <c r="W14" i="101"/>
  <c r="Y12" i="101"/>
  <c r="U12" i="101"/>
  <c r="AA10" i="101"/>
  <c r="W10" i="101"/>
  <c r="Y8" i="101"/>
  <c r="U8" i="101"/>
  <c r="AA6" i="101"/>
  <c r="W6" i="101"/>
  <c r="Y4" i="101"/>
  <c r="U4" i="101"/>
  <c r="AA87" i="98"/>
  <c r="W87" i="98"/>
  <c r="Y85" i="98"/>
  <c r="U85" i="98"/>
  <c r="AA83" i="98"/>
  <c r="W83" i="98"/>
  <c r="Y81" i="98"/>
  <c r="U81" i="98"/>
  <c r="AA79" i="98"/>
  <c r="W79" i="98"/>
  <c r="Y77" i="98"/>
  <c r="U77" i="98"/>
  <c r="AA75" i="98"/>
  <c r="W75" i="98"/>
  <c r="Y73" i="98"/>
  <c r="U73" i="98"/>
  <c r="AA71" i="98"/>
  <c r="W71" i="98"/>
  <c r="Y69" i="98"/>
  <c r="U69" i="98"/>
  <c r="AA67" i="98"/>
  <c r="W67" i="98"/>
  <c r="Y65" i="98"/>
  <c r="U65" i="98"/>
  <c r="AA63" i="98"/>
  <c r="W63" i="98"/>
  <c r="Y61" i="98"/>
  <c r="U61" i="98"/>
  <c r="AA59" i="98"/>
  <c r="W59" i="98"/>
  <c r="Y57" i="98"/>
  <c r="U57" i="98"/>
  <c r="AA55" i="98"/>
  <c r="W55" i="98"/>
  <c r="Y53" i="98"/>
  <c r="U53" i="98"/>
  <c r="AA51" i="98"/>
  <c r="W51" i="98"/>
  <c r="Y49" i="98"/>
  <c r="U49" i="98"/>
  <c r="AA47" i="98"/>
  <c r="W47" i="98"/>
  <c r="Y45" i="98"/>
  <c r="U45" i="98"/>
  <c r="AA43" i="98"/>
  <c r="W43" i="98"/>
  <c r="R41" i="98"/>
  <c r="V41" i="98"/>
  <c r="Z41" i="98"/>
  <c r="W38" i="98"/>
  <c r="Y37" i="98"/>
  <c r="V36" i="98"/>
  <c r="Q34" i="98"/>
  <c r="U34" i="98"/>
  <c r="Y34" i="98"/>
  <c r="S31" i="98"/>
  <c r="W31" i="98"/>
  <c r="AA31" i="98"/>
  <c r="Z29" i="98"/>
  <c r="W28" i="98"/>
  <c r="Y27" i="98"/>
  <c r="R24" i="98"/>
  <c r="V24" i="98"/>
  <c r="Z24" i="98"/>
  <c r="W21" i="98"/>
  <c r="Y20" i="98"/>
  <c r="V19" i="98"/>
  <c r="Q17" i="98"/>
  <c r="U17" i="98"/>
  <c r="Y17" i="98"/>
  <c r="S15" i="98"/>
  <c r="W15" i="98"/>
  <c r="AA15" i="98"/>
  <c r="Z13" i="98"/>
  <c r="W12" i="98"/>
  <c r="Y11" i="98"/>
  <c r="R8" i="98"/>
  <c r="V8" i="98"/>
  <c r="Z8" i="98"/>
  <c r="W5" i="98"/>
  <c r="Y4" i="98"/>
  <c r="V3" i="98"/>
  <c r="Y88" i="96"/>
  <c r="R85" i="96"/>
  <c r="V85" i="96"/>
  <c r="Z85" i="96"/>
  <c r="W82" i="96"/>
  <c r="Y81" i="96"/>
  <c r="V80" i="96"/>
  <c r="Q78" i="96"/>
  <c r="U78" i="96"/>
  <c r="Y78" i="96"/>
  <c r="S76" i="96"/>
  <c r="W76" i="96"/>
  <c r="AA76" i="96"/>
  <c r="Z74" i="96"/>
  <c r="W73" i="96"/>
  <c r="Y72" i="96"/>
  <c r="R69" i="96"/>
  <c r="V69" i="96"/>
  <c r="Z69" i="96"/>
  <c r="W66" i="96"/>
  <c r="Y65" i="96"/>
  <c r="V64" i="96"/>
  <c r="R63" i="96"/>
  <c r="Q62" i="96"/>
  <c r="U62" i="96"/>
  <c r="Y62" i="96"/>
  <c r="S60" i="96"/>
  <c r="W60" i="96"/>
  <c r="AA60" i="96"/>
  <c r="Z58" i="96"/>
  <c r="W57" i="96"/>
  <c r="Y56" i="96"/>
  <c r="R53" i="96"/>
  <c r="V53" i="96"/>
  <c r="Z53" i="96"/>
  <c r="W50" i="96"/>
  <c r="Y49" i="96"/>
  <c r="V48" i="96"/>
  <c r="R47" i="96"/>
  <c r="Q46" i="96"/>
  <c r="U46" i="96"/>
  <c r="Y46" i="96"/>
  <c r="S44" i="96"/>
  <c r="W44" i="96"/>
  <c r="AA44" i="96"/>
  <c r="Z42" i="96"/>
  <c r="W41" i="96"/>
  <c r="Y40" i="96"/>
  <c r="R37" i="96"/>
  <c r="V37" i="96"/>
  <c r="Z37" i="96"/>
  <c r="W34" i="96"/>
  <c r="Y32" i="96"/>
  <c r="V31" i="96"/>
  <c r="Q29" i="96"/>
  <c r="U29" i="96"/>
  <c r="Y29" i="96"/>
  <c r="S27" i="96"/>
  <c r="W27" i="96"/>
  <c r="AA27" i="96"/>
  <c r="Z25" i="96"/>
  <c r="W24" i="96"/>
  <c r="Y23" i="96"/>
  <c r="R20" i="96"/>
  <c r="V20" i="96"/>
  <c r="Z20" i="96"/>
  <c r="W17" i="96"/>
  <c r="Y16" i="96"/>
  <c r="V15" i="96"/>
  <c r="Q13" i="96"/>
  <c r="U13" i="96"/>
  <c r="Y13" i="96"/>
  <c r="S11" i="96"/>
  <c r="W11" i="96"/>
  <c r="AA11" i="96"/>
  <c r="Z9" i="96"/>
  <c r="W8" i="96"/>
  <c r="Y7" i="96"/>
  <c r="R4" i="96"/>
  <c r="V4" i="96"/>
  <c r="Z4" i="96"/>
  <c r="Z88" i="94"/>
  <c r="U88" i="94"/>
  <c r="AA85" i="94"/>
  <c r="R84" i="94"/>
  <c r="V84" i="94"/>
  <c r="Z84" i="94"/>
  <c r="S84" i="94"/>
  <c r="W84" i="94"/>
  <c r="AA84" i="94"/>
  <c r="Y80" i="94"/>
  <c r="W77" i="94"/>
  <c r="Q73" i="94"/>
  <c r="U73" i="94"/>
  <c r="Y73" i="94"/>
  <c r="R73" i="94"/>
  <c r="V73" i="94"/>
  <c r="Z73" i="94"/>
  <c r="U72" i="94"/>
  <c r="AA69" i="94"/>
  <c r="R68" i="94"/>
  <c r="V68" i="94"/>
  <c r="Z68" i="94"/>
  <c r="S68" i="94"/>
  <c r="W68" i="94"/>
  <c r="AA68" i="94"/>
  <c r="Y64" i="94"/>
  <c r="Q62" i="94"/>
  <c r="W61" i="94"/>
  <c r="Q57" i="94"/>
  <c r="U57" i="94"/>
  <c r="Y57" i="94"/>
  <c r="R57" i="94"/>
  <c r="V57" i="94"/>
  <c r="Z57" i="94"/>
  <c r="U56" i="94"/>
  <c r="AA53" i="94"/>
  <c r="Q74" i="92"/>
  <c r="Q73" i="92"/>
  <c r="U73" i="92"/>
  <c r="Y73" i="92"/>
  <c r="R73" i="92"/>
  <c r="V73" i="92"/>
  <c r="Z73" i="92"/>
  <c r="S73" i="92"/>
  <c r="W73" i="92"/>
  <c r="AA73" i="92"/>
  <c r="Q62" i="92"/>
  <c r="Q61" i="92"/>
  <c r="U61" i="92"/>
  <c r="Y61" i="92"/>
  <c r="R61" i="92"/>
  <c r="V61" i="92"/>
  <c r="Z61" i="92"/>
  <c r="S61" i="92"/>
  <c r="W61" i="92"/>
  <c r="AA61" i="92"/>
  <c r="Q16" i="92"/>
  <c r="U16" i="92"/>
  <c r="Y16" i="92"/>
  <c r="R16" i="92"/>
  <c r="W16" i="92"/>
  <c r="S16" i="92"/>
  <c r="Z16" i="92"/>
  <c r="S14" i="92"/>
  <c r="W14" i="92"/>
  <c r="AA14" i="92"/>
  <c r="Q14" i="92"/>
  <c r="V14" i="92"/>
  <c r="R14" i="92"/>
  <c r="Y14" i="92"/>
  <c r="R88" i="90"/>
  <c r="V88" i="90"/>
  <c r="Z88" i="90"/>
  <c r="Q88" i="90"/>
  <c r="W88" i="90"/>
  <c r="S88" i="90"/>
  <c r="Y88" i="90"/>
  <c r="R72" i="90"/>
  <c r="V72" i="90"/>
  <c r="Z72" i="90"/>
  <c r="Q72" i="90"/>
  <c r="W72" i="90"/>
  <c r="S72" i="90"/>
  <c r="Y72" i="90"/>
  <c r="Q70" i="90"/>
  <c r="R70" i="90"/>
  <c r="R56" i="90"/>
  <c r="V56" i="90"/>
  <c r="Z56" i="90"/>
  <c r="Q56" i="90"/>
  <c r="W56" i="90"/>
  <c r="S56" i="90"/>
  <c r="Y56" i="90"/>
  <c r="Y39" i="90"/>
  <c r="Z39" i="90"/>
  <c r="Q36" i="90"/>
  <c r="Q68" i="87"/>
  <c r="U68" i="87"/>
  <c r="Y68" i="87"/>
  <c r="R68" i="87"/>
  <c r="V68" i="87"/>
  <c r="Z68" i="87"/>
  <c r="S68" i="87"/>
  <c r="AA68" i="87"/>
  <c r="W68" i="87"/>
  <c r="R7" i="85"/>
  <c r="V7" i="85"/>
  <c r="Z7" i="85"/>
  <c r="Q7" i="85"/>
  <c r="W7" i="85"/>
  <c r="S7" i="85"/>
  <c r="Y7" i="85"/>
  <c r="U7" i="85"/>
  <c r="Q65" i="83"/>
  <c r="U65" i="83"/>
  <c r="Y65" i="83"/>
  <c r="R65" i="83"/>
  <c r="W65" i="83"/>
  <c r="S65" i="83"/>
  <c r="Z65" i="83"/>
  <c r="V65" i="83"/>
  <c r="Z63" i="83"/>
  <c r="Q32" i="83"/>
  <c r="U32" i="83"/>
  <c r="Y32" i="83"/>
  <c r="R32" i="83"/>
  <c r="W32" i="83"/>
  <c r="S32" i="83"/>
  <c r="Z32" i="83"/>
  <c r="V32" i="83"/>
  <c r="Z30" i="83"/>
  <c r="Q38" i="98"/>
  <c r="U38" i="98"/>
  <c r="Y38" i="98"/>
  <c r="S36" i="98"/>
  <c r="W36" i="98"/>
  <c r="AA36" i="98"/>
  <c r="R28" i="98"/>
  <c r="V28" i="98"/>
  <c r="Z28" i="98"/>
  <c r="Q21" i="98"/>
  <c r="U21" i="98"/>
  <c r="Y21" i="98"/>
  <c r="S20" i="98"/>
  <c r="S19" i="98"/>
  <c r="W19" i="98"/>
  <c r="AA19" i="98"/>
  <c r="S13" i="98"/>
  <c r="R12" i="98"/>
  <c r="V12" i="98"/>
  <c r="Z12" i="98"/>
  <c r="R11" i="98"/>
  <c r="Q5" i="98"/>
  <c r="U5" i="98"/>
  <c r="Y5" i="98"/>
  <c r="S4" i="98"/>
  <c r="S3" i="98"/>
  <c r="W3" i="98"/>
  <c r="AA3" i="98"/>
  <c r="R88" i="96"/>
  <c r="Q82" i="96"/>
  <c r="U82" i="96"/>
  <c r="Y82" i="96"/>
  <c r="S81" i="96"/>
  <c r="S80" i="96"/>
  <c r="W80" i="96"/>
  <c r="AA80" i="96"/>
  <c r="S74" i="96"/>
  <c r="R73" i="96"/>
  <c r="V73" i="96"/>
  <c r="Z73" i="96"/>
  <c r="R72" i="96"/>
  <c r="Q66" i="96"/>
  <c r="U66" i="96"/>
  <c r="Y66" i="96"/>
  <c r="S65" i="96"/>
  <c r="S64" i="96"/>
  <c r="W64" i="96"/>
  <c r="AA64" i="96"/>
  <c r="S58" i="96"/>
  <c r="R57" i="96"/>
  <c r="V57" i="96"/>
  <c r="Z57" i="96"/>
  <c r="R56" i="96"/>
  <c r="Q50" i="96"/>
  <c r="U50" i="96"/>
  <c r="Y50" i="96"/>
  <c r="S49" i="96"/>
  <c r="S48" i="96"/>
  <c r="W48" i="96"/>
  <c r="AA48" i="96"/>
  <c r="S42" i="96"/>
  <c r="R41" i="96"/>
  <c r="V41" i="96"/>
  <c r="Z41" i="96"/>
  <c r="R40" i="96"/>
  <c r="Q34" i="96"/>
  <c r="U34" i="96"/>
  <c r="Y34" i="96"/>
  <c r="S32" i="96"/>
  <c r="S31" i="96"/>
  <c r="W31" i="96"/>
  <c r="AA31" i="96"/>
  <c r="S25" i="96"/>
  <c r="R24" i="96"/>
  <c r="V24" i="96"/>
  <c r="Z24" i="96"/>
  <c r="R23" i="96"/>
  <c r="Q17" i="96"/>
  <c r="U17" i="96"/>
  <c r="Y17" i="96"/>
  <c r="S16" i="96"/>
  <c r="S15" i="96"/>
  <c r="W15" i="96"/>
  <c r="AA15" i="96"/>
  <c r="S9" i="96"/>
  <c r="R8" i="96"/>
  <c r="V8" i="96"/>
  <c r="Z8" i="96"/>
  <c r="R7" i="96"/>
  <c r="Y88" i="94"/>
  <c r="Q85" i="94"/>
  <c r="U85" i="94"/>
  <c r="Y85" i="94"/>
  <c r="R85" i="94"/>
  <c r="V85" i="94"/>
  <c r="Z85" i="94"/>
  <c r="R80" i="94"/>
  <c r="V80" i="94"/>
  <c r="Z80" i="94"/>
  <c r="S80" i="94"/>
  <c r="W80" i="94"/>
  <c r="AA80" i="94"/>
  <c r="Q74" i="94"/>
  <c r="Q69" i="94"/>
  <c r="U69" i="94"/>
  <c r="Y69" i="94"/>
  <c r="R69" i="94"/>
  <c r="V69" i="94"/>
  <c r="Z69" i="94"/>
  <c r="R64" i="94"/>
  <c r="V64" i="94"/>
  <c r="Z64" i="94"/>
  <c r="S64" i="94"/>
  <c r="W64" i="94"/>
  <c r="AA64" i="94"/>
  <c r="Q58" i="94"/>
  <c r="Q53" i="94"/>
  <c r="U53" i="94"/>
  <c r="Y53" i="94"/>
  <c r="R53" i="94"/>
  <c r="V53" i="94"/>
  <c r="Z53" i="94"/>
  <c r="Q45" i="94"/>
  <c r="U45" i="94"/>
  <c r="Y45" i="94"/>
  <c r="R45" i="94"/>
  <c r="V45" i="94"/>
  <c r="Z45" i="94"/>
  <c r="S45" i="94"/>
  <c r="W45" i="94"/>
  <c r="AA45" i="94"/>
  <c r="Q38" i="94"/>
  <c r="Q37" i="94"/>
  <c r="U37" i="94"/>
  <c r="Y37" i="94"/>
  <c r="R37" i="94"/>
  <c r="V37" i="94"/>
  <c r="Z37" i="94"/>
  <c r="S37" i="94"/>
  <c r="W37" i="94"/>
  <c r="AA37" i="94"/>
  <c r="Q28" i="94"/>
  <c r="U28" i="94"/>
  <c r="Y28" i="94"/>
  <c r="R28" i="94"/>
  <c r="V28" i="94"/>
  <c r="Z28" i="94"/>
  <c r="S28" i="94"/>
  <c r="W28" i="94"/>
  <c r="AA28" i="94"/>
  <c r="Q20" i="94"/>
  <c r="U20" i="94"/>
  <c r="Y20" i="94"/>
  <c r="R20" i="94"/>
  <c r="V20" i="94"/>
  <c r="Z20" i="94"/>
  <c r="S20" i="94"/>
  <c r="W20" i="94"/>
  <c r="AA20" i="94"/>
  <c r="Q12" i="94"/>
  <c r="U12" i="94"/>
  <c r="Y12" i="94"/>
  <c r="R12" i="94"/>
  <c r="V12" i="94"/>
  <c r="Z12" i="94"/>
  <c r="S12" i="94"/>
  <c r="W12" i="94"/>
  <c r="AA12" i="94"/>
  <c r="Q4" i="94"/>
  <c r="U4" i="94"/>
  <c r="Y4" i="94"/>
  <c r="R4" i="94"/>
  <c r="V4" i="94"/>
  <c r="Z4" i="94"/>
  <c r="S4" i="94"/>
  <c r="W4" i="94"/>
  <c r="AA4" i="94"/>
  <c r="Q81" i="92"/>
  <c r="U81" i="92"/>
  <c r="Y81" i="92"/>
  <c r="R81" i="92"/>
  <c r="V81" i="92"/>
  <c r="Z81" i="92"/>
  <c r="S81" i="92"/>
  <c r="W81" i="92"/>
  <c r="AA81" i="92"/>
  <c r="Q70" i="92"/>
  <c r="Q69" i="92"/>
  <c r="U69" i="92"/>
  <c r="Y69" i="92"/>
  <c r="R69" i="92"/>
  <c r="V69" i="92"/>
  <c r="Z69" i="92"/>
  <c r="S69" i="92"/>
  <c r="W69" i="92"/>
  <c r="AA69" i="92"/>
  <c r="Q58" i="92"/>
  <c r="Q57" i="92"/>
  <c r="U57" i="92"/>
  <c r="Y57" i="92"/>
  <c r="R57" i="92"/>
  <c r="V57" i="92"/>
  <c r="Z57" i="92"/>
  <c r="S57" i="92"/>
  <c r="W57" i="92"/>
  <c r="AA57" i="92"/>
  <c r="Q50" i="92"/>
  <c r="Q49" i="92"/>
  <c r="U49" i="92"/>
  <c r="Y49" i="92"/>
  <c r="R49" i="92"/>
  <c r="V49" i="92"/>
  <c r="Z49" i="92"/>
  <c r="S49" i="92"/>
  <c r="W49" i="92"/>
  <c r="AA49" i="92"/>
  <c r="Q41" i="92"/>
  <c r="U41" i="92"/>
  <c r="Y41" i="92"/>
  <c r="R41" i="92"/>
  <c r="V41" i="92"/>
  <c r="Z41" i="92"/>
  <c r="S41" i="92"/>
  <c r="W41" i="92"/>
  <c r="AA41" i="92"/>
  <c r="Q34" i="92"/>
  <c r="Q32" i="92"/>
  <c r="U32" i="92"/>
  <c r="Y32" i="92"/>
  <c r="R32" i="92"/>
  <c r="V32" i="92"/>
  <c r="Z32" i="92"/>
  <c r="S32" i="92"/>
  <c r="W32" i="92"/>
  <c r="AA32" i="92"/>
  <c r="Q49" i="90"/>
  <c r="U49" i="90"/>
  <c r="Y49" i="90"/>
  <c r="R49" i="90"/>
  <c r="W49" i="90"/>
  <c r="S49" i="90"/>
  <c r="Z49" i="90"/>
  <c r="R23" i="90"/>
  <c r="V23" i="90"/>
  <c r="Z23" i="90"/>
  <c r="Q23" i="90"/>
  <c r="W23" i="90"/>
  <c r="S23" i="90"/>
  <c r="Y23" i="90"/>
  <c r="R7" i="90"/>
  <c r="V7" i="90"/>
  <c r="Z7" i="90"/>
  <c r="Q7" i="90"/>
  <c r="W7" i="90"/>
  <c r="S7" i="90"/>
  <c r="Y7" i="90"/>
  <c r="Q81" i="87"/>
  <c r="U81" i="87"/>
  <c r="Y81" i="87"/>
  <c r="R81" i="87"/>
  <c r="W81" i="87"/>
  <c r="S81" i="87"/>
  <c r="Z81" i="87"/>
  <c r="S79" i="87"/>
  <c r="W79" i="87"/>
  <c r="AA79" i="87"/>
  <c r="Q79" i="87"/>
  <c r="V79" i="87"/>
  <c r="R79" i="87"/>
  <c r="Y79" i="87"/>
  <c r="R23" i="85"/>
  <c r="V23" i="85"/>
  <c r="Z23" i="85"/>
  <c r="Q23" i="85"/>
  <c r="W23" i="85"/>
  <c r="S23" i="85"/>
  <c r="Y23" i="85"/>
  <c r="U23" i="85"/>
  <c r="S79" i="83"/>
  <c r="W79" i="83"/>
  <c r="AA79" i="83"/>
  <c r="Q79" i="83"/>
  <c r="V79" i="83"/>
  <c r="R79" i="83"/>
  <c r="Y79" i="83"/>
  <c r="U79" i="83"/>
  <c r="R40" i="83"/>
  <c r="V40" i="83"/>
  <c r="Z40" i="83"/>
  <c r="Q40" i="83"/>
  <c r="W40" i="83"/>
  <c r="S40" i="83"/>
  <c r="Y40" i="83"/>
  <c r="U40" i="83"/>
  <c r="Q84" i="81"/>
  <c r="U84" i="81"/>
  <c r="Y84" i="81"/>
  <c r="R84" i="81"/>
  <c r="V84" i="81"/>
  <c r="Z84" i="81"/>
  <c r="S84" i="81"/>
  <c r="W84" i="81"/>
  <c r="AA84" i="81"/>
  <c r="Q76" i="81"/>
  <c r="U76" i="81"/>
  <c r="Y76" i="81"/>
  <c r="R76" i="81"/>
  <c r="V76" i="81"/>
  <c r="Z76" i="81"/>
  <c r="S76" i="81"/>
  <c r="W76" i="81"/>
  <c r="AA76" i="81"/>
  <c r="Q56" i="81"/>
  <c r="U56" i="81"/>
  <c r="Y56" i="81"/>
  <c r="R56" i="81"/>
  <c r="V56" i="81"/>
  <c r="Z56" i="81"/>
  <c r="S56" i="81"/>
  <c r="W56" i="81"/>
  <c r="AA56" i="81"/>
  <c r="Q48" i="81"/>
  <c r="U48" i="81"/>
  <c r="Y48" i="81"/>
  <c r="R48" i="81"/>
  <c r="V48" i="81"/>
  <c r="Z48" i="81"/>
  <c r="S48" i="81"/>
  <c r="W48" i="81"/>
  <c r="AA48" i="81"/>
  <c r="Q20" i="92"/>
  <c r="U20" i="92"/>
  <c r="Y20" i="92"/>
  <c r="S18" i="92"/>
  <c r="W18" i="92"/>
  <c r="AA18" i="92"/>
  <c r="R11" i="92"/>
  <c r="V11" i="92"/>
  <c r="Z11" i="92"/>
  <c r="Q4" i="92"/>
  <c r="U4" i="92"/>
  <c r="Y4" i="92"/>
  <c r="Q85" i="90"/>
  <c r="U85" i="90"/>
  <c r="Y85" i="90"/>
  <c r="S83" i="90"/>
  <c r="W83" i="90"/>
  <c r="AA83" i="90"/>
  <c r="R76" i="90"/>
  <c r="V76" i="90"/>
  <c r="Z76" i="90"/>
  <c r="Q69" i="90"/>
  <c r="U69" i="90"/>
  <c r="Y69" i="90"/>
  <c r="S67" i="90"/>
  <c r="W67" i="90"/>
  <c r="AA67" i="90"/>
  <c r="R60" i="90"/>
  <c r="V60" i="90"/>
  <c r="Z60" i="90"/>
  <c r="Q53" i="90"/>
  <c r="U53" i="90"/>
  <c r="Y53" i="90"/>
  <c r="S51" i="90"/>
  <c r="W51" i="90"/>
  <c r="AA51" i="90"/>
  <c r="R44" i="90"/>
  <c r="V44" i="90"/>
  <c r="Z44" i="90"/>
  <c r="Q37" i="90"/>
  <c r="U37" i="90"/>
  <c r="Y37" i="90"/>
  <c r="S35" i="90"/>
  <c r="W35" i="90"/>
  <c r="AA35" i="90"/>
  <c r="R27" i="90"/>
  <c r="V27" i="90"/>
  <c r="Z27" i="90"/>
  <c r="Q20" i="90"/>
  <c r="U20" i="90"/>
  <c r="Y20" i="90"/>
  <c r="S18" i="90"/>
  <c r="W18" i="90"/>
  <c r="AA18" i="90"/>
  <c r="R11" i="90"/>
  <c r="V11" i="90"/>
  <c r="Z11" i="90"/>
  <c r="Q4" i="90"/>
  <c r="U4" i="90"/>
  <c r="Y4" i="90"/>
  <c r="Q85" i="87"/>
  <c r="U85" i="87"/>
  <c r="Y85" i="87"/>
  <c r="S83" i="87"/>
  <c r="W83" i="87"/>
  <c r="AA83" i="87"/>
  <c r="R76" i="87"/>
  <c r="V76" i="87"/>
  <c r="Z76" i="87"/>
  <c r="Q64" i="87"/>
  <c r="U64" i="87"/>
  <c r="Y64" i="87"/>
  <c r="R64" i="87"/>
  <c r="V64" i="87"/>
  <c r="Z64" i="87"/>
  <c r="R59" i="87"/>
  <c r="V59" i="87"/>
  <c r="Z59" i="87"/>
  <c r="S59" i="87"/>
  <c r="W59" i="87"/>
  <c r="AA59" i="87"/>
  <c r="Q52" i="87"/>
  <c r="U52" i="87"/>
  <c r="Y52" i="87"/>
  <c r="R52" i="87"/>
  <c r="V52" i="87"/>
  <c r="Z52" i="87"/>
  <c r="S52" i="87"/>
  <c r="W52" i="87"/>
  <c r="AA52" i="87"/>
  <c r="Q44" i="87"/>
  <c r="U44" i="87"/>
  <c r="Y44" i="87"/>
  <c r="R44" i="87"/>
  <c r="V44" i="87"/>
  <c r="Z44" i="87"/>
  <c r="S44" i="87"/>
  <c r="W44" i="87"/>
  <c r="AA44" i="87"/>
  <c r="S41" i="87"/>
  <c r="Q31" i="87"/>
  <c r="U31" i="87"/>
  <c r="Y31" i="87"/>
  <c r="R31" i="87"/>
  <c r="V31" i="87"/>
  <c r="Z31" i="87"/>
  <c r="S31" i="87"/>
  <c r="W31" i="87"/>
  <c r="AA31" i="87"/>
  <c r="Q23" i="87"/>
  <c r="U23" i="87"/>
  <c r="Y23" i="87"/>
  <c r="R23" i="87"/>
  <c r="V23" i="87"/>
  <c r="Z23" i="87"/>
  <c r="S23" i="87"/>
  <c r="W23" i="87"/>
  <c r="AA23" i="87"/>
  <c r="Q15" i="87"/>
  <c r="U15" i="87"/>
  <c r="Y15" i="87"/>
  <c r="R15" i="87"/>
  <c r="V15" i="87"/>
  <c r="Z15" i="87"/>
  <c r="S15" i="87"/>
  <c r="W15" i="87"/>
  <c r="AA15" i="87"/>
  <c r="Q7" i="87"/>
  <c r="U7" i="87"/>
  <c r="Y7" i="87"/>
  <c r="R7" i="87"/>
  <c r="V7" i="87"/>
  <c r="Z7" i="87"/>
  <c r="S7" i="87"/>
  <c r="W7" i="87"/>
  <c r="AA7" i="87"/>
  <c r="Q64" i="85"/>
  <c r="U64" i="85"/>
  <c r="Y64" i="85"/>
  <c r="R64" i="85"/>
  <c r="V64" i="85"/>
  <c r="Z64" i="85"/>
  <c r="S64" i="85"/>
  <c r="W64" i="85"/>
  <c r="AA64" i="85"/>
  <c r="Q27" i="83"/>
  <c r="R27" i="83"/>
  <c r="V27" i="83"/>
  <c r="Z27" i="83"/>
  <c r="S27" i="83"/>
  <c r="Y27" i="83"/>
  <c r="U27" i="83"/>
  <c r="AA27" i="83"/>
  <c r="Q11" i="83"/>
  <c r="U11" i="83"/>
  <c r="Y11" i="83"/>
  <c r="R11" i="83"/>
  <c r="V11" i="83"/>
  <c r="Z11" i="83"/>
  <c r="S11" i="83"/>
  <c r="AA11" i="83"/>
  <c r="W11" i="83"/>
  <c r="S26" i="81"/>
  <c r="W26" i="81"/>
  <c r="AA26" i="81"/>
  <c r="Q26" i="81"/>
  <c r="V26" i="81"/>
  <c r="R26" i="81"/>
  <c r="Y26" i="81"/>
  <c r="U26" i="81"/>
  <c r="Y86" i="94"/>
  <c r="U86" i="94"/>
  <c r="Y82" i="94"/>
  <c r="U82" i="94"/>
  <c r="Y78" i="94"/>
  <c r="U78" i="94"/>
  <c r="Y74" i="94"/>
  <c r="U74" i="94"/>
  <c r="Y70" i="94"/>
  <c r="U70" i="94"/>
  <c r="Y66" i="94"/>
  <c r="U66" i="94"/>
  <c r="Y62" i="94"/>
  <c r="U62" i="94"/>
  <c r="Y58" i="94"/>
  <c r="U58" i="94"/>
  <c r="Y54" i="94"/>
  <c r="U54" i="94"/>
  <c r="AA52" i="94"/>
  <c r="W52" i="94"/>
  <c r="S52" i="94"/>
  <c r="Y50" i="94"/>
  <c r="U50" i="94"/>
  <c r="AA48" i="94"/>
  <c r="W48" i="94"/>
  <c r="S48" i="94"/>
  <c r="Y46" i="94"/>
  <c r="U46" i="94"/>
  <c r="AA44" i="94"/>
  <c r="W44" i="94"/>
  <c r="S44" i="94"/>
  <c r="Y42" i="94"/>
  <c r="U42" i="94"/>
  <c r="AA40" i="94"/>
  <c r="W40" i="94"/>
  <c r="S40" i="94"/>
  <c r="Y38" i="94"/>
  <c r="U38" i="94"/>
  <c r="AA36" i="94"/>
  <c r="W36" i="94"/>
  <c r="S36" i="94"/>
  <c r="Y34" i="94"/>
  <c r="U34" i="94"/>
  <c r="AA31" i="94"/>
  <c r="W31" i="94"/>
  <c r="S31" i="94"/>
  <c r="Y29" i="94"/>
  <c r="U29" i="94"/>
  <c r="AA27" i="94"/>
  <c r="W27" i="94"/>
  <c r="S27" i="94"/>
  <c r="Y25" i="94"/>
  <c r="U25" i="94"/>
  <c r="AA23" i="94"/>
  <c r="W23" i="94"/>
  <c r="S23" i="94"/>
  <c r="Y21" i="94"/>
  <c r="U21" i="94"/>
  <c r="AA19" i="94"/>
  <c r="W19" i="94"/>
  <c r="S19" i="94"/>
  <c r="Y17" i="94"/>
  <c r="U17" i="94"/>
  <c r="AA15" i="94"/>
  <c r="W15" i="94"/>
  <c r="S15" i="94"/>
  <c r="Y13" i="94"/>
  <c r="U13" i="94"/>
  <c r="AA11" i="94"/>
  <c r="W11" i="94"/>
  <c r="S11" i="94"/>
  <c r="Y9" i="94"/>
  <c r="U9" i="94"/>
  <c r="AA7" i="94"/>
  <c r="W7" i="94"/>
  <c r="S7" i="94"/>
  <c r="Y5" i="94"/>
  <c r="U5" i="94"/>
  <c r="AA3" i="94"/>
  <c r="W3" i="94"/>
  <c r="S3" i="94"/>
  <c r="AA88" i="92"/>
  <c r="W88" i="92"/>
  <c r="S88" i="92"/>
  <c r="Y86" i="92"/>
  <c r="U86" i="92"/>
  <c r="AA84" i="92"/>
  <c r="W84" i="92"/>
  <c r="S84" i="92"/>
  <c r="Y82" i="92"/>
  <c r="U82" i="92"/>
  <c r="AA80" i="92"/>
  <c r="W80" i="92"/>
  <c r="S80" i="92"/>
  <c r="Y78" i="92"/>
  <c r="U78" i="92"/>
  <c r="AA76" i="92"/>
  <c r="W76" i="92"/>
  <c r="S76" i="92"/>
  <c r="Y74" i="92"/>
  <c r="U74" i="92"/>
  <c r="AA72" i="92"/>
  <c r="W72" i="92"/>
  <c r="S72" i="92"/>
  <c r="Y70" i="92"/>
  <c r="U70" i="92"/>
  <c r="AA68" i="92"/>
  <c r="W68" i="92"/>
  <c r="S68" i="92"/>
  <c r="Y66" i="92"/>
  <c r="U66" i="92"/>
  <c r="AA64" i="92"/>
  <c r="W64" i="92"/>
  <c r="S64" i="92"/>
  <c r="Y62" i="92"/>
  <c r="U62" i="92"/>
  <c r="AA60" i="92"/>
  <c r="W60" i="92"/>
  <c r="S60" i="92"/>
  <c r="Y58" i="92"/>
  <c r="U58" i="92"/>
  <c r="AA56" i="92"/>
  <c r="W56" i="92"/>
  <c r="S56" i="92"/>
  <c r="Y54" i="92"/>
  <c r="U54" i="92"/>
  <c r="AA52" i="92"/>
  <c r="W52" i="92"/>
  <c r="S52" i="92"/>
  <c r="Y50" i="92"/>
  <c r="U50" i="92"/>
  <c r="AA48" i="92"/>
  <c r="W48" i="92"/>
  <c r="S48" i="92"/>
  <c r="Y46" i="92"/>
  <c r="U46" i="92"/>
  <c r="AA44" i="92"/>
  <c r="W44" i="92"/>
  <c r="S44" i="92"/>
  <c r="Y42" i="92"/>
  <c r="U42" i="92"/>
  <c r="AA40" i="92"/>
  <c r="W40" i="92"/>
  <c r="S40" i="92"/>
  <c r="Y38" i="92"/>
  <c r="U38" i="92"/>
  <c r="AA36" i="92"/>
  <c r="W36" i="92"/>
  <c r="S36" i="92"/>
  <c r="Y34" i="92"/>
  <c r="U34" i="92"/>
  <c r="AA31" i="92"/>
  <c r="W31" i="92"/>
  <c r="S31" i="92"/>
  <c r="Y29" i="92"/>
  <c r="U29" i="92"/>
  <c r="AA27" i="92"/>
  <c r="W27" i="92"/>
  <c r="S27" i="92"/>
  <c r="Y25" i="92"/>
  <c r="U25" i="92"/>
  <c r="Q24" i="92"/>
  <c r="U24" i="92"/>
  <c r="S22" i="92"/>
  <c r="W22" i="92"/>
  <c r="AA22" i="92"/>
  <c r="Z20" i="92"/>
  <c r="W19" i="92"/>
  <c r="Y18" i="92"/>
  <c r="R15" i="92"/>
  <c r="V15" i="92"/>
  <c r="Z15" i="92"/>
  <c r="W12" i="92"/>
  <c r="Y11" i="92"/>
  <c r="V10" i="92"/>
  <c r="Q8" i="92"/>
  <c r="U8" i="92"/>
  <c r="Y8" i="92"/>
  <c r="S6" i="92"/>
  <c r="W6" i="92"/>
  <c r="AA6" i="92"/>
  <c r="Z4" i="92"/>
  <c r="W3" i="92"/>
  <c r="S87" i="90"/>
  <c r="W87" i="90"/>
  <c r="AA87" i="90"/>
  <c r="Z85" i="90"/>
  <c r="W84" i="90"/>
  <c r="Y83" i="90"/>
  <c r="R80" i="90"/>
  <c r="V80" i="90"/>
  <c r="Z80" i="90"/>
  <c r="W77" i="90"/>
  <c r="Y76" i="90"/>
  <c r="V75" i="90"/>
  <c r="R74" i="90"/>
  <c r="Q73" i="90"/>
  <c r="U73" i="90"/>
  <c r="Y73" i="90"/>
  <c r="S71" i="90"/>
  <c r="W71" i="90"/>
  <c r="AA71" i="90"/>
  <c r="Z69" i="90"/>
  <c r="W68" i="90"/>
  <c r="Y67" i="90"/>
  <c r="R64" i="90"/>
  <c r="V64" i="90"/>
  <c r="Z64" i="90"/>
  <c r="W61" i="90"/>
  <c r="Y60" i="90"/>
  <c r="V59" i="90"/>
  <c r="R58" i="90"/>
  <c r="Q57" i="90"/>
  <c r="U57" i="90"/>
  <c r="Y57" i="90"/>
  <c r="S55" i="90"/>
  <c r="W55" i="90"/>
  <c r="AA55" i="90"/>
  <c r="Z53" i="90"/>
  <c r="W52" i="90"/>
  <c r="Y51" i="90"/>
  <c r="R48" i="90"/>
  <c r="V48" i="90"/>
  <c r="Z48" i="90"/>
  <c r="W45" i="90"/>
  <c r="Y44" i="90"/>
  <c r="V43" i="90"/>
  <c r="Q41" i="90"/>
  <c r="U41" i="90"/>
  <c r="Y41" i="90"/>
  <c r="S39" i="90"/>
  <c r="W39" i="90"/>
  <c r="AA39" i="90"/>
  <c r="Z37" i="90"/>
  <c r="W36" i="90"/>
  <c r="Y35" i="90"/>
  <c r="R31" i="90"/>
  <c r="V31" i="90"/>
  <c r="Z31" i="90"/>
  <c r="W28" i="90"/>
  <c r="Y27" i="90"/>
  <c r="V26" i="90"/>
  <c r="Q24" i="90"/>
  <c r="U24" i="90"/>
  <c r="Y24" i="90"/>
  <c r="S22" i="90"/>
  <c r="W22" i="90"/>
  <c r="AA22" i="90"/>
  <c r="Z20" i="90"/>
  <c r="W19" i="90"/>
  <c r="Y18" i="90"/>
  <c r="R15" i="90"/>
  <c r="V15" i="90"/>
  <c r="Z15" i="90"/>
  <c r="W12" i="90"/>
  <c r="Y11" i="90"/>
  <c r="V10" i="90"/>
  <c r="Q8" i="90"/>
  <c r="U8" i="90"/>
  <c r="Y8" i="90"/>
  <c r="S6" i="90"/>
  <c r="W6" i="90"/>
  <c r="AA6" i="90"/>
  <c r="Z4" i="90"/>
  <c r="W3" i="90"/>
  <c r="S87" i="87"/>
  <c r="W87" i="87"/>
  <c r="AA87" i="87"/>
  <c r="Z85" i="87"/>
  <c r="W84" i="87"/>
  <c r="Y83" i="87"/>
  <c r="R80" i="87"/>
  <c r="V80" i="87"/>
  <c r="Z80" i="87"/>
  <c r="W77" i="87"/>
  <c r="Y76" i="87"/>
  <c r="V75" i="87"/>
  <c r="R74" i="87"/>
  <c r="Q73" i="87"/>
  <c r="U73" i="87"/>
  <c r="Y73" i="87"/>
  <c r="S71" i="87"/>
  <c r="W71" i="87"/>
  <c r="AA71" i="87"/>
  <c r="Y67" i="87"/>
  <c r="W64" i="87"/>
  <c r="Q60" i="87"/>
  <c r="U60" i="87"/>
  <c r="Y60" i="87"/>
  <c r="R60" i="87"/>
  <c r="V60" i="87"/>
  <c r="Z60" i="87"/>
  <c r="U59" i="87"/>
  <c r="AA56" i="87"/>
  <c r="R55" i="87"/>
  <c r="V55" i="87"/>
  <c r="Z55" i="87"/>
  <c r="S55" i="87"/>
  <c r="W55" i="87"/>
  <c r="AA55" i="87"/>
  <c r="Q41" i="87"/>
  <c r="Q40" i="87"/>
  <c r="U40" i="87"/>
  <c r="Y40" i="87"/>
  <c r="R40" i="87"/>
  <c r="V40" i="87"/>
  <c r="Z40" i="87"/>
  <c r="S40" i="87"/>
  <c r="W40" i="87"/>
  <c r="AA40" i="87"/>
  <c r="Q88" i="85"/>
  <c r="U88" i="85"/>
  <c r="Y88" i="85"/>
  <c r="R88" i="85"/>
  <c r="V88" i="85"/>
  <c r="Z88" i="85"/>
  <c r="S88" i="85"/>
  <c r="W88" i="85"/>
  <c r="AA88" i="85"/>
  <c r="Q80" i="85"/>
  <c r="U80" i="85"/>
  <c r="Y80" i="85"/>
  <c r="R80" i="85"/>
  <c r="V80" i="85"/>
  <c r="Z80" i="85"/>
  <c r="S80" i="85"/>
  <c r="W80" i="85"/>
  <c r="AA80" i="85"/>
  <c r="Q73" i="85"/>
  <c r="Q72" i="85"/>
  <c r="U72" i="85"/>
  <c r="Y72" i="85"/>
  <c r="R72" i="85"/>
  <c r="V72" i="85"/>
  <c r="Z72" i="85"/>
  <c r="S72" i="85"/>
  <c r="W72" i="85"/>
  <c r="AA72" i="85"/>
  <c r="Q61" i="85"/>
  <c r="Q60" i="85"/>
  <c r="U60" i="85"/>
  <c r="Y60" i="85"/>
  <c r="R60" i="85"/>
  <c r="V60" i="85"/>
  <c r="Z60" i="85"/>
  <c r="S60" i="85"/>
  <c r="W60" i="85"/>
  <c r="AA60" i="85"/>
  <c r="Q52" i="85"/>
  <c r="U52" i="85"/>
  <c r="Y52" i="85"/>
  <c r="R52" i="85"/>
  <c r="V52" i="85"/>
  <c r="Z52" i="85"/>
  <c r="S52" i="85"/>
  <c r="W52" i="85"/>
  <c r="AA52" i="85"/>
  <c r="Q44" i="85"/>
  <c r="U44" i="85"/>
  <c r="Y44" i="85"/>
  <c r="R44" i="85"/>
  <c r="V44" i="85"/>
  <c r="Z44" i="85"/>
  <c r="S44" i="85"/>
  <c r="W44" i="85"/>
  <c r="AA44" i="85"/>
  <c r="Q32" i="85"/>
  <c r="U32" i="85"/>
  <c r="Y32" i="85"/>
  <c r="R32" i="85"/>
  <c r="W32" i="85"/>
  <c r="S32" i="85"/>
  <c r="Z32" i="85"/>
  <c r="S30" i="85"/>
  <c r="W30" i="85"/>
  <c r="AA30" i="85"/>
  <c r="Q30" i="85"/>
  <c r="V30" i="85"/>
  <c r="R30" i="85"/>
  <c r="Y30" i="85"/>
  <c r="Q16" i="85"/>
  <c r="U16" i="85"/>
  <c r="Y16" i="85"/>
  <c r="R16" i="85"/>
  <c r="W16" i="85"/>
  <c r="S16" i="85"/>
  <c r="Z16" i="85"/>
  <c r="S14" i="85"/>
  <c r="W14" i="85"/>
  <c r="AA14" i="85"/>
  <c r="Q14" i="85"/>
  <c r="V14" i="85"/>
  <c r="R14" i="85"/>
  <c r="Y14" i="85"/>
  <c r="R88" i="83"/>
  <c r="V88" i="83"/>
  <c r="Z88" i="83"/>
  <c r="Q88" i="83"/>
  <c r="W88" i="83"/>
  <c r="S88" i="83"/>
  <c r="Y88" i="83"/>
  <c r="R72" i="83"/>
  <c r="V72" i="83"/>
  <c r="Z72" i="83"/>
  <c r="Q72" i="83"/>
  <c r="W72" i="83"/>
  <c r="S72" i="83"/>
  <c r="Y72" i="83"/>
  <c r="Q70" i="83"/>
  <c r="R70" i="83"/>
  <c r="R56" i="83"/>
  <c r="V56" i="83"/>
  <c r="Z56" i="83"/>
  <c r="Q56" i="83"/>
  <c r="W56" i="83"/>
  <c r="S56" i="83"/>
  <c r="Y56" i="83"/>
  <c r="Q49" i="83"/>
  <c r="U49" i="83"/>
  <c r="Y49" i="83"/>
  <c r="R49" i="83"/>
  <c r="W49" i="83"/>
  <c r="S49" i="83"/>
  <c r="Z49" i="83"/>
  <c r="Y39" i="83"/>
  <c r="Z39" i="83"/>
  <c r="Q28" i="81"/>
  <c r="U28" i="81"/>
  <c r="Y28" i="81"/>
  <c r="R28" i="81"/>
  <c r="W28" i="81"/>
  <c r="S28" i="81"/>
  <c r="Z28" i="81"/>
  <c r="V28" i="81"/>
  <c r="Z26" i="81"/>
  <c r="S59" i="79"/>
  <c r="W59" i="79"/>
  <c r="AA59" i="79"/>
  <c r="Q59" i="79"/>
  <c r="V59" i="79"/>
  <c r="R59" i="79"/>
  <c r="Y59" i="79"/>
  <c r="U59" i="79"/>
  <c r="Z52" i="94"/>
  <c r="V52" i="94"/>
  <c r="Z48" i="94"/>
  <c r="V48" i="94"/>
  <c r="Z44" i="94"/>
  <c r="V44" i="94"/>
  <c r="Z40" i="94"/>
  <c r="V40" i="94"/>
  <c r="Z36" i="94"/>
  <c r="V36" i="94"/>
  <c r="Z31" i="94"/>
  <c r="V31" i="94"/>
  <c r="Z27" i="94"/>
  <c r="V27" i="94"/>
  <c r="Z23" i="94"/>
  <c r="V23" i="94"/>
  <c r="Z19" i="94"/>
  <c r="V19" i="94"/>
  <c r="Z15" i="94"/>
  <c r="V15" i="94"/>
  <c r="Z11" i="94"/>
  <c r="V11" i="94"/>
  <c r="Z7" i="94"/>
  <c r="V7" i="94"/>
  <c r="Z3" i="94"/>
  <c r="V3" i="94"/>
  <c r="Z88" i="92"/>
  <c r="V88" i="92"/>
  <c r="Z84" i="92"/>
  <c r="V84" i="92"/>
  <c r="Z80" i="92"/>
  <c r="V80" i="92"/>
  <c r="Z76" i="92"/>
  <c r="V76" i="92"/>
  <c r="Z72" i="92"/>
  <c r="V72" i="92"/>
  <c r="Z68" i="92"/>
  <c r="V68" i="92"/>
  <c r="Z64" i="92"/>
  <c r="V64" i="92"/>
  <c r="Z60" i="92"/>
  <c r="V60" i="92"/>
  <c r="Z56" i="92"/>
  <c r="V56" i="92"/>
  <c r="Z52" i="92"/>
  <c r="V52" i="92"/>
  <c r="Z48" i="92"/>
  <c r="V48" i="92"/>
  <c r="Z44" i="92"/>
  <c r="V44" i="92"/>
  <c r="Z40" i="92"/>
  <c r="V40" i="92"/>
  <c r="Z36" i="92"/>
  <c r="V36" i="92"/>
  <c r="Z31" i="92"/>
  <c r="V31" i="92"/>
  <c r="Z27" i="92"/>
  <c r="V27" i="92"/>
  <c r="S20" i="92"/>
  <c r="R19" i="92"/>
  <c r="V19" i="92"/>
  <c r="Z19" i="92"/>
  <c r="R18" i="92"/>
  <c r="Q12" i="92"/>
  <c r="U12" i="92"/>
  <c r="Y12" i="92"/>
  <c r="S11" i="92"/>
  <c r="S10" i="92"/>
  <c r="W10" i="92"/>
  <c r="AA10" i="92"/>
  <c r="S4" i="92"/>
  <c r="R3" i="92"/>
  <c r="V3" i="92"/>
  <c r="Z3" i="92"/>
  <c r="S85" i="90"/>
  <c r="R84" i="90"/>
  <c r="V84" i="90"/>
  <c r="Z84" i="90"/>
  <c r="R83" i="90"/>
  <c r="Q77" i="90"/>
  <c r="U77" i="90"/>
  <c r="Y77" i="90"/>
  <c r="S76" i="90"/>
  <c r="S75" i="90"/>
  <c r="W75" i="90"/>
  <c r="AA75" i="90"/>
  <c r="S69" i="90"/>
  <c r="R68" i="90"/>
  <c r="V68" i="90"/>
  <c r="Z68" i="90"/>
  <c r="R67" i="90"/>
  <c r="Q61" i="90"/>
  <c r="U61" i="90"/>
  <c r="Y61" i="90"/>
  <c r="S60" i="90"/>
  <c r="S59" i="90"/>
  <c r="W59" i="90"/>
  <c r="AA59" i="90"/>
  <c r="S53" i="90"/>
  <c r="R52" i="90"/>
  <c r="V52" i="90"/>
  <c r="Z52" i="90"/>
  <c r="R51" i="90"/>
  <c r="Q45" i="90"/>
  <c r="U45" i="90"/>
  <c r="Y45" i="90"/>
  <c r="S44" i="90"/>
  <c r="S43" i="90"/>
  <c r="W43" i="90"/>
  <c r="AA43" i="90"/>
  <c r="S37" i="90"/>
  <c r="R36" i="90"/>
  <c r="V36" i="90"/>
  <c r="Z36" i="90"/>
  <c r="R35" i="90"/>
  <c r="Q28" i="90"/>
  <c r="U28" i="90"/>
  <c r="Y28" i="90"/>
  <c r="S27" i="90"/>
  <c r="S26" i="90"/>
  <c r="W26" i="90"/>
  <c r="AA26" i="90"/>
  <c r="S20" i="90"/>
  <c r="R19" i="90"/>
  <c r="V19" i="90"/>
  <c r="Z19" i="90"/>
  <c r="R18" i="90"/>
  <c r="Q12" i="90"/>
  <c r="U12" i="90"/>
  <c r="Y12" i="90"/>
  <c r="S11" i="90"/>
  <c r="S10" i="90"/>
  <c r="W10" i="90"/>
  <c r="AA10" i="90"/>
  <c r="S4" i="90"/>
  <c r="R3" i="90"/>
  <c r="V3" i="90"/>
  <c r="Z3" i="90"/>
  <c r="S85" i="87"/>
  <c r="R84" i="87"/>
  <c r="V84" i="87"/>
  <c r="Z84" i="87"/>
  <c r="R83" i="87"/>
  <c r="Q77" i="87"/>
  <c r="U77" i="87"/>
  <c r="Y77" i="87"/>
  <c r="S76" i="87"/>
  <c r="S75" i="87"/>
  <c r="W75" i="87"/>
  <c r="AA75" i="87"/>
  <c r="R67" i="87"/>
  <c r="V67" i="87"/>
  <c r="Z67" i="87"/>
  <c r="S67" i="87"/>
  <c r="W67" i="87"/>
  <c r="AA67" i="87"/>
  <c r="Q61" i="87"/>
  <c r="Q56" i="87"/>
  <c r="U56" i="87"/>
  <c r="Y56" i="87"/>
  <c r="R56" i="87"/>
  <c r="V56" i="87"/>
  <c r="Z56" i="87"/>
  <c r="Q48" i="87"/>
  <c r="U48" i="87"/>
  <c r="Y48" i="87"/>
  <c r="R48" i="87"/>
  <c r="V48" i="87"/>
  <c r="Z48" i="87"/>
  <c r="S48" i="87"/>
  <c r="W48" i="87"/>
  <c r="AA48" i="87"/>
  <c r="Q37" i="87"/>
  <c r="Q36" i="87"/>
  <c r="U36" i="87"/>
  <c r="Y36" i="87"/>
  <c r="R36" i="87"/>
  <c r="V36" i="87"/>
  <c r="Z36" i="87"/>
  <c r="S36" i="87"/>
  <c r="W36" i="87"/>
  <c r="AA36" i="87"/>
  <c r="Q27" i="87"/>
  <c r="U27" i="87"/>
  <c r="Y27" i="87"/>
  <c r="R27" i="87"/>
  <c r="V27" i="87"/>
  <c r="Z27" i="87"/>
  <c r="S27" i="87"/>
  <c r="W27" i="87"/>
  <c r="AA27" i="87"/>
  <c r="Q19" i="87"/>
  <c r="U19" i="87"/>
  <c r="Y19" i="87"/>
  <c r="R19" i="87"/>
  <c r="V19" i="87"/>
  <c r="Z19" i="87"/>
  <c r="S19" i="87"/>
  <c r="W19" i="87"/>
  <c r="AA19" i="87"/>
  <c r="Q11" i="87"/>
  <c r="U11" i="87"/>
  <c r="Y11" i="87"/>
  <c r="R11" i="87"/>
  <c r="V11" i="87"/>
  <c r="Z11" i="87"/>
  <c r="S11" i="87"/>
  <c r="W11" i="87"/>
  <c r="AA11" i="87"/>
  <c r="Q3" i="87"/>
  <c r="U3" i="87"/>
  <c r="Y3" i="87"/>
  <c r="R3" i="87"/>
  <c r="V3" i="87"/>
  <c r="Z3" i="87"/>
  <c r="S3" i="87"/>
  <c r="W3" i="87"/>
  <c r="AA3" i="87"/>
  <c r="Q69" i="85"/>
  <c r="Q68" i="85"/>
  <c r="U68" i="85"/>
  <c r="Y68" i="85"/>
  <c r="R68" i="85"/>
  <c r="V68" i="85"/>
  <c r="Z68" i="85"/>
  <c r="S68" i="85"/>
  <c r="W68" i="85"/>
  <c r="AA68" i="85"/>
  <c r="Q41" i="85"/>
  <c r="Q40" i="85"/>
  <c r="U40" i="85"/>
  <c r="Y40" i="85"/>
  <c r="R40" i="85"/>
  <c r="V40" i="85"/>
  <c r="Z40" i="85"/>
  <c r="S40" i="85"/>
  <c r="W40" i="85"/>
  <c r="AA40" i="85"/>
  <c r="S47" i="83"/>
  <c r="W47" i="83"/>
  <c r="AA47" i="83"/>
  <c r="Q47" i="83"/>
  <c r="V47" i="83"/>
  <c r="R47" i="83"/>
  <c r="Y47" i="83"/>
  <c r="Z41" i="83"/>
  <c r="AA41" i="83"/>
  <c r="W27" i="83"/>
  <c r="R22" i="83"/>
  <c r="V22" i="83"/>
  <c r="Z22" i="83"/>
  <c r="S22" i="83"/>
  <c r="W22" i="83"/>
  <c r="AA22" i="83"/>
  <c r="Q22" i="83"/>
  <c r="Y22" i="83"/>
  <c r="U22" i="83"/>
  <c r="R41" i="81"/>
  <c r="S41" i="81"/>
  <c r="S10" i="81"/>
  <c r="W10" i="81"/>
  <c r="AA10" i="81"/>
  <c r="Q10" i="81"/>
  <c r="V10" i="81"/>
  <c r="R10" i="81"/>
  <c r="Y10" i="81"/>
  <c r="U10" i="81"/>
  <c r="Q61" i="79"/>
  <c r="U61" i="79"/>
  <c r="Y61" i="79"/>
  <c r="R61" i="79"/>
  <c r="W61" i="79"/>
  <c r="S61" i="79"/>
  <c r="Z61" i="79"/>
  <c r="V61" i="79"/>
  <c r="R27" i="85"/>
  <c r="V27" i="85"/>
  <c r="Z27" i="85"/>
  <c r="Q20" i="85"/>
  <c r="U20" i="85"/>
  <c r="Y20" i="85"/>
  <c r="S18" i="85"/>
  <c r="W18" i="85"/>
  <c r="AA18" i="85"/>
  <c r="R11" i="85"/>
  <c r="V11" i="85"/>
  <c r="Z11" i="85"/>
  <c r="Q4" i="85"/>
  <c r="U4" i="85"/>
  <c r="Y4" i="85"/>
  <c r="Q85" i="83"/>
  <c r="U85" i="83"/>
  <c r="Y85" i="83"/>
  <c r="S83" i="83"/>
  <c r="W83" i="83"/>
  <c r="AA83" i="83"/>
  <c r="R76" i="83"/>
  <c r="V76" i="83"/>
  <c r="Z76" i="83"/>
  <c r="Q69" i="83"/>
  <c r="U69" i="83"/>
  <c r="Y69" i="83"/>
  <c r="S67" i="83"/>
  <c r="W67" i="83"/>
  <c r="AA67" i="83"/>
  <c r="R60" i="83"/>
  <c r="V60" i="83"/>
  <c r="Z60" i="83"/>
  <c r="Q53" i="83"/>
  <c r="U53" i="83"/>
  <c r="Y53" i="83"/>
  <c r="S51" i="83"/>
  <c r="W51" i="83"/>
  <c r="AA51" i="83"/>
  <c r="R44" i="83"/>
  <c r="V44" i="83"/>
  <c r="Z44" i="83"/>
  <c r="R43" i="83"/>
  <c r="W41" i="83"/>
  <c r="V39" i="83"/>
  <c r="Q37" i="83"/>
  <c r="U37" i="83"/>
  <c r="Y37" i="83"/>
  <c r="S36" i="83"/>
  <c r="S35" i="83"/>
  <c r="W35" i="83"/>
  <c r="AA35" i="83"/>
  <c r="S28" i="83"/>
  <c r="Q23" i="83"/>
  <c r="U23" i="83"/>
  <c r="Y23" i="83"/>
  <c r="R23" i="83"/>
  <c r="V23" i="83"/>
  <c r="Z23" i="83"/>
  <c r="R18" i="83"/>
  <c r="V18" i="83"/>
  <c r="Z18" i="83"/>
  <c r="S18" i="83"/>
  <c r="W18" i="83"/>
  <c r="AA18" i="83"/>
  <c r="Q7" i="83"/>
  <c r="U7" i="83"/>
  <c r="Y7" i="83"/>
  <c r="R7" i="83"/>
  <c r="V7" i="83"/>
  <c r="Z7" i="83"/>
  <c r="Q64" i="81"/>
  <c r="U64" i="81"/>
  <c r="Y64" i="81"/>
  <c r="R64" i="81"/>
  <c r="V64" i="81"/>
  <c r="Z64" i="81"/>
  <c r="S64" i="81"/>
  <c r="W64" i="81"/>
  <c r="AA64" i="81"/>
  <c r="R84" i="79"/>
  <c r="V84" i="79"/>
  <c r="Z84" i="79"/>
  <c r="Q84" i="79"/>
  <c r="W84" i="79"/>
  <c r="S84" i="79"/>
  <c r="Y84" i="79"/>
  <c r="S75" i="79"/>
  <c r="W75" i="79"/>
  <c r="AA75" i="79"/>
  <c r="Q75" i="79"/>
  <c r="V75" i="79"/>
  <c r="R75" i="79"/>
  <c r="Y75" i="79"/>
  <c r="R68" i="79"/>
  <c r="V68" i="79"/>
  <c r="Z68" i="79"/>
  <c r="Q68" i="79"/>
  <c r="W68" i="79"/>
  <c r="S68" i="79"/>
  <c r="Y68" i="79"/>
  <c r="R52" i="79"/>
  <c r="V52" i="79"/>
  <c r="Z52" i="79"/>
  <c r="Q52" i="79"/>
  <c r="W52" i="79"/>
  <c r="S52" i="79"/>
  <c r="Y52" i="79"/>
  <c r="Y69" i="87"/>
  <c r="U69" i="87"/>
  <c r="Y65" i="87"/>
  <c r="U65" i="87"/>
  <c r="Y61" i="87"/>
  <c r="U61" i="87"/>
  <c r="Y57" i="87"/>
  <c r="U57" i="87"/>
  <c r="Y53" i="87"/>
  <c r="U53" i="87"/>
  <c r="AA51" i="87"/>
  <c r="W51" i="87"/>
  <c r="S51" i="87"/>
  <c r="Y49" i="87"/>
  <c r="U49" i="87"/>
  <c r="AA47" i="87"/>
  <c r="W47" i="87"/>
  <c r="S47" i="87"/>
  <c r="Y45" i="87"/>
  <c r="U45" i="87"/>
  <c r="AA43" i="87"/>
  <c r="W43" i="87"/>
  <c r="S43" i="87"/>
  <c r="Y41" i="87"/>
  <c r="U41" i="87"/>
  <c r="AA39" i="87"/>
  <c r="W39" i="87"/>
  <c r="S39" i="87"/>
  <c r="Y37" i="87"/>
  <c r="U37" i="87"/>
  <c r="AA35" i="87"/>
  <c r="W35" i="87"/>
  <c r="S35" i="87"/>
  <c r="Y32" i="87"/>
  <c r="U32" i="87"/>
  <c r="AA30" i="87"/>
  <c r="W30" i="87"/>
  <c r="S30" i="87"/>
  <c r="Y28" i="87"/>
  <c r="U28" i="87"/>
  <c r="AA26" i="87"/>
  <c r="W26" i="87"/>
  <c r="S26" i="87"/>
  <c r="Y24" i="87"/>
  <c r="U24" i="87"/>
  <c r="AA22" i="87"/>
  <c r="W22" i="87"/>
  <c r="S22" i="87"/>
  <c r="Y20" i="87"/>
  <c r="U20" i="87"/>
  <c r="AA18" i="87"/>
  <c r="W18" i="87"/>
  <c r="S18" i="87"/>
  <c r="Y16" i="87"/>
  <c r="U16" i="87"/>
  <c r="AA14" i="87"/>
  <c r="W14" i="87"/>
  <c r="S14" i="87"/>
  <c r="Y12" i="87"/>
  <c r="U12" i="87"/>
  <c r="AA10" i="87"/>
  <c r="W10" i="87"/>
  <c r="S10" i="87"/>
  <c r="Y8" i="87"/>
  <c r="U8" i="87"/>
  <c r="AA6" i="87"/>
  <c r="W6" i="87"/>
  <c r="S6" i="87"/>
  <c r="Y4" i="87"/>
  <c r="U4" i="87"/>
  <c r="AA87" i="85"/>
  <c r="W87" i="85"/>
  <c r="S87" i="85"/>
  <c r="Y85" i="85"/>
  <c r="U85" i="85"/>
  <c r="AA83" i="85"/>
  <c r="W83" i="85"/>
  <c r="S83" i="85"/>
  <c r="Y81" i="85"/>
  <c r="U81" i="85"/>
  <c r="AA79" i="85"/>
  <c r="W79" i="85"/>
  <c r="S79" i="85"/>
  <c r="Y77" i="85"/>
  <c r="U77" i="85"/>
  <c r="AA75" i="85"/>
  <c r="W75" i="85"/>
  <c r="S75" i="85"/>
  <c r="Y73" i="85"/>
  <c r="U73" i="85"/>
  <c r="AA71" i="85"/>
  <c r="W71" i="85"/>
  <c r="S71" i="85"/>
  <c r="Y69" i="85"/>
  <c r="U69" i="85"/>
  <c r="AA67" i="85"/>
  <c r="W67" i="85"/>
  <c r="S67" i="85"/>
  <c r="Y65" i="85"/>
  <c r="U65" i="85"/>
  <c r="AA63" i="85"/>
  <c r="W63" i="85"/>
  <c r="S63" i="85"/>
  <c r="Y61" i="85"/>
  <c r="U61" i="85"/>
  <c r="AA59" i="85"/>
  <c r="W59" i="85"/>
  <c r="S59" i="85"/>
  <c r="Y57" i="85"/>
  <c r="U57" i="85"/>
  <c r="AA55" i="85"/>
  <c r="W55" i="85"/>
  <c r="S55" i="85"/>
  <c r="Y53" i="85"/>
  <c r="U53" i="85"/>
  <c r="AA51" i="85"/>
  <c r="W51" i="85"/>
  <c r="S51" i="85"/>
  <c r="Y49" i="85"/>
  <c r="U49" i="85"/>
  <c r="AA47" i="85"/>
  <c r="W47" i="85"/>
  <c r="S47" i="85"/>
  <c r="Y45" i="85"/>
  <c r="U45" i="85"/>
  <c r="AA43" i="85"/>
  <c r="W43" i="85"/>
  <c r="S43" i="85"/>
  <c r="Y41" i="85"/>
  <c r="U41" i="85"/>
  <c r="AA39" i="85"/>
  <c r="W39" i="85"/>
  <c r="S39" i="85"/>
  <c r="Y37" i="85"/>
  <c r="U37" i="85"/>
  <c r="AA35" i="85"/>
  <c r="W35" i="85"/>
  <c r="S35" i="85"/>
  <c r="R31" i="85"/>
  <c r="V31" i="85"/>
  <c r="Z31" i="85"/>
  <c r="W28" i="85"/>
  <c r="Y27" i="85"/>
  <c r="V26" i="85"/>
  <c r="Q24" i="85"/>
  <c r="U24" i="85"/>
  <c r="Y24" i="85"/>
  <c r="S22" i="85"/>
  <c r="W22" i="85"/>
  <c r="AA22" i="85"/>
  <c r="Z20" i="85"/>
  <c r="W19" i="85"/>
  <c r="Y18" i="85"/>
  <c r="R15" i="85"/>
  <c r="V15" i="85"/>
  <c r="Z15" i="85"/>
  <c r="W12" i="85"/>
  <c r="Y11" i="85"/>
  <c r="V10" i="85"/>
  <c r="Q8" i="85"/>
  <c r="U8" i="85"/>
  <c r="Y8" i="85"/>
  <c r="S6" i="85"/>
  <c r="W6" i="85"/>
  <c r="AA6" i="85"/>
  <c r="Z4" i="85"/>
  <c r="W3" i="85"/>
  <c r="S87" i="83"/>
  <c r="W87" i="83"/>
  <c r="AA87" i="83"/>
  <c r="Z85" i="83"/>
  <c r="W84" i="83"/>
  <c r="Y83" i="83"/>
  <c r="R80" i="83"/>
  <c r="V80" i="83"/>
  <c r="Z80" i="83"/>
  <c r="W77" i="83"/>
  <c r="Y76" i="83"/>
  <c r="V75" i="83"/>
  <c r="R74" i="83"/>
  <c r="Q73" i="83"/>
  <c r="U73" i="83"/>
  <c r="Y73" i="83"/>
  <c r="S71" i="83"/>
  <c r="W71" i="83"/>
  <c r="AA71" i="83"/>
  <c r="Z69" i="83"/>
  <c r="W68" i="83"/>
  <c r="Y67" i="83"/>
  <c r="R64" i="83"/>
  <c r="V64" i="83"/>
  <c r="Z64" i="83"/>
  <c r="W61" i="83"/>
  <c r="Y60" i="83"/>
  <c r="V59" i="83"/>
  <c r="R58" i="83"/>
  <c r="Q57" i="83"/>
  <c r="U57" i="83"/>
  <c r="Y57" i="83"/>
  <c r="S55" i="83"/>
  <c r="W55" i="83"/>
  <c r="AA55" i="83"/>
  <c r="Z53" i="83"/>
  <c r="W52" i="83"/>
  <c r="Y51" i="83"/>
  <c r="R48" i="83"/>
  <c r="V48" i="83"/>
  <c r="Z48" i="83"/>
  <c r="W45" i="83"/>
  <c r="Y44" i="83"/>
  <c r="V43" i="83"/>
  <c r="Q41" i="83"/>
  <c r="U41" i="83"/>
  <c r="Y41" i="83"/>
  <c r="S39" i="83"/>
  <c r="W39" i="83"/>
  <c r="AA39" i="83"/>
  <c r="Z37" i="83"/>
  <c r="W36" i="83"/>
  <c r="Y35" i="83"/>
  <c r="R31" i="83"/>
  <c r="V31" i="83"/>
  <c r="Z31" i="83"/>
  <c r="W28" i="83"/>
  <c r="Y26" i="83"/>
  <c r="W23" i="83"/>
  <c r="Q19" i="83"/>
  <c r="U19" i="83"/>
  <c r="Y19" i="83"/>
  <c r="R19" i="83"/>
  <c r="V19" i="83"/>
  <c r="Z19" i="83"/>
  <c r="U18" i="83"/>
  <c r="AA15" i="83"/>
  <c r="R14" i="83"/>
  <c r="V14" i="83"/>
  <c r="Z14" i="83"/>
  <c r="S14" i="83"/>
  <c r="W14" i="83"/>
  <c r="AA14" i="83"/>
  <c r="Y10" i="83"/>
  <c r="W7" i="83"/>
  <c r="Q88" i="81"/>
  <c r="U88" i="81"/>
  <c r="Y88" i="81"/>
  <c r="R88" i="81"/>
  <c r="V88" i="81"/>
  <c r="Z88" i="81"/>
  <c r="S88" i="81"/>
  <c r="W88" i="81"/>
  <c r="AA88" i="81"/>
  <c r="Q80" i="81"/>
  <c r="U80" i="81"/>
  <c r="Y80" i="81"/>
  <c r="R80" i="81"/>
  <c r="V80" i="81"/>
  <c r="Z80" i="81"/>
  <c r="S80" i="81"/>
  <c r="W80" i="81"/>
  <c r="AA80" i="81"/>
  <c r="Q73" i="81"/>
  <c r="Q72" i="81"/>
  <c r="U72" i="81"/>
  <c r="Y72" i="81"/>
  <c r="R72" i="81"/>
  <c r="V72" i="81"/>
  <c r="Z72" i="81"/>
  <c r="S72" i="81"/>
  <c r="W72" i="81"/>
  <c r="AA72" i="81"/>
  <c r="Q61" i="81"/>
  <c r="Q60" i="81"/>
  <c r="U60" i="81"/>
  <c r="Y60" i="81"/>
  <c r="R60" i="81"/>
  <c r="V60" i="81"/>
  <c r="Z60" i="81"/>
  <c r="S60" i="81"/>
  <c r="W60" i="81"/>
  <c r="AA60" i="81"/>
  <c r="Q52" i="81"/>
  <c r="U52" i="81"/>
  <c r="Y52" i="81"/>
  <c r="R52" i="81"/>
  <c r="V52" i="81"/>
  <c r="Z52" i="81"/>
  <c r="S52" i="81"/>
  <c r="W52" i="81"/>
  <c r="AA52" i="81"/>
  <c r="Q44" i="81"/>
  <c r="U44" i="81"/>
  <c r="Y44" i="81"/>
  <c r="R44" i="81"/>
  <c r="V44" i="81"/>
  <c r="Z44" i="81"/>
  <c r="S44" i="81"/>
  <c r="W44" i="81"/>
  <c r="AA44" i="81"/>
  <c r="R19" i="81"/>
  <c r="V19" i="81"/>
  <c r="Z19" i="81"/>
  <c r="Q19" i="81"/>
  <c r="W19" i="81"/>
  <c r="S19" i="81"/>
  <c r="Y19" i="81"/>
  <c r="R3" i="81"/>
  <c r="V3" i="81"/>
  <c r="Z3" i="81"/>
  <c r="Q3" i="81"/>
  <c r="W3" i="81"/>
  <c r="S3" i="81"/>
  <c r="Y3" i="81"/>
  <c r="Q72" i="77"/>
  <c r="U72" i="77"/>
  <c r="Y72" i="77"/>
  <c r="R72" i="77"/>
  <c r="W72" i="77"/>
  <c r="S72" i="77"/>
  <c r="Z72" i="77"/>
  <c r="V72" i="77"/>
  <c r="Z51" i="87"/>
  <c r="V51" i="87"/>
  <c r="Z47" i="87"/>
  <c r="V47" i="87"/>
  <c r="Z43" i="87"/>
  <c r="V43" i="87"/>
  <c r="Z39" i="87"/>
  <c r="V39" i="87"/>
  <c r="Z35" i="87"/>
  <c r="V35" i="87"/>
  <c r="Z30" i="87"/>
  <c r="V30" i="87"/>
  <c r="Z26" i="87"/>
  <c r="V26" i="87"/>
  <c r="Z22" i="87"/>
  <c r="V22" i="87"/>
  <c r="Z18" i="87"/>
  <c r="V18" i="87"/>
  <c r="Z14" i="87"/>
  <c r="V14" i="87"/>
  <c r="Z10" i="87"/>
  <c r="V10" i="87"/>
  <c r="Z6" i="87"/>
  <c r="V6" i="87"/>
  <c r="Z87" i="85"/>
  <c r="V87" i="85"/>
  <c r="Z83" i="85"/>
  <c r="V83" i="85"/>
  <c r="Z79" i="85"/>
  <c r="V79" i="85"/>
  <c r="Z75" i="85"/>
  <c r="V75" i="85"/>
  <c r="Z71" i="85"/>
  <c r="V71" i="85"/>
  <c r="Z67" i="85"/>
  <c r="V67" i="85"/>
  <c r="Z63" i="85"/>
  <c r="V63" i="85"/>
  <c r="Z59" i="85"/>
  <c r="V59" i="85"/>
  <c r="Z55" i="85"/>
  <c r="V55" i="85"/>
  <c r="Z51" i="85"/>
  <c r="V51" i="85"/>
  <c r="Z47" i="85"/>
  <c r="V47" i="85"/>
  <c r="Z43" i="85"/>
  <c r="V43" i="85"/>
  <c r="Z39" i="85"/>
  <c r="V39" i="85"/>
  <c r="Z35" i="85"/>
  <c r="V35" i="85"/>
  <c r="Q28" i="85"/>
  <c r="U28" i="85"/>
  <c r="Y28" i="85"/>
  <c r="S27" i="85"/>
  <c r="S26" i="85"/>
  <c r="W26" i="85"/>
  <c r="AA26" i="85"/>
  <c r="S20" i="85"/>
  <c r="R19" i="85"/>
  <c r="V19" i="85"/>
  <c r="Z19" i="85"/>
  <c r="R18" i="85"/>
  <c r="Q12" i="85"/>
  <c r="U12" i="85"/>
  <c r="Y12" i="85"/>
  <c r="S11" i="85"/>
  <c r="S10" i="85"/>
  <c r="W10" i="85"/>
  <c r="AA10" i="85"/>
  <c r="S4" i="85"/>
  <c r="R3" i="85"/>
  <c r="V3" i="85"/>
  <c r="Z3" i="85"/>
  <c r="S85" i="83"/>
  <c r="R84" i="83"/>
  <c r="V84" i="83"/>
  <c r="Z84" i="83"/>
  <c r="R83" i="83"/>
  <c r="Q77" i="83"/>
  <c r="U77" i="83"/>
  <c r="Y77" i="83"/>
  <c r="S76" i="83"/>
  <c r="S75" i="83"/>
  <c r="W75" i="83"/>
  <c r="AA75" i="83"/>
  <c r="S69" i="83"/>
  <c r="R68" i="83"/>
  <c r="V68" i="83"/>
  <c r="Z68" i="83"/>
  <c r="R67" i="83"/>
  <c r="Q61" i="83"/>
  <c r="U61" i="83"/>
  <c r="Y61" i="83"/>
  <c r="S60" i="83"/>
  <c r="S59" i="83"/>
  <c r="W59" i="83"/>
  <c r="AA59" i="83"/>
  <c r="S53" i="83"/>
  <c r="R52" i="83"/>
  <c r="V52" i="83"/>
  <c r="Z52" i="83"/>
  <c r="R51" i="83"/>
  <c r="Q45" i="83"/>
  <c r="U45" i="83"/>
  <c r="Y45" i="83"/>
  <c r="S43" i="83"/>
  <c r="W43" i="83"/>
  <c r="AA43" i="83"/>
  <c r="R36" i="83"/>
  <c r="V36" i="83"/>
  <c r="Z36" i="83"/>
  <c r="Q28" i="83"/>
  <c r="U28" i="83"/>
  <c r="Y28" i="83"/>
  <c r="R26" i="83"/>
  <c r="V26" i="83"/>
  <c r="Z26" i="83"/>
  <c r="S26" i="83"/>
  <c r="W26" i="83"/>
  <c r="AA26" i="83"/>
  <c r="Q15" i="83"/>
  <c r="U15" i="83"/>
  <c r="Y15" i="83"/>
  <c r="R15" i="83"/>
  <c r="V15" i="83"/>
  <c r="Z15" i="83"/>
  <c r="R10" i="83"/>
  <c r="V10" i="83"/>
  <c r="Z10" i="83"/>
  <c r="S10" i="83"/>
  <c r="W10" i="83"/>
  <c r="AA10" i="83"/>
  <c r="Q3" i="83"/>
  <c r="U3" i="83"/>
  <c r="Y3" i="83"/>
  <c r="R3" i="83"/>
  <c r="V3" i="83"/>
  <c r="Z3" i="83"/>
  <c r="S3" i="83"/>
  <c r="W3" i="83"/>
  <c r="AA3" i="83"/>
  <c r="Q69" i="81"/>
  <c r="Q68" i="81"/>
  <c r="U68" i="81"/>
  <c r="Y68" i="81"/>
  <c r="R68" i="81"/>
  <c r="V68" i="81"/>
  <c r="Z68" i="81"/>
  <c r="S68" i="81"/>
  <c r="W68" i="81"/>
  <c r="AA68" i="81"/>
  <c r="Q41" i="81"/>
  <c r="Q40" i="81"/>
  <c r="U40" i="81"/>
  <c r="Y40" i="81"/>
  <c r="R40" i="81"/>
  <c r="V40" i="81"/>
  <c r="Z40" i="81"/>
  <c r="S40" i="81"/>
  <c r="W40" i="81"/>
  <c r="AA40" i="81"/>
  <c r="R36" i="81"/>
  <c r="V36" i="81"/>
  <c r="Z36" i="81"/>
  <c r="Q36" i="81"/>
  <c r="W36" i="81"/>
  <c r="S36" i="81"/>
  <c r="Y36" i="81"/>
  <c r="Y67" i="79"/>
  <c r="Z67" i="79"/>
  <c r="Q66" i="79"/>
  <c r="R66" i="79"/>
  <c r="Q36" i="79"/>
  <c r="U36" i="79"/>
  <c r="Y36" i="79"/>
  <c r="R36" i="79"/>
  <c r="V36" i="79"/>
  <c r="Z36" i="79"/>
  <c r="S36" i="79"/>
  <c r="W36" i="79"/>
  <c r="AA36" i="79"/>
  <c r="Q3" i="79"/>
  <c r="U3" i="79"/>
  <c r="Y3" i="79"/>
  <c r="R3" i="79"/>
  <c r="V3" i="79"/>
  <c r="Z3" i="79"/>
  <c r="S3" i="79"/>
  <c r="W3" i="79"/>
  <c r="AA3" i="79"/>
  <c r="R79" i="77"/>
  <c r="V79" i="77"/>
  <c r="Z79" i="77"/>
  <c r="Q79" i="77"/>
  <c r="W79" i="77"/>
  <c r="S79" i="77"/>
  <c r="Y79" i="77"/>
  <c r="U79" i="77"/>
  <c r="Q32" i="81"/>
  <c r="U32" i="81"/>
  <c r="Y32" i="81"/>
  <c r="S30" i="81"/>
  <c r="W30" i="81"/>
  <c r="AA30" i="81"/>
  <c r="R23" i="81"/>
  <c r="V23" i="81"/>
  <c r="Z23" i="81"/>
  <c r="Q16" i="81"/>
  <c r="U16" i="81"/>
  <c r="Y16" i="81"/>
  <c r="S14" i="81"/>
  <c r="W14" i="81"/>
  <c r="AA14" i="81"/>
  <c r="R7" i="81"/>
  <c r="V7" i="81"/>
  <c r="Z7" i="81"/>
  <c r="R88" i="79"/>
  <c r="V88" i="79"/>
  <c r="Z88" i="79"/>
  <c r="R87" i="79"/>
  <c r="Q81" i="79"/>
  <c r="U81" i="79"/>
  <c r="Y81" i="79"/>
  <c r="S80" i="79"/>
  <c r="S79" i="79"/>
  <c r="W79" i="79"/>
  <c r="AA79" i="79"/>
  <c r="S73" i="79"/>
  <c r="R72" i="79"/>
  <c r="V72" i="79"/>
  <c r="Z72" i="79"/>
  <c r="R71" i="79"/>
  <c r="V67" i="79"/>
  <c r="Q65" i="79"/>
  <c r="U65" i="79"/>
  <c r="Y65" i="79"/>
  <c r="S64" i="79"/>
  <c r="S63" i="79"/>
  <c r="W63" i="79"/>
  <c r="AA63" i="79"/>
  <c r="S57" i="79"/>
  <c r="R56" i="79"/>
  <c r="V56" i="79"/>
  <c r="Z56" i="79"/>
  <c r="R55" i="79"/>
  <c r="Q48" i="79"/>
  <c r="U48" i="79"/>
  <c r="Y48" i="79"/>
  <c r="R48" i="79"/>
  <c r="V48" i="79"/>
  <c r="Z48" i="79"/>
  <c r="S48" i="79"/>
  <c r="W48" i="79"/>
  <c r="AA48" i="79"/>
  <c r="Q44" i="79"/>
  <c r="U44" i="79"/>
  <c r="Y44" i="79"/>
  <c r="R44" i="79"/>
  <c r="V44" i="79"/>
  <c r="Z44" i="79"/>
  <c r="S44" i="79"/>
  <c r="W44" i="79"/>
  <c r="AA44" i="79"/>
  <c r="Q31" i="79"/>
  <c r="U31" i="79"/>
  <c r="Y31" i="79"/>
  <c r="R31" i="79"/>
  <c r="V31" i="79"/>
  <c r="Z31" i="79"/>
  <c r="S31" i="79"/>
  <c r="W31" i="79"/>
  <c r="AA31" i="79"/>
  <c r="Q23" i="79"/>
  <c r="U23" i="79"/>
  <c r="Y23" i="79"/>
  <c r="R23" i="79"/>
  <c r="V23" i="79"/>
  <c r="Z23" i="79"/>
  <c r="S23" i="79"/>
  <c r="W23" i="79"/>
  <c r="AA23" i="79"/>
  <c r="Q15" i="79"/>
  <c r="U15" i="79"/>
  <c r="Y15" i="79"/>
  <c r="R15" i="79"/>
  <c r="V15" i="79"/>
  <c r="Z15" i="79"/>
  <c r="S15" i="79"/>
  <c r="W15" i="79"/>
  <c r="AA15" i="79"/>
  <c r="Q7" i="79"/>
  <c r="U7" i="79"/>
  <c r="Y7" i="79"/>
  <c r="R7" i="79"/>
  <c r="V7" i="79"/>
  <c r="Z7" i="79"/>
  <c r="S7" i="79"/>
  <c r="W7" i="79"/>
  <c r="AA7" i="79"/>
  <c r="S70" i="77"/>
  <c r="W70" i="77"/>
  <c r="AA70" i="77"/>
  <c r="Q70" i="77"/>
  <c r="V70" i="77"/>
  <c r="R70" i="77"/>
  <c r="Y70" i="77"/>
  <c r="R63" i="77"/>
  <c r="V63" i="77"/>
  <c r="Z63" i="77"/>
  <c r="Q63" i="77"/>
  <c r="W63" i="77"/>
  <c r="S63" i="77"/>
  <c r="Y63" i="77"/>
  <c r="Q61" i="77"/>
  <c r="R61" i="77"/>
  <c r="Q56" i="77"/>
  <c r="U56" i="77"/>
  <c r="Y56" i="77"/>
  <c r="R56" i="77"/>
  <c r="W56" i="77"/>
  <c r="S56" i="77"/>
  <c r="Z56" i="77"/>
  <c r="S54" i="77"/>
  <c r="W54" i="77"/>
  <c r="AA54" i="77"/>
  <c r="Q54" i="77"/>
  <c r="V54" i="77"/>
  <c r="R54" i="77"/>
  <c r="Y54" i="77"/>
  <c r="R47" i="77"/>
  <c r="V47" i="77"/>
  <c r="Z47" i="77"/>
  <c r="Q47" i="77"/>
  <c r="W47" i="77"/>
  <c r="S47" i="77"/>
  <c r="Y47" i="77"/>
  <c r="Q36" i="77"/>
  <c r="U36" i="77"/>
  <c r="Y36" i="77"/>
  <c r="R36" i="77"/>
  <c r="V36" i="77"/>
  <c r="Z36" i="77"/>
  <c r="S36" i="77"/>
  <c r="AA36" i="77"/>
  <c r="W36" i="77"/>
  <c r="Q16" i="75"/>
  <c r="U16" i="75"/>
  <c r="Y16" i="75"/>
  <c r="R16" i="75"/>
  <c r="W16" i="75"/>
  <c r="S16" i="75"/>
  <c r="Z16" i="75"/>
  <c r="V16" i="75"/>
  <c r="AA16" i="75"/>
  <c r="Y24" i="83"/>
  <c r="U24" i="83"/>
  <c r="Y20" i="83"/>
  <c r="U20" i="83"/>
  <c r="Y16" i="83"/>
  <c r="U16" i="83"/>
  <c r="Y12" i="83"/>
  <c r="U12" i="83"/>
  <c r="Y8" i="83"/>
  <c r="U8" i="83"/>
  <c r="AA6" i="83"/>
  <c r="W6" i="83"/>
  <c r="S6" i="83"/>
  <c r="Y4" i="83"/>
  <c r="U4" i="83"/>
  <c r="AA87" i="81"/>
  <c r="W87" i="81"/>
  <c r="S87" i="81"/>
  <c r="Y85" i="81"/>
  <c r="U85" i="81"/>
  <c r="AA83" i="81"/>
  <c r="W83" i="81"/>
  <c r="S83" i="81"/>
  <c r="Y81" i="81"/>
  <c r="U81" i="81"/>
  <c r="AA79" i="81"/>
  <c r="W79" i="81"/>
  <c r="S79" i="81"/>
  <c r="Y77" i="81"/>
  <c r="U77" i="81"/>
  <c r="AA75" i="81"/>
  <c r="W75" i="81"/>
  <c r="S75" i="81"/>
  <c r="Y73" i="81"/>
  <c r="U73" i="81"/>
  <c r="AA71" i="81"/>
  <c r="W71" i="81"/>
  <c r="S71" i="81"/>
  <c r="Y69" i="81"/>
  <c r="U69" i="81"/>
  <c r="AA67" i="81"/>
  <c r="W67" i="81"/>
  <c r="S67" i="81"/>
  <c r="Y65" i="81"/>
  <c r="U65" i="81"/>
  <c r="AA63" i="81"/>
  <c r="W63" i="81"/>
  <c r="S63" i="81"/>
  <c r="Y61" i="81"/>
  <c r="U61" i="81"/>
  <c r="AA59" i="81"/>
  <c r="W59" i="81"/>
  <c r="S59" i="81"/>
  <c r="Y57" i="81"/>
  <c r="U57" i="81"/>
  <c r="AA55" i="81"/>
  <c r="W55" i="81"/>
  <c r="S55" i="81"/>
  <c r="Y53" i="81"/>
  <c r="U53" i="81"/>
  <c r="AA51" i="81"/>
  <c r="W51" i="81"/>
  <c r="S51" i="81"/>
  <c r="Y49" i="81"/>
  <c r="U49" i="81"/>
  <c r="AA47" i="81"/>
  <c r="W47" i="81"/>
  <c r="S47" i="81"/>
  <c r="Y45" i="81"/>
  <c r="U45" i="81"/>
  <c r="AA43" i="81"/>
  <c r="W43" i="81"/>
  <c r="S43" i="81"/>
  <c r="Y41" i="81"/>
  <c r="U41" i="81"/>
  <c r="AA39" i="81"/>
  <c r="V39" i="81"/>
  <c r="Q37" i="81"/>
  <c r="U37" i="81"/>
  <c r="Y37" i="81"/>
  <c r="S35" i="81"/>
  <c r="W35" i="81"/>
  <c r="AA35" i="81"/>
  <c r="Z32" i="81"/>
  <c r="W31" i="81"/>
  <c r="Y30" i="81"/>
  <c r="R27" i="81"/>
  <c r="V27" i="81"/>
  <c r="Z27" i="81"/>
  <c r="W24" i="81"/>
  <c r="Y23" i="81"/>
  <c r="V22" i="81"/>
  <c r="Q20" i="81"/>
  <c r="U20" i="81"/>
  <c r="Y20" i="81"/>
  <c r="S18" i="81"/>
  <c r="W18" i="81"/>
  <c r="AA18" i="81"/>
  <c r="Z16" i="81"/>
  <c r="W15" i="81"/>
  <c r="Y14" i="81"/>
  <c r="R11" i="81"/>
  <c r="V11" i="81"/>
  <c r="Z11" i="81"/>
  <c r="W8" i="81"/>
  <c r="Y7" i="81"/>
  <c r="V6" i="81"/>
  <c r="Q4" i="81"/>
  <c r="U4" i="81"/>
  <c r="Y4" i="81"/>
  <c r="Y88" i="79"/>
  <c r="V87" i="79"/>
  <c r="Q85" i="79"/>
  <c r="U85" i="79"/>
  <c r="Y85" i="79"/>
  <c r="S83" i="79"/>
  <c r="W83" i="79"/>
  <c r="AA83" i="79"/>
  <c r="Z81" i="79"/>
  <c r="W80" i="79"/>
  <c r="Y79" i="79"/>
  <c r="R76" i="79"/>
  <c r="V76" i="79"/>
  <c r="Z76" i="79"/>
  <c r="W73" i="79"/>
  <c r="Y72" i="79"/>
  <c r="V71" i="79"/>
  <c r="Q69" i="79"/>
  <c r="U69" i="79"/>
  <c r="Y69" i="79"/>
  <c r="S67" i="79"/>
  <c r="W67" i="79"/>
  <c r="AA67" i="79"/>
  <c r="Z65" i="79"/>
  <c r="W64" i="79"/>
  <c r="Y63" i="79"/>
  <c r="R60" i="79"/>
  <c r="V60" i="79"/>
  <c r="Z60" i="79"/>
  <c r="W57" i="79"/>
  <c r="Y56" i="79"/>
  <c r="V55" i="79"/>
  <c r="Q53" i="79"/>
  <c r="U53" i="79"/>
  <c r="Y53" i="79"/>
  <c r="Q75" i="77"/>
  <c r="Z6" i="83"/>
  <c r="V6" i="83"/>
  <c r="Z87" i="81"/>
  <c r="V87" i="81"/>
  <c r="Z83" i="81"/>
  <c r="V83" i="81"/>
  <c r="Z79" i="81"/>
  <c r="V79" i="81"/>
  <c r="Z75" i="81"/>
  <c r="V75" i="81"/>
  <c r="Z71" i="81"/>
  <c r="V71" i="81"/>
  <c r="Z67" i="81"/>
  <c r="V67" i="81"/>
  <c r="Z63" i="81"/>
  <c r="V63" i="81"/>
  <c r="Z59" i="81"/>
  <c r="V59" i="81"/>
  <c r="Z55" i="81"/>
  <c r="V55" i="81"/>
  <c r="Z51" i="81"/>
  <c r="V51" i="81"/>
  <c r="Z47" i="81"/>
  <c r="V47" i="81"/>
  <c r="Z43" i="81"/>
  <c r="V43" i="81"/>
  <c r="S39" i="81"/>
  <c r="W39" i="81"/>
  <c r="S32" i="81"/>
  <c r="R31" i="81"/>
  <c r="V31" i="81"/>
  <c r="Z31" i="81"/>
  <c r="R30" i="81"/>
  <c r="Q24" i="81"/>
  <c r="U24" i="81"/>
  <c r="Y24" i="81"/>
  <c r="S23" i="81"/>
  <c r="S22" i="81"/>
  <c r="W22" i="81"/>
  <c r="AA22" i="81"/>
  <c r="S16" i="81"/>
  <c r="R15" i="81"/>
  <c r="V15" i="81"/>
  <c r="Z15" i="81"/>
  <c r="R14" i="81"/>
  <c r="Q8" i="81"/>
  <c r="U8" i="81"/>
  <c r="Y8" i="81"/>
  <c r="S7" i="81"/>
  <c r="S6" i="81"/>
  <c r="W6" i="81"/>
  <c r="AA6" i="81"/>
  <c r="S87" i="79"/>
  <c r="W87" i="79"/>
  <c r="AA87" i="79"/>
  <c r="R80" i="79"/>
  <c r="V80" i="79"/>
  <c r="Z80" i="79"/>
  <c r="Q73" i="79"/>
  <c r="U73" i="79"/>
  <c r="Y73" i="79"/>
  <c r="S71" i="79"/>
  <c r="W71" i="79"/>
  <c r="AA71" i="79"/>
  <c r="R64" i="79"/>
  <c r="V64" i="79"/>
  <c r="Z64" i="79"/>
  <c r="Q57" i="79"/>
  <c r="U57" i="79"/>
  <c r="Y57" i="79"/>
  <c r="S55" i="79"/>
  <c r="W55" i="79"/>
  <c r="AA55" i="79"/>
  <c r="Q41" i="79"/>
  <c r="Q40" i="79"/>
  <c r="U40" i="79"/>
  <c r="Y40" i="79"/>
  <c r="R40" i="79"/>
  <c r="V40" i="79"/>
  <c r="Z40" i="79"/>
  <c r="S40" i="79"/>
  <c r="W40" i="79"/>
  <c r="AA40" i="79"/>
  <c r="Q27" i="79"/>
  <c r="U27" i="79"/>
  <c r="Y27" i="79"/>
  <c r="R27" i="79"/>
  <c r="V27" i="79"/>
  <c r="Z27" i="79"/>
  <c r="S27" i="79"/>
  <c r="W27" i="79"/>
  <c r="AA27" i="79"/>
  <c r="Q19" i="79"/>
  <c r="U19" i="79"/>
  <c r="Y19" i="79"/>
  <c r="R19" i="79"/>
  <c r="V19" i="79"/>
  <c r="Z19" i="79"/>
  <c r="S19" i="79"/>
  <c r="W19" i="79"/>
  <c r="AA19" i="79"/>
  <c r="Q11" i="79"/>
  <c r="U11" i="79"/>
  <c r="Y11" i="79"/>
  <c r="R11" i="79"/>
  <c r="V11" i="79"/>
  <c r="Z11" i="79"/>
  <c r="S11" i="79"/>
  <c r="W11" i="79"/>
  <c r="AA11" i="79"/>
  <c r="Q88" i="77"/>
  <c r="U88" i="77"/>
  <c r="Y88" i="77"/>
  <c r="R88" i="77"/>
  <c r="V88" i="77"/>
  <c r="Z88" i="77"/>
  <c r="S88" i="77"/>
  <c r="W88" i="77"/>
  <c r="AA88" i="77"/>
  <c r="S86" i="77"/>
  <c r="W86" i="77"/>
  <c r="Q86" i="77"/>
  <c r="V86" i="77"/>
  <c r="AA86" i="77"/>
  <c r="R86" i="77"/>
  <c r="Y86" i="77"/>
  <c r="Q59" i="77"/>
  <c r="Q40" i="77"/>
  <c r="U40" i="77"/>
  <c r="Y40" i="77"/>
  <c r="R40" i="77"/>
  <c r="W40" i="77"/>
  <c r="S40" i="77"/>
  <c r="Z40" i="77"/>
  <c r="R30" i="77"/>
  <c r="V30" i="77"/>
  <c r="Z30" i="77"/>
  <c r="S30" i="77"/>
  <c r="W30" i="77"/>
  <c r="AA30" i="77"/>
  <c r="Q30" i="77"/>
  <c r="Y30" i="77"/>
  <c r="U30" i="77"/>
  <c r="Z49" i="79"/>
  <c r="V49" i="79"/>
  <c r="R49" i="79"/>
  <c r="R45" i="79"/>
  <c r="Z41" i="79"/>
  <c r="V41" i="79"/>
  <c r="R41" i="79"/>
  <c r="Z37" i="79"/>
  <c r="V37" i="79"/>
  <c r="R37" i="79"/>
  <c r="Z32" i="79"/>
  <c r="V32" i="79"/>
  <c r="R32" i="79"/>
  <c r="Z28" i="79"/>
  <c r="V28" i="79"/>
  <c r="R28" i="79"/>
  <c r="Z24" i="79"/>
  <c r="V24" i="79"/>
  <c r="R24" i="79"/>
  <c r="Z20" i="79"/>
  <c r="V20" i="79"/>
  <c r="R20" i="79"/>
  <c r="Z16" i="79"/>
  <c r="V16" i="79"/>
  <c r="R16" i="79"/>
  <c r="Z12" i="79"/>
  <c r="V12" i="79"/>
  <c r="R12" i="79"/>
  <c r="Z8" i="79"/>
  <c r="V8" i="79"/>
  <c r="R8" i="79"/>
  <c r="V4" i="79"/>
  <c r="R4" i="79"/>
  <c r="S84" i="77"/>
  <c r="R83" i="77"/>
  <c r="V83" i="77"/>
  <c r="Z83" i="77"/>
  <c r="R82" i="77"/>
  <c r="Q76" i="77"/>
  <c r="U76" i="77"/>
  <c r="Y76" i="77"/>
  <c r="S75" i="77"/>
  <c r="S74" i="77"/>
  <c r="W74" i="77"/>
  <c r="AA74" i="77"/>
  <c r="S68" i="77"/>
  <c r="R67" i="77"/>
  <c r="V67" i="77"/>
  <c r="Z67" i="77"/>
  <c r="R66" i="77"/>
  <c r="Q60" i="77"/>
  <c r="U60" i="77"/>
  <c r="Y60" i="77"/>
  <c r="S59" i="77"/>
  <c r="S58" i="77"/>
  <c r="W58" i="77"/>
  <c r="AA58" i="77"/>
  <c r="S52" i="77"/>
  <c r="R51" i="77"/>
  <c r="V51" i="77"/>
  <c r="Z51" i="77"/>
  <c r="R50" i="77"/>
  <c r="Q44" i="77"/>
  <c r="U44" i="77"/>
  <c r="Y44" i="77"/>
  <c r="S43" i="77"/>
  <c r="S42" i="77"/>
  <c r="W42" i="77"/>
  <c r="AA42" i="77"/>
  <c r="Q31" i="77"/>
  <c r="U31" i="77"/>
  <c r="Y31" i="77"/>
  <c r="R31" i="77"/>
  <c r="V31" i="77"/>
  <c r="Z31" i="77"/>
  <c r="R26" i="77"/>
  <c r="V26" i="77"/>
  <c r="Z26" i="77"/>
  <c r="S26" i="77"/>
  <c r="W26" i="77"/>
  <c r="AA26" i="77"/>
  <c r="Q22" i="77"/>
  <c r="R22" i="77"/>
  <c r="V22" i="77"/>
  <c r="Z22" i="77"/>
  <c r="S22" i="77"/>
  <c r="W22" i="77"/>
  <c r="AA22" i="77"/>
  <c r="Q14" i="77"/>
  <c r="U14" i="77"/>
  <c r="Y14" i="77"/>
  <c r="R14" i="77"/>
  <c r="V14" i="77"/>
  <c r="Z14" i="77"/>
  <c r="S14" i="77"/>
  <c r="W14" i="77"/>
  <c r="AA14" i="77"/>
  <c r="Q6" i="77"/>
  <c r="U6" i="77"/>
  <c r="Y6" i="77"/>
  <c r="R6" i="77"/>
  <c r="V6" i="77"/>
  <c r="Z6" i="77"/>
  <c r="S6" i="77"/>
  <c r="W6" i="77"/>
  <c r="AA6" i="77"/>
  <c r="Y67" i="75"/>
  <c r="Z67" i="75"/>
  <c r="Q66" i="75"/>
  <c r="R66" i="75"/>
  <c r="Q45" i="75"/>
  <c r="U45" i="75"/>
  <c r="Y45" i="75"/>
  <c r="R45" i="75"/>
  <c r="W45" i="75"/>
  <c r="S45" i="75"/>
  <c r="Z45" i="75"/>
  <c r="Q27" i="75"/>
  <c r="U27" i="75"/>
  <c r="Y27" i="75"/>
  <c r="R27" i="75"/>
  <c r="V27" i="75"/>
  <c r="Z27" i="75"/>
  <c r="S27" i="75"/>
  <c r="W27" i="75"/>
  <c r="AA27" i="75"/>
  <c r="R88" i="8"/>
  <c r="V88" i="8"/>
  <c r="Z88" i="8"/>
  <c r="Q88" i="8"/>
  <c r="W88" i="8"/>
  <c r="S88" i="8"/>
  <c r="Y88" i="8"/>
  <c r="U88" i="8"/>
  <c r="AA51" i="79"/>
  <c r="W51" i="79"/>
  <c r="Y49" i="79"/>
  <c r="U49" i="79"/>
  <c r="AA47" i="79"/>
  <c r="W47" i="79"/>
  <c r="Y45" i="79"/>
  <c r="U45" i="79"/>
  <c r="AA43" i="79"/>
  <c r="W43" i="79"/>
  <c r="Y41" i="79"/>
  <c r="U41" i="79"/>
  <c r="AA39" i="79"/>
  <c r="W39" i="79"/>
  <c r="Y37" i="79"/>
  <c r="U37" i="79"/>
  <c r="AA35" i="79"/>
  <c r="W35" i="79"/>
  <c r="Y32" i="79"/>
  <c r="U32" i="79"/>
  <c r="AA30" i="79"/>
  <c r="W30" i="79"/>
  <c r="Y28" i="79"/>
  <c r="U28" i="79"/>
  <c r="AA26" i="79"/>
  <c r="W26" i="79"/>
  <c r="Y24" i="79"/>
  <c r="U24" i="79"/>
  <c r="AA22" i="79"/>
  <c r="W22" i="79"/>
  <c r="Y20" i="79"/>
  <c r="U20" i="79"/>
  <c r="AA18" i="79"/>
  <c r="W18" i="79"/>
  <c r="Y16" i="79"/>
  <c r="U16" i="79"/>
  <c r="AA14" i="79"/>
  <c r="W14" i="79"/>
  <c r="Y12" i="79"/>
  <c r="U12" i="79"/>
  <c r="AA10" i="79"/>
  <c r="W10" i="79"/>
  <c r="Y8" i="79"/>
  <c r="U8" i="79"/>
  <c r="AA6" i="79"/>
  <c r="W6" i="79"/>
  <c r="Y4" i="79"/>
  <c r="U4" i="79"/>
  <c r="AA87" i="77"/>
  <c r="W87" i="77"/>
  <c r="W84" i="77"/>
  <c r="Y83" i="77"/>
  <c r="V82" i="77"/>
  <c r="Q80" i="77"/>
  <c r="U80" i="77"/>
  <c r="Y80" i="77"/>
  <c r="S78" i="77"/>
  <c r="W78" i="77"/>
  <c r="AA78" i="77"/>
  <c r="Z76" i="77"/>
  <c r="W75" i="77"/>
  <c r="Y74" i="77"/>
  <c r="R71" i="77"/>
  <c r="V71" i="77"/>
  <c r="Z71" i="77"/>
  <c r="W68" i="77"/>
  <c r="Y67" i="77"/>
  <c r="V66" i="77"/>
  <c r="Q64" i="77"/>
  <c r="U64" i="77"/>
  <c r="Y64" i="77"/>
  <c r="S62" i="77"/>
  <c r="W62" i="77"/>
  <c r="AA62" i="77"/>
  <c r="Z60" i="77"/>
  <c r="W59" i="77"/>
  <c r="Y58" i="77"/>
  <c r="R55" i="77"/>
  <c r="V55" i="77"/>
  <c r="Z55" i="77"/>
  <c r="W52" i="77"/>
  <c r="Y51" i="77"/>
  <c r="V50" i="77"/>
  <c r="Q48" i="77"/>
  <c r="U48" i="77"/>
  <c r="Y48" i="77"/>
  <c r="S46" i="77"/>
  <c r="W46" i="77"/>
  <c r="AA46" i="77"/>
  <c r="Z44" i="77"/>
  <c r="W43" i="77"/>
  <c r="Y42" i="77"/>
  <c r="R39" i="77"/>
  <c r="V39" i="77"/>
  <c r="Z39" i="77"/>
  <c r="Y35" i="77"/>
  <c r="W31" i="77"/>
  <c r="Q27" i="77"/>
  <c r="U27" i="77"/>
  <c r="Y27" i="77"/>
  <c r="R27" i="77"/>
  <c r="V27" i="77"/>
  <c r="Z27" i="77"/>
  <c r="U26" i="77"/>
  <c r="AA23" i="77"/>
  <c r="Q77" i="75"/>
  <c r="U77" i="75"/>
  <c r="Y77" i="75"/>
  <c r="R77" i="75"/>
  <c r="W77" i="75"/>
  <c r="S77" i="75"/>
  <c r="Z77" i="75"/>
  <c r="Q61" i="75"/>
  <c r="U61" i="75"/>
  <c r="Y61" i="75"/>
  <c r="R61" i="75"/>
  <c r="W61" i="75"/>
  <c r="S61" i="75"/>
  <c r="Z61" i="75"/>
  <c r="S59" i="75"/>
  <c r="W59" i="75"/>
  <c r="AA59" i="75"/>
  <c r="Q59" i="75"/>
  <c r="V59" i="75"/>
  <c r="R59" i="75"/>
  <c r="Y59" i="75"/>
  <c r="Q48" i="75"/>
  <c r="S43" i="75"/>
  <c r="W43" i="75"/>
  <c r="AA43" i="75"/>
  <c r="Q43" i="75"/>
  <c r="V43" i="75"/>
  <c r="R43" i="75"/>
  <c r="Y43" i="75"/>
  <c r="R35" i="75"/>
  <c r="V35" i="75"/>
  <c r="Z35" i="75"/>
  <c r="S35" i="75"/>
  <c r="W35" i="75"/>
  <c r="AA35" i="75"/>
  <c r="Q35" i="75"/>
  <c r="Y35" i="75"/>
  <c r="U35" i="75"/>
  <c r="AA88" i="8"/>
  <c r="Q84" i="77"/>
  <c r="U84" i="77"/>
  <c r="Y84" i="77"/>
  <c r="S82" i="77"/>
  <c r="W82" i="77"/>
  <c r="AA82" i="77"/>
  <c r="R75" i="77"/>
  <c r="V75" i="77"/>
  <c r="Z75" i="77"/>
  <c r="Q68" i="77"/>
  <c r="U68" i="77"/>
  <c r="Y68" i="77"/>
  <c r="S66" i="77"/>
  <c r="W66" i="77"/>
  <c r="AA66" i="77"/>
  <c r="R59" i="77"/>
  <c r="V59" i="77"/>
  <c r="Z59" i="77"/>
  <c r="Q52" i="77"/>
  <c r="U52" i="77"/>
  <c r="Y52" i="77"/>
  <c r="S50" i="77"/>
  <c r="W50" i="77"/>
  <c r="AA50" i="77"/>
  <c r="R43" i="77"/>
  <c r="V43" i="77"/>
  <c r="Z43" i="77"/>
  <c r="R35" i="77"/>
  <c r="V35" i="77"/>
  <c r="Z35" i="77"/>
  <c r="S35" i="77"/>
  <c r="W35" i="77"/>
  <c r="AA35" i="77"/>
  <c r="Q23" i="77"/>
  <c r="U23" i="77"/>
  <c r="Y23" i="77"/>
  <c r="R23" i="77"/>
  <c r="V23" i="77"/>
  <c r="Z23" i="77"/>
  <c r="Q18" i="77"/>
  <c r="U18" i="77"/>
  <c r="Y18" i="77"/>
  <c r="R18" i="77"/>
  <c r="V18" i="77"/>
  <c r="Z18" i="77"/>
  <c r="S18" i="77"/>
  <c r="W18" i="77"/>
  <c r="AA18" i="77"/>
  <c r="Q10" i="77"/>
  <c r="U10" i="77"/>
  <c r="Y10" i="77"/>
  <c r="R10" i="77"/>
  <c r="V10" i="77"/>
  <c r="Z10" i="77"/>
  <c r="S10" i="77"/>
  <c r="W10" i="77"/>
  <c r="AA10" i="77"/>
  <c r="R84" i="75"/>
  <c r="V84" i="75"/>
  <c r="Z84" i="75"/>
  <c r="Q84" i="75"/>
  <c r="W84" i="75"/>
  <c r="S84" i="75"/>
  <c r="Y84" i="75"/>
  <c r="S75" i="75"/>
  <c r="W75" i="75"/>
  <c r="AA75" i="75"/>
  <c r="Q75" i="75"/>
  <c r="V75" i="75"/>
  <c r="R75" i="75"/>
  <c r="Y75" i="75"/>
  <c r="R68" i="75"/>
  <c r="V68" i="75"/>
  <c r="Z68" i="75"/>
  <c r="Q68" i="75"/>
  <c r="W68" i="75"/>
  <c r="S68" i="75"/>
  <c r="Y68" i="75"/>
  <c r="R52" i="75"/>
  <c r="V52" i="75"/>
  <c r="Z52" i="75"/>
  <c r="Q52" i="75"/>
  <c r="W52" i="75"/>
  <c r="S52" i="75"/>
  <c r="Y52" i="75"/>
  <c r="V45" i="75"/>
  <c r="S14" i="75"/>
  <c r="W14" i="75"/>
  <c r="AA14" i="75"/>
  <c r="Q14" i="75"/>
  <c r="V14" i="75"/>
  <c r="R14" i="75"/>
  <c r="Y14" i="75"/>
  <c r="U14" i="75"/>
  <c r="Z19" i="77"/>
  <c r="V19" i="77"/>
  <c r="R19" i="77"/>
  <c r="Z15" i="77"/>
  <c r="V15" i="77"/>
  <c r="R15" i="77"/>
  <c r="Z11" i="77"/>
  <c r="V11" i="77"/>
  <c r="R11" i="77"/>
  <c r="Z7" i="77"/>
  <c r="V7" i="77"/>
  <c r="R7" i="77"/>
  <c r="Z3" i="77"/>
  <c r="V3" i="77"/>
  <c r="R3" i="77"/>
  <c r="R88" i="75"/>
  <c r="V88" i="75"/>
  <c r="Z88" i="75"/>
  <c r="R87" i="75"/>
  <c r="Q81" i="75"/>
  <c r="U81" i="75"/>
  <c r="Y81" i="75"/>
  <c r="S80" i="75"/>
  <c r="S79" i="75"/>
  <c r="W79" i="75"/>
  <c r="AA79" i="75"/>
  <c r="S73" i="75"/>
  <c r="R72" i="75"/>
  <c r="V72" i="75"/>
  <c r="Z72" i="75"/>
  <c r="R71" i="75"/>
  <c r="V67" i="75"/>
  <c r="Q65" i="75"/>
  <c r="U65" i="75"/>
  <c r="Y65" i="75"/>
  <c r="S64" i="75"/>
  <c r="S63" i="75"/>
  <c r="W63" i="75"/>
  <c r="AA63" i="75"/>
  <c r="S57" i="75"/>
  <c r="R56" i="75"/>
  <c r="V56" i="75"/>
  <c r="Z56" i="75"/>
  <c r="R55" i="75"/>
  <c r="Q49" i="75"/>
  <c r="U49" i="75"/>
  <c r="Y49" i="75"/>
  <c r="S48" i="75"/>
  <c r="S47" i="75"/>
  <c r="W47" i="75"/>
  <c r="AA47" i="75"/>
  <c r="S41" i="75"/>
  <c r="R40" i="75"/>
  <c r="V40" i="75"/>
  <c r="Z40" i="75"/>
  <c r="R39" i="75"/>
  <c r="Q36" i="75"/>
  <c r="U36" i="75"/>
  <c r="Y36" i="75"/>
  <c r="R36" i="75"/>
  <c r="V36" i="75"/>
  <c r="Z36" i="75"/>
  <c r="R30" i="75"/>
  <c r="V30" i="75"/>
  <c r="Z30" i="75"/>
  <c r="S30" i="75"/>
  <c r="W30" i="75"/>
  <c r="AA30" i="75"/>
  <c r="S73" i="8"/>
  <c r="W73" i="8"/>
  <c r="AA73" i="8"/>
  <c r="Q73" i="8"/>
  <c r="V73" i="8"/>
  <c r="R73" i="8"/>
  <c r="Y73" i="8"/>
  <c r="U73" i="8"/>
  <c r="AA34" i="77"/>
  <c r="W34" i="77"/>
  <c r="AA29" i="77"/>
  <c r="W29" i="77"/>
  <c r="AA25" i="77"/>
  <c r="W25" i="77"/>
  <c r="AA21" i="77"/>
  <c r="W21" i="77"/>
  <c r="Y19" i="77"/>
  <c r="U19" i="77"/>
  <c r="AA17" i="77"/>
  <c r="W17" i="77"/>
  <c r="Y15" i="77"/>
  <c r="U15" i="77"/>
  <c r="AA13" i="77"/>
  <c r="W13" i="77"/>
  <c r="Y11" i="77"/>
  <c r="U11" i="77"/>
  <c r="AA9" i="77"/>
  <c r="W9" i="77"/>
  <c r="Y7" i="77"/>
  <c r="U7" i="77"/>
  <c r="AA5" i="77"/>
  <c r="W5" i="77"/>
  <c r="Y3" i="77"/>
  <c r="U3" i="77"/>
  <c r="Y88" i="75"/>
  <c r="V87" i="75"/>
  <c r="Q85" i="75"/>
  <c r="U85" i="75"/>
  <c r="Y85" i="75"/>
  <c r="S83" i="75"/>
  <c r="W83" i="75"/>
  <c r="AA83" i="75"/>
  <c r="Z81" i="75"/>
  <c r="W80" i="75"/>
  <c r="Y79" i="75"/>
  <c r="R76" i="75"/>
  <c r="V76" i="75"/>
  <c r="Z76" i="75"/>
  <c r="W73" i="75"/>
  <c r="Y72" i="75"/>
  <c r="V71" i="75"/>
  <c r="Q69" i="75"/>
  <c r="U69" i="75"/>
  <c r="Y69" i="75"/>
  <c r="S67" i="75"/>
  <c r="W67" i="75"/>
  <c r="AA67" i="75"/>
  <c r="Z65" i="75"/>
  <c r="W64" i="75"/>
  <c r="Y63" i="75"/>
  <c r="R60" i="75"/>
  <c r="V60" i="75"/>
  <c r="Z60" i="75"/>
  <c r="W57" i="75"/>
  <c r="Y56" i="75"/>
  <c r="V55" i="75"/>
  <c r="Q53" i="75"/>
  <c r="U53" i="75"/>
  <c r="Y53" i="75"/>
  <c r="S51" i="75"/>
  <c r="W51" i="75"/>
  <c r="AA51" i="75"/>
  <c r="Z49" i="75"/>
  <c r="W48" i="75"/>
  <c r="Y47" i="75"/>
  <c r="R44" i="75"/>
  <c r="V44" i="75"/>
  <c r="Z44" i="75"/>
  <c r="W41" i="75"/>
  <c r="Y40" i="75"/>
  <c r="V39" i="75"/>
  <c r="Q37" i="75"/>
  <c r="W36" i="75"/>
  <c r="Q31" i="75"/>
  <c r="U31" i="75"/>
  <c r="Y31" i="75"/>
  <c r="R31" i="75"/>
  <c r="V31" i="75"/>
  <c r="Z31" i="75"/>
  <c r="U30" i="75"/>
  <c r="R23" i="75"/>
  <c r="V23" i="75"/>
  <c r="Z23" i="75"/>
  <c r="Q23" i="75"/>
  <c r="W23" i="75"/>
  <c r="S23" i="75"/>
  <c r="Y23" i="75"/>
  <c r="R7" i="75"/>
  <c r="V7" i="75"/>
  <c r="Z7" i="75"/>
  <c r="Q7" i="75"/>
  <c r="W7" i="75"/>
  <c r="S7" i="75"/>
  <c r="Y7" i="75"/>
  <c r="Q81" i="8"/>
  <c r="U81" i="8"/>
  <c r="Y81" i="8"/>
  <c r="R81" i="8"/>
  <c r="W81" i="8"/>
  <c r="S81" i="8"/>
  <c r="Z81" i="8"/>
  <c r="Z73" i="8"/>
  <c r="S87" i="75"/>
  <c r="W87" i="75"/>
  <c r="AA87" i="75"/>
  <c r="R80" i="75"/>
  <c r="V80" i="75"/>
  <c r="Z80" i="75"/>
  <c r="Q73" i="75"/>
  <c r="U73" i="75"/>
  <c r="Y73" i="75"/>
  <c r="S71" i="75"/>
  <c r="W71" i="75"/>
  <c r="AA71" i="75"/>
  <c r="R64" i="75"/>
  <c r="V64" i="75"/>
  <c r="Z64" i="75"/>
  <c r="Q57" i="75"/>
  <c r="U57" i="75"/>
  <c r="Y57" i="75"/>
  <c r="S55" i="75"/>
  <c r="W55" i="75"/>
  <c r="AA55" i="75"/>
  <c r="R48" i="75"/>
  <c r="V48" i="75"/>
  <c r="Z48" i="75"/>
  <c r="Q41" i="75"/>
  <c r="U41" i="75"/>
  <c r="Y41" i="75"/>
  <c r="S39" i="75"/>
  <c r="W39" i="75"/>
  <c r="AA39" i="75"/>
  <c r="Q20" i="75"/>
  <c r="U20" i="75"/>
  <c r="Y20" i="75"/>
  <c r="S18" i="75"/>
  <c r="W18" i="75"/>
  <c r="AA18" i="75"/>
  <c r="R11" i="75"/>
  <c r="V11" i="75"/>
  <c r="Z11" i="75"/>
  <c r="Q4" i="75"/>
  <c r="U4" i="75"/>
  <c r="Y4" i="75"/>
  <c r="Q85" i="8"/>
  <c r="U85" i="8"/>
  <c r="Y85" i="8"/>
  <c r="S83" i="8"/>
  <c r="W83" i="8"/>
  <c r="AA83" i="8"/>
  <c r="Q51" i="8"/>
  <c r="U51" i="8"/>
  <c r="Y51" i="8"/>
  <c r="R51" i="8"/>
  <c r="V51" i="8"/>
  <c r="Z51" i="8"/>
  <c r="S51" i="8"/>
  <c r="W51" i="8"/>
  <c r="AA51" i="8"/>
  <c r="Y37" i="75"/>
  <c r="U37" i="75"/>
  <c r="Y32" i="75"/>
  <c r="U32" i="75"/>
  <c r="Y28" i="75"/>
  <c r="U28" i="75"/>
  <c r="AA26" i="75"/>
  <c r="W26" i="75"/>
  <c r="S26" i="75"/>
  <c r="S22" i="75"/>
  <c r="W22" i="75"/>
  <c r="AA22" i="75"/>
  <c r="Z20" i="75"/>
  <c r="W19" i="75"/>
  <c r="Y18" i="75"/>
  <c r="R15" i="75"/>
  <c r="V15" i="75"/>
  <c r="Z15" i="75"/>
  <c r="W12" i="75"/>
  <c r="Y11" i="75"/>
  <c r="V10" i="75"/>
  <c r="Q8" i="75"/>
  <c r="U8" i="75"/>
  <c r="Y8" i="75"/>
  <c r="S6" i="75"/>
  <c r="W6" i="75"/>
  <c r="AA6" i="75"/>
  <c r="Z4" i="75"/>
  <c r="W3" i="75"/>
  <c r="S87" i="8"/>
  <c r="W87" i="8"/>
  <c r="AA87" i="8"/>
  <c r="Z85" i="8"/>
  <c r="W84" i="8"/>
  <c r="Y83" i="8"/>
  <c r="R80" i="8"/>
  <c r="V80" i="8"/>
  <c r="Z80" i="8"/>
  <c r="Z26" i="75"/>
  <c r="V26" i="75"/>
  <c r="S20" i="75"/>
  <c r="R19" i="75"/>
  <c r="V19" i="75"/>
  <c r="Z19" i="75"/>
  <c r="R18" i="75"/>
  <c r="Q12" i="75"/>
  <c r="U12" i="75"/>
  <c r="Y12" i="75"/>
  <c r="S11" i="75"/>
  <c r="S10" i="75"/>
  <c r="W10" i="75"/>
  <c r="AA10" i="75"/>
  <c r="S4" i="75"/>
  <c r="R3" i="75"/>
  <c r="V3" i="75"/>
  <c r="Z3" i="75"/>
  <c r="S85" i="8"/>
  <c r="R84" i="8"/>
  <c r="V84" i="8"/>
  <c r="Z84" i="8"/>
  <c r="R83" i="8"/>
  <c r="Q75" i="8"/>
  <c r="U75" i="8"/>
  <c r="Y75" i="8"/>
  <c r="R75" i="8"/>
  <c r="W75" i="8"/>
  <c r="S75" i="8"/>
  <c r="Z75" i="8"/>
  <c r="S77" i="8"/>
  <c r="W77" i="8"/>
  <c r="Q67" i="8"/>
  <c r="U67" i="8"/>
  <c r="Y67" i="8"/>
  <c r="R67" i="8"/>
  <c r="V67" i="8"/>
  <c r="Z67" i="8"/>
  <c r="S67" i="8"/>
  <c r="W67" i="8"/>
  <c r="AA67" i="8"/>
  <c r="Q59" i="8"/>
  <c r="U59" i="8"/>
  <c r="Y59" i="8"/>
  <c r="R59" i="8"/>
  <c r="V59" i="8"/>
  <c r="Z59" i="8"/>
  <c r="S59" i="8"/>
  <c r="W59" i="8"/>
  <c r="AA59" i="8"/>
  <c r="Q47" i="8"/>
  <c r="U47" i="8"/>
  <c r="Y47" i="8"/>
  <c r="R47" i="8"/>
  <c r="V47" i="8"/>
  <c r="Z47" i="8"/>
  <c r="S47" i="8"/>
  <c r="W47" i="8"/>
  <c r="AA47" i="8"/>
  <c r="AA79" i="8"/>
  <c r="W79" i="8"/>
  <c r="S79" i="8"/>
  <c r="Y77" i="8"/>
  <c r="R74" i="8"/>
  <c r="V74" i="8"/>
  <c r="Z74" i="8"/>
  <c r="AA71" i="8"/>
  <c r="R70" i="8"/>
  <c r="V70" i="8"/>
  <c r="Z70" i="8"/>
  <c r="S70" i="8"/>
  <c r="W70" i="8"/>
  <c r="AA70" i="8"/>
  <c r="Q55" i="8"/>
  <c r="U55" i="8"/>
  <c r="Y55" i="8"/>
  <c r="R55" i="8"/>
  <c r="V55" i="8"/>
  <c r="Z55" i="8"/>
  <c r="S55" i="8"/>
  <c r="W55" i="8"/>
  <c r="AA55" i="8"/>
  <c r="Q43" i="8"/>
  <c r="U43" i="8"/>
  <c r="Y43" i="8"/>
  <c r="R43" i="8"/>
  <c r="V43" i="8"/>
  <c r="Z43" i="8"/>
  <c r="S43" i="8"/>
  <c r="W43" i="8"/>
  <c r="AA43" i="8"/>
  <c r="R77" i="8"/>
  <c r="Q71" i="8"/>
  <c r="U71" i="8"/>
  <c r="Y71" i="8"/>
  <c r="R71" i="8"/>
  <c r="V71" i="8"/>
  <c r="Z71" i="8"/>
  <c r="Q63" i="8"/>
  <c r="U63" i="8"/>
  <c r="Y63" i="8"/>
  <c r="R63" i="8"/>
  <c r="V63" i="8"/>
  <c r="Z63" i="8"/>
  <c r="S63" i="8"/>
  <c r="W63" i="8"/>
  <c r="AA63" i="8"/>
  <c r="Q38" i="8"/>
  <c r="Q39" i="8"/>
  <c r="U39" i="8"/>
  <c r="Y39" i="8"/>
  <c r="S37" i="8"/>
  <c r="W37" i="8"/>
  <c r="AA37" i="8"/>
  <c r="AA66" i="8"/>
  <c r="W66" i="8"/>
  <c r="S66" i="8"/>
  <c r="AA62" i="8"/>
  <c r="W62" i="8"/>
  <c r="S62" i="8"/>
  <c r="AA58" i="8"/>
  <c r="W58" i="8"/>
  <c r="S58" i="8"/>
  <c r="AA54" i="8"/>
  <c r="W54" i="8"/>
  <c r="S54" i="8"/>
  <c r="AA50" i="8"/>
  <c r="W50" i="8"/>
  <c r="S50" i="8"/>
  <c r="AA46" i="8"/>
  <c r="W46" i="8"/>
  <c r="S46" i="8"/>
  <c r="S41" i="8"/>
  <c r="W41" i="8"/>
  <c r="AA41" i="8"/>
  <c r="Z39" i="8"/>
  <c r="W38" i="8"/>
  <c r="Y37" i="8"/>
  <c r="AA34" i="8"/>
  <c r="R32" i="8"/>
  <c r="V32" i="8"/>
  <c r="Z32" i="8"/>
  <c r="S32" i="8"/>
  <c r="W32" i="8"/>
  <c r="AA32" i="8"/>
  <c r="Q24" i="8"/>
  <c r="U24" i="8"/>
  <c r="Y24" i="8"/>
  <c r="R24" i="8"/>
  <c r="V24" i="8"/>
  <c r="Z24" i="8"/>
  <c r="S24" i="8"/>
  <c r="W24" i="8"/>
  <c r="AA24" i="8"/>
  <c r="Q16" i="8"/>
  <c r="U16" i="8"/>
  <c r="Y16" i="8"/>
  <c r="R16" i="8"/>
  <c r="V16" i="8"/>
  <c r="Z16" i="8"/>
  <c r="S16" i="8"/>
  <c r="W16" i="8"/>
  <c r="AA16" i="8"/>
  <c r="Q8" i="8"/>
  <c r="U8" i="8"/>
  <c r="Y8" i="8"/>
  <c r="R8" i="8"/>
  <c r="V8" i="8"/>
  <c r="Z8" i="8"/>
  <c r="S8" i="8"/>
  <c r="W8" i="8"/>
  <c r="AA8" i="8"/>
  <c r="AA69" i="8"/>
  <c r="W69" i="8"/>
  <c r="Z66" i="8"/>
  <c r="V66" i="8"/>
  <c r="AA65" i="8"/>
  <c r="W65" i="8"/>
  <c r="Z62" i="8"/>
  <c r="V62" i="8"/>
  <c r="AA61" i="8"/>
  <c r="W61" i="8"/>
  <c r="Z58" i="8"/>
  <c r="V58" i="8"/>
  <c r="AA57" i="8"/>
  <c r="W57" i="8"/>
  <c r="Z54" i="8"/>
  <c r="V54" i="8"/>
  <c r="AA53" i="8"/>
  <c r="W53" i="8"/>
  <c r="Z50" i="8"/>
  <c r="V50" i="8"/>
  <c r="AA49" i="8"/>
  <c r="W49" i="8"/>
  <c r="Z46" i="8"/>
  <c r="V46" i="8"/>
  <c r="AA45" i="8"/>
  <c r="W45" i="8"/>
  <c r="Y41" i="8"/>
  <c r="S39" i="8"/>
  <c r="R38" i="8"/>
  <c r="V38" i="8"/>
  <c r="Z38" i="8"/>
  <c r="R37" i="8"/>
  <c r="Q34" i="8"/>
  <c r="U34" i="8"/>
  <c r="Y34" i="8"/>
  <c r="R34" i="8"/>
  <c r="V34" i="8"/>
  <c r="Z34" i="8"/>
  <c r="Y35" i="8"/>
  <c r="U35" i="8"/>
  <c r="Y30" i="8"/>
  <c r="U30" i="8"/>
  <c r="Z29" i="8"/>
  <c r="V29" i="8"/>
  <c r="R29" i="8"/>
  <c r="Y26" i="8"/>
  <c r="U26" i="8"/>
  <c r="Z25" i="8"/>
  <c r="V25" i="8"/>
  <c r="R25" i="8"/>
  <c r="Y22" i="8"/>
  <c r="U22" i="8"/>
  <c r="Z21" i="8"/>
  <c r="V21" i="8"/>
  <c r="R21" i="8"/>
  <c r="Y18" i="8"/>
  <c r="U18" i="8"/>
  <c r="Z17" i="8"/>
  <c r="V17" i="8"/>
  <c r="R17" i="8"/>
  <c r="Y14" i="8"/>
  <c r="U14" i="8"/>
  <c r="Z13" i="8"/>
  <c r="V13" i="8"/>
  <c r="R13" i="8"/>
  <c r="Y10" i="8"/>
  <c r="U10" i="8"/>
  <c r="Z9" i="8"/>
  <c r="V9" i="8"/>
  <c r="R9" i="8"/>
  <c r="Y6" i="8"/>
  <c r="U6" i="8"/>
  <c r="Z5" i="8"/>
  <c r="V5" i="8"/>
  <c r="R5" i="8"/>
  <c r="Y29" i="8"/>
  <c r="U29" i="8"/>
  <c r="Y25" i="8"/>
  <c r="U25" i="8"/>
  <c r="Y21" i="8"/>
  <c r="U21" i="8"/>
  <c r="Y17" i="8"/>
  <c r="U17" i="8"/>
  <c r="Y13" i="8"/>
  <c r="U13" i="8"/>
  <c r="Y9" i="8"/>
  <c r="U9" i="8"/>
  <c r="Y5" i="8"/>
  <c r="U5" i="8"/>
  <c r="P106" i="107" l="1"/>
  <c r="P106" i="97"/>
  <c r="AM39" i="75"/>
  <c r="AM39" i="101"/>
  <c r="AM39" i="105"/>
  <c r="AM39" i="79"/>
  <c r="J5" i="80" s="1"/>
  <c r="AM39" i="114"/>
  <c r="AM39" i="87"/>
  <c r="J5" i="89" s="1"/>
  <c r="AM39" i="103"/>
  <c r="J5" i="104" s="1"/>
  <c r="AM38" i="101"/>
  <c r="AM38" i="87"/>
  <c r="AM38" i="96"/>
  <c r="J4" i="97" s="1"/>
  <c r="AM39" i="90"/>
  <c r="AM38" i="94"/>
  <c r="AF29" i="77"/>
  <c r="AF130" i="83"/>
  <c r="AF3" i="98"/>
  <c r="AF40" i="101"/>
  <c r="AU42" i="101" s="1"/>
  <c r="P106" i="104"/>
  <c r="P106" i="100"/>
  <c r="P106" i="113"/>
  <c r="AM38" i="110"/>
  <c r="AM38" i="81"/>
  <c r="AM38" i="85"/>
  <c r="P106" i="95"/>
  <c r="P106" i="86"/>
  <c r="P106" i="109"/>
  <c r="AM39" i="85"/>
  <c r="J5" i="86" s="1"/>
  <c r="AM38" i="77"/>
  <c r="J4" i="78" s="1"/>
  <c r="P106" i="106"/>
  <c r="P106" i="93"/>
  <c r="P106" i="89"/>
  <c r="P106" i="82"/>
  <c r="P106" i="102"/>
  <c r="I5" i="102"/>
  <c r="P106" i="111"/>
  <c r="P106" i="91"/>
  <c r="AM38" i="103"/>
  <c r="P106" i="84"/>
  <c r="AM39" i="94"/>
  <c r="J5" i="95" s="1"/>
  <c r="AM39" i="77"/>
  <c r="AM39" i="112"/>
  <c r="J5" i="111" s="1"/>
  <c r="AF132" i="94"/>
  <c r="AF88" i="92"/>
  <c r="AH88" i="92" s="1"/>
  <c r="AF108" i="90"/>
  <c r="AH108" i="90" s="1"/>
  <c r="AM39" i="98"/>
  <c r="J5" i="100" s="1"/>
  <c r="AM39" i="110"/>
  <c r="AF27" i="79"/>
  <c r="AF111" i="96"/>
  <c r="AF103" i="8"/>
  <c r="AF67" i="8"/>
  <c r="Q106" i="104"/>
  <c r="Q106" i="113"/>
  <c r="Q106" i="91"/>
  <c r="Q106" i="86"/>
  <c r="Q106" i="95"/>
  <c r="AM39" i="83"/>
  <c r="AM39" i="108"/>
  <c r="J5" i="107" s="1"/>
  <c r="AF13" i="81"/>
  <c r="AF19" i="87"/>
  <c r="AH19" i="87" s="1"/>
  <c r="AF142" i="103"/>
  <c r="AH142" i="103" s="1"/>
  <c r="AF144" i="105"/>
  <c r="Q106" i="84"/>
  <c r="Q106" i="107"/>
  <c r="Q106" i="97"/>
  <c r="Q106" i="106"/>
  <c r="Q106" i="109"/>
  <c r="AF39" i="98"/>
  <c r="AH39" i="98" s="1"/>
  <c r="AF137" i="81"/>
  <c r="AF155" i="90"/>
  <c r="AH155" i="90" s="1"/>
  <c r="AF152" i="92"/>
  <c r="AH152" i="92" s="1"/>
  <c r="AF136" i="96"/>
  <c r="AF155" i="103"/>
  <c r="AH155" i="103" s="1"/>
  <c r="Q106" i="82"/>
  <c r="Q106" i="102"/>
  <c r="AM39" i="81"/>
  <c r="J5" i="82" s="1"/>
  <c r="AH3" i="98"/>
  <c r="AF55" i="94"/>
  <c r="AF151" i="75"/>
  <c r="AH151" i="75" s="1"/>
  <c r="AF140" i="75"/>
  <c r="AF157" i="75"/>
  <c r="AH157" i="75" s="1"/>
  <c r="AF132" i="75"/>
  <c r="AF117" i="75"/>
  <c r="AH117" i="75" s="1"/>
  <c r="AF21" i="75"/>
  <c r="AF16" i="75"/>
  <c r="AU18" i="75" s="1"/>
  <c r="AF93" i="75"/>
  <c r="AH93" i="75" s="1"/>
  <c r="AF70" i="75"/>
  <c r="AU72" i="75" s="1"/>
  <c r="AF148" i="75"/>
  <c r="AH148" i="75" s="1"/>
  <c r="AF11" i="75"/>
  <c r="AU13" i="75" s="1"/>
  <c r="AF53" i="75"/>
  <c r="AF138" i="75"/>
  <c r="AF12" i="75"/>
  <c r="AF34" i="75"/>
  <c r="AU36" i="75" s="1"/>
  <c r="AF142" i="75"/>
  <c r="AH142" i="75" s="1"/>
  <c r="AF66" i="75"/>
  <c r="AF149" i="75"/>
  <c r="AH149" i="75" s="1"/>
  <c r="AF109" i="75"/>
  <c r="AH109" i="75" s="1"/>
  <c r="AF32" i="75"/>
  <c r="AF123" i="75"/>
  <c r="AF87" i="75"/>
  <c r="AH87" i="75" s="1"/>
  <c r="AF47" i="75"/>
  <c r="AF27" i="75"/>
  <c r="AF119" i="75"/>
  <c r="AH119" i="75" s="1"/>
  <c r="AF84" i="75"/>
  <c r="AF88" i="75"/>
  <c r="AH88" i="75" s="1"/>
  <c r="AF36" i="75"/>
  <c r="AF129" i="75"/>
  <c r="AF37" i="75"/>
  <c r="AH37" i="75" s="1"/>
  <c r="AF48" i="75"/>
  <c r="AF55" i="75"/>
  <c r="AU57" i="75" s="1"/>
  <c r="AF125" i="75"/>
  <c r="AF78" i="75"/>
  <c r="AH78" i="75" s="1"/>
  <c r="AF154" i="75"/>
  <c r="AH154" i="75" s="1"/>
  <c r="AF156" i="75"/>
  <c r="AH156" i="75" s="1"/>
  <c r="AF99" i="75"/>
  <c r="AF41" i="75"/>
  <c r="AH41" i="75" s="1"/>
  <c r="AF49" i="75"/>
  <c r="AF15" i="75"/>
  <c r="AF85" i="75"/>
  <c r="AF30" i="75"/>
  <c r="AH30" i="75" s="1"/>
  <c r="AF124" i="75"/>
  <c r="AF18" i="75"/>
  <c r="AH18" i="75" s="1"/>
  <c r="AF134" i="75"/>
  <c r="AF79" i="75"/>
  <c r="AH79" i="75" s="1"/>
  <c r="AF69" i="75"/>
  <c r="AU71" i="75" s="1"/>
  <c r="AF24" i="75"/>
  <c r="AF43" i="75"/>
  <c r="AH43" i="75" s="1"/>
  <c r="AF147" i="75"/>
  <c r="AF137" i="75"/>
  <c r="AF9" i="75"/>
  <c r="AF25" i="75"/>
  <c r="AH25" i="75" s="1"/>
  <c r="AF155" i="75"/>
  <c r="AH155" i="75" s="1"/>
  <c r="AF29" i="75"/>
  <c r="AU31" i="75" s="1"/>
  <c r="AF3" i="75"/>
  <c r="AF130" i="75"/>
  <c r="AF86" i="75"/>
  <c r="AH86" i="75" s="1"/>
  <c r="AF96" i="75"/>
  <c r="AF107" i="75"/>
  <c r="AF71" i="75"/>
  <c r="AF72" i="75"/>
  <c r="AF63" i="75"/>
  <c r="AU65" i="75" s="1"/>
  <c r="AF133" i="75"/>
  <c r="AH133" i="75" s="1"/>
  <c r="AF67" i="75"/>
  <c r="AF40" i="75"/>
  <c r="AF26" i="75"/>
  <c r="AU28" i="75" s="1"/>
  <c r="AF131" i="75"/>
  <c r="AH131" i="75" s="1"/>
  <c r="AF68" i="75"/>
  <c r="AF139" i="75"/>
  <c r="AF42" i="75"/>
  <c r="AU44" i="75" s="1"/>
  <c r="AF95" i="75"/>
  <c r="AF38" i="75"/>
  <c r="AF108" i="75"/>
  <c r="AH108" i="75" s="1"/>
  <c r="AF120" i="75"/>
  <c r="AH120" i="75" s="1"/>
  <c r="AF97" i="75"/>
  <c r="AF46" i="75"/>
  <c r="AH46" i="75" s="1"/>
  <c r="AF160" i="75"/>
  <c r="AH160" i="75" s="1"/>
  <c r="AF92" i="75"/>
  <c r="AH92" i="75" s="1"/>
  <c r="AF50" i="75"/>
  <c r="AH50" i="75" s="1"/>
  <c r="AF17" i="75"/>
  <c r="AH17" i="75" s="1"/>
  <c r="AF77" i="75"/>
  <c r="AH77" i="75" s="1"/>
  <c r="AF144" i="75"/>
  <c r="AF5" i="75"/>
  <c r="AU7" i="75" s="1"/>
  <c r="AF136" i="75"/>
  <c r="AF14" i="75"/>
  <c r="AH14" i="75" s="1"/>
  <c r="AF102" i="75"/>
  <c r="AF10" i="75"/>
  <c r="AU12" i="75" s="1"/>
  <c r="AF39" i="75"/>
  <c r="AH39" i="75" s="1"/>
  <c r="AF44" i="75"/>
  <c r="AF150" i="75"/>
  <c r="AF112" i="75"/>
  <c r="AF103" i="75"/>
  <c r="AF56" i="75"/>
  <c r="AF113" i="75"/>
  <c r="AH113" i="75" s="1"/>
  <c r="AF76" i="75"/>
  <c r="AH76" i="75" s="1"/>
  <c r="AF83" i="75"/>
  <c r="AF114" i="75"/>
  <c r="AF127" i="75"/>
  <c r="AH127" i="75" s="1"/>
  <c r="AF59" i="75"/>
  <c r="AF146" i="75"/>
  <c r="AH146" i="75" s="1"/>
  <c r="AF45" i="75"/>
  <c r="AF111" i="75"/>
  <c r="AF152" i="75"/>
  <c r="AF118" i="75"/>
  <c r="AH118" i="75" s="1"/>
  <c r="AF128" i="75"/>
  <c r="AH128" i="75" s="1"/>
  <c r="AF28" i="75"/>
  <c r="AF13" i="75"/>
  <c r="AU15" i="75" s="1"/>
  <c r="AF110" i="75"/>
  <c r="AF20" i="75"/>
  <c r="AF54" i="75"/>
  <c r="AU56" i="75" s="1"/>
  <c r="AF153" i="75"/>
  <c r="AF126" i="75"/>
  <c r="AH126" i="75" s="1"/>
  <c r="AF22" i="75"/>
  <c r="AF19" i="75"/>
  <c r="AF35" i="75"/>
  <c r="AU37" i="75" s="1"/>
  <c r="AF159" i="75"/>
  <c r="AH159" i="75" s="1"/>
  <c r="AF81" i="85"/>
  <c r="AF51" i="85"/>
  <c r="AF64" i="85"/>
  <c r="AF96" i="85"/>
  <c r="AF80" i="85"/>
  <c r="AF100" i="85"/>
  <c r="AH100" i="85" s="1"/>
  <c r="AF60" i="85"/>
  <c r="AU62" i="85" s="1"/>
  <c r="AF123" i="85"/>
  <c r="AF65" i="85"/>
  <c r="AF18" i="85"/>
  <c r="AH18" i="85" s="1"/>
  <c r="AF104" i="85"/>
  <c r="AF3" i="85"/>
  <c r="AF148" i="85"/>
  <c r="AH148" i="85" s="1"/>
  <c r="AF67" i="85"/>
  <c r="AF82" i="85"/>
  <c r="AU84" i="85" s="1"/>
  <c r="AF106" i="85"/>
  <c r="AH106" i="85" s="1"/>
  <c r="AF45" i="85"/>
  <c r="AF5" i="85"/>
  <c r="AU7" i="85" s="1"/>
  <c r="AF38" i="85"/>
  <c r="AU40" i="85" s="1"/>
  <c r="AF10" i="85"/>
  <c r="AF91" i="85"/>
  <c r="AF135" i="85"/>
  <c r="AF46" i="85"/>
  <c r="AH46" i="85" s="1"/>
  <c r="AF138" i="85"/>
  <c r="AF34" i="85"/>
  <c r="AF71" i="85"/>
  <c r="AU73" i="85" s="1"/>
  <c r="AF150" i="85"/>
  <c r="AF39" i="85"/>
  <c r="AH39" i="85" s="1"/>
  <c r="AF112" i="85"/>
  <c r="AF79" i="85"/>
  <c r="AH79" i="85" s="1"/>
  <c r="AF7" i="85"/>
  <c r="AH7" i="85" s="1"/>
  <c r="AF9" i="85"/>
  <c r="AU11" i="85" s="1"/>
  <c r="AF87" i="85"/>
  <c r="AH87" i="85" s="1"/>
  <c r="AF49" i="85"/>
  <c r="AF77" i="85"/>
  <c r="AF105" i="85"/>
  <c r="AF23" i="85"/>
  <c r="AH23" i="85" s="1"/>
  <c r="AF66" i="85"/>
  <c r="AU68" i="85" s="1"/>
  <c r="AF31" i="85"/>
  <c r="AU33" i="85" s="1"/>
  <c r="AF142" i="85"/>
  <c r="AH142" i="85" s="1"/>
  <c r="AF16" i="85"/>
  <c r="AF85" i="85"/>
  <c r="AU87" i="85" s="1"/>
  <c r="AF74" i="85"/>
  <c r="AF76" i="85"/>
  <c r="AF92" i="85"/>
  <c r="AH92" i="85" s="1"/>
  <c r="AF131" i="85"/>
  <c r="AH131" i="85" s="1"/>
  <c r="AF68" i="85"/>
  <c r="AU70" i="85" s="1"/>
  <c r="AF159" i="85"/>
  <c r="AH159" i="85" s="1"/>
  <c r="AF132" i="85"/>
  <c r="AF157" i="85"/>
  <c r="AH157" i="85" s="1"/>
  <c r="AF102" i="85"/>
  <c r="AH102" i="85" s="1"/>
  <c r="AF13" i="85"/>
  <c r="AU15" i="85" s="1"/>
  <c r="AF35" i="85"/>
  <c r="AF107" i="85"/>
  <c r="AF121" i="85"/>
  <c r="AF93" i="85"/>
  <c r="AH93" i="85" s="1"/>
  <c r="AF20" i="85"/>
  <c r="AF28" i="85"/>
  <c r="AF27" i="85"/>
  <c r="AF155" i="85"/>
  <c r="AH155" i="85" s="1"/>
  <c r="AF33" i="85"/>
  <c r="AF14" i="85"/>
  <c r="AH14" i="85" s="1"/>
  <c r="AF11" i="85"/>
  <c r="AU13" i="85" s="1"/>
  <c r="AF126" i="85"/>
  <c r="AH126" i="85" s="1"/>
  <c r="AF44" i="85"/>
  <c r="AF151" i="85"/>
  <c r="AH151" i="85" s="1"/>
  <c r="AF21" i="85"/>
  <c r="AU23" i="85" s="1"/>
  <c r="AF57" i="85"/>
  <c r="AU59" i="85" s="1"/>
  <c r="AF4" i="85"/>
  <c r="AF70" i="85"/>
  <c r="AU72" i="85" s="1"/>
  <c r="AF119" i="85"/>
  <c r="AH119" i="85" s="1"/>
  <c r="AF143" i="85"/>
  <c r="AH143" i="85" s="1"/>
  <c r="AF111" i="85"/>
  <c r="AF69" i="85"/>
  <c r="AF86" i="85"/>
  <c r="AH86" i="85" s="1"/>
  <c r="AF127" i="85"/>
  <c r="AH127" i="85" s="1"/>
  <c r="AF133" i="85"/>
  <c r="AH133" i="85" s="1"/>
  <c r="AF116" i="85"/>
  <c r="AF137" i="85"/>
  <c r="AF61" i="85"/>
  <c r="AH61" i="85" s="1"/>
  <c r="AF48" i="85"/>
  <c r="AH48" i="85" s="1"/>
  <c r="AF160" i="85"/>
  <c r="AH160" i="85" s="1"/>
  <c r="AF114" i="85"/>
  <c r="AF59" i="85"/>
  <c r="AH59" i="85" s="1"/>
  <c r="AF72" i="85"/>
  <c r="AF40" i="85"/>
  <c r="AU42" i="85" s="1"/>
  <c r="AF22" i="85"/>
  <c r="AU24" i="85" s="1"/>
  <c r="AF113" i="85"/>
  <c r="AH113" i="85" s="1"/>
  <c r="AF37" i="85"/>
  <c r="AH37" i="85" s="1"/>
  <c r="AF90" i="85"/>
  <c r="AF129" i="85"/>
  <c r="AF32" i="85"/>
  <c r="AF156" i="85"/>
  <c r="AH156" i="85" s="1"/>
  <c r="AF110" i="85"/>
  <c r="AF118" i="85"/>
  <c r="AH118" i="85" s="1"/>
  <c r="AF95" i="85"/>
  <c r="AU97" i="85" s="1"/>
  <c r="AF120" i="85"/>
  <c r="AH120" i="85" s="1"/>
  <c r="AF134" i="85"/>
  <c r="AF147" i="85"/>
  <c r="AF145" i="85"/>
  <c r="AF101" i="85"/>
  <c r="AF99" i="85"/>
  <c r="AU101" i="85" s="1"/>
  <c r="AF8" i="85"/>
  <c r="AU10" i="85" s="1"/>
  <c r="AF115" i="85"/>
  <c r="AF84" i="85"/>
  <c r="AF75" i="85"/>
  <c r="AU77" i="85" s="1"/>
  <c r="AF41" i="85"/>
  <c r="AF146" i="85"/>
  <c r="AH146" i="85" s="1"/>
  <c r="AF73" i="85"/>
  <c r="AH73" i="85" s="1"/>
  <c r="AF144" i="85"/>
  <c r="AF139" i="85"/>
  <c r="AF130" i="85"/>
  <c r="AF63" i="85"/>
  <c r="AF140" i="85"/>
  <c r="AF109" i="85"/>
  <c r="AH109" i="85" s="1"/>
  <c r="AF149" i="85"/>
  <c r="AH149" i="85" s="1"/>
  <c r="AF78" i="85"/>
  <c r="AH78" i="85" s="1"/>
  <c r="AF47" i="85"/>
  <c r="AH47" i="85" s="1"/>
  <c r="AF43" i="85"/>
  <c r="AF117" i="85"/>
  <c r="AH117" i="85" s="1"/>
  <c r="AF128" i="85"/>
  <c r="AH128" i="85" s="1"/>
  <c r="AF124" i="85"/>
  <c r="AF98" i="85"/>
  <c r="AU100" i="85" s="1"/>
  <c r="AF24" i="85"/>
  <c r="AF15" i="85"/>
  <c r="AF25" i="85"/>
  <c r="AF158" i="85"/>
  <c r="AH158" i="85" s="1"/>
  <c r="AF29" i="85"/>
  <c r="AF53" i="85"/>
  <c r="AF97" i="85"/>
  <c r="AF36" i="85"/>
  <c r="AF89" i="85"/>
  <c r="AF62" i="85"/>
  <c r="AF50" i="85"/>
  <c r="AF17" i="85"/>
  <c r="AH17" i="85" s="1"/>
  <c r="AF152" i="85"/>
  <c r="AF154" i="85"/>
  <c r="AH154" i="85" s="1"/>
  <c r="AF136" i="85"/>
  <c r="AF108" i="85"/>
  <c r="AH108" i="85" s="1"/>
  <c r="AF125" i="85"/>
  <c r="AF153" i="85"/>
  <c r="AF6" i="85"/>
  <c r="AU8" i="85" s="1"/>
  <c r="AF141" i="85"/>
  <c r="AF53" i="8"/>
  <c r="AF58" i="8"/>
  <c r="AF66" i="8"/>
  <c r="AF17" i="8"/>
  <c r="AF157" i="8"/>
  <c r="AF100" i="8"/>
  <c r="AF131" i="8"/>
  <c r="AM38" i="90"/>
  <c r="AF105" i="75"/>
  <c r="AF116" i="75"/>
  <c r="AF33" i="75"/>
  <c r="AU35" i="75" s="1"/>
  <c r="AF98" i="75"/>
  <c r="AF141" i="77"/>
  <c r="AF89" i="77"/>
  <c r="AF144" i="79"/>
  <c r="AF155" i="81"/>
  <c r="AH155" i="81" s="1"/>
  <c r="AF147" i="81"/>
  <c r="AF138" i="83"/>
  <c r="AF118" i="83"/>
  <c r="AH118" i="83" s="1"/>
  <c r="AF88" i="85"/>
  <c r="AH88" i="85" s="1"/>
  <c r="AF126" i="87"/>
  <c r="AH126" i="87" s="1"/>
  <c r="AF95" i="87"/>
  <c r="AF11" i="90"/>
  <c r="AU13" i="90" s="1"/>
  <c r="AF86" i="92"/>
  <c r="AH86" i="92" s="1"/>
  <c r="AF62" i="94"/>
  <c r="AF35" i="96"/>
  <c r="AF98" i="101"/>
  <c r="AU100" i="101" s="1"/>
  <c r="AF153" i="101"/>
  <c r="AF38" i="83"/>
  <c r="AU40" i="83" s="1"/>
  <c r="AF129" i="83"/>
  <c r="AF30" i="83"/>
  <c r="AF98" i="83"/>
  <c r="AU100" i="83" s="1"/>
  <c r="AF49" i="83"/>
  <c r="AF113" i="83"/>
  <c r="AH113" i="83" s="1"/>
  <c r="AF8" i="83"/>
  <c r="AU10" i="83" s="1"/>
  <c r="AF109" i="83"/>
  <c r="AH109" i="83" s="1"/>
  <c r="AF97" i="83"/>
  <c r="AF32" i="83"/>
  <c r="AF72" i="83"/>
  <c r="AU74" i="83" s="1"/>
  <c r="AF47" i="83"/>
  <c r="AH47" i="83" s="1"/>
  <c r="AF134" i="83"/>
  <c r="AF125" i="83"/>
  <c r="AF149" i="83"/>
  <c r="AH149" i="83" s="1"/>
  <c r="AF103" i="83"/>
  <c r="AF102" i="83"/>
  <c r="AH102" i="83" s="1"/>
  <c r="AF79" i="83"/>
  <c r="AH79" i="83" s="1"/>
  <c r="AF158" i="83"/>
  <c r="AH158" i="83" s="1"/>
  <c r="AF3" i="83"/>
  <c r="AF141" i="83"/>
  <c r="AF139" i="83"/>
  <c r="AF26" i="83"/>
  <c r="AF20" i="83"/>
  <c r="AF7" i="83"/>
  <c r="AH7" i="83" s="1"/>
  <c r="AF41" i="83"/>
  <c r="AH41" i="83" s="1"/>
  <c r="AF154" i="83"/>
  <c r="AH154" i="83" s="1"/>
  <c r="AF39" i="83"/>
  <c r="AH39" i="83" s="1"/>
  <c r="AF93" i="83"/>
  <c r="AF71" i="83"/>
  <c r="AF151" i="83"/>
  <c r="AH151" i="83" s="1"/>
  <c r="AF76" i="83"/>
  <c r="AH76" i="83" s="1"/>
  <c r="AF42" i="83"/>
  <c r="AF4" i="83"/>
  <c r="AF54" i="83"/>
  <c r="AU56" i="83" s="1"/>
  <c r="AF122" i="83"/>
  <c r="AH122" i="83" s="1"/>
  <c r="AF50" i="83"/>
  <c r="AH50" i="83" s="1"/>
  <c r="AF13" i="83"/>
  <c r="AF83" i="83"/>
  <c r="AF77" i="83"/>
  <c r="AH77" i="83" s="1"/>
  <c r="AF135" i="83"/>
  <c r="AF6" i="83"/>
  <c r="AF75" i="83"/>
  <c r="AU77" i="83" s="1"/>
  <c r="AF10" i="83"/>
  <c r="AU12" i="83" s="1"/>
  <c r="AF80" i="83"/>
  <c r="AF114" i="83"/>
  <c r="AF25" i="83"/>
  <c r="AH25" i="83" s="1"/>
  <c r="AF107" i="83"/>
  <c r="AF33" i="83"/>
  <c r="AU35" i="83" s="1"/>
  <c r="AF31" i="83"/>
  <c r="AF156" i="83"/>
  <c r="AH156" i="83" s="1"/>
  <c r="AF146" i="83"/>
  <c r="AH146" i="83" s="1"/>
  <c r="AF140" i="83"/>
  <c r="AF152" i="83"/>
  <c r="AF17" i="83"/>
  <c r="AH17" i="83" s="1"/>
  <c r="AF58" i="83"/>
  <c r="AH58" i="83" s="1"/>
  <c r="AF95" i="83"/>
  <c r="AU97" i="83" s="1"/>
  <c r="AF99" i="83"/>
  <c r="AF68" i="83"/>
  <c r="AU70" i="83" s="1"/>
  <c r="AF88" i="83"/>
  <c r="AH88" i="83" s="1"/>
  <c r="AF84" i="83"/>
  <c r="AF137" i="83"/>
  <c r="AF144" i="83"/>
  <c r="AF55" i="83"/>
  <c r="AF28" i="83"/>
  <c r="AU30" i="83" s="1"/>
  <c r="AF105" i="83"/>
  <c r="AF5" i="83"/>
  <c r="AU7" i="83" s="1"/>
  <c r="AF23" i="83"/>
  <c r="AH23" i="83" s="1"/>
  <c r="AF45" i="83"/>
  <c r="AF73" i="83"/>
  <c r="AH73" i="83" s="1"/>
  <c r="AF22" i="83"/>
  <c r="AU24" i="83" s="1"/>
  <c r="AF147" i="83"/>
  <c r="AF19" i="83"/>
  <c r="AH19" i="83" s="1"/>
  <c r="AF89" i="83"/>
  <c r="AF127" i="83"/>
  <c r="AH127" i="83" s="1"/>
  <c r="AF9" i="83"/>
  <c r="AU11" i="83" s="1"/>
  <c r="AF123" i="83"/>
  <c r="AF112" i="83"/>
  <c r="AF111" i="83"/>
  <c r="AF62" i="83"/>
  <c r="AU64" i="83" s="1"/>
  <c r="AF78" i="83"/>
  <c r="AH78" i="83" s="1"/>
  <c r="AF96" i="83"/>
  <c r="AH96" i="83" s="1"/>
  <c r="AF92" i="83"/>
  <c r="AH92" i="83" s="1"/>
  <c r="AF116" i="83"/>
  <c r="AF70" i="83"/>
  <c r="AF142" i="83"/>
  <c r="AH142" i="83" s="1"/>
  <c r="AF15" i="83"/>
  <c r="AF12" i="83"/>
  <c r="AF69" i="83"/>
  <c r="AU71" i="83" s="1"/>
  <c r="AF153" i="83"/>
  <c r="AF65" i="83"/>
  <c r="AU67" i="83" s="1"/>
  <c r="AF82" i="83"/>
  <c r="AU84" i="83" s="1"/>
  <c r="AF40" i="83"/>
  <c r="AF87" i="83"/>
  <c r="AH87" i="83" s="1"/>
  <c r="AF18" i="83"/>
  <c r="AH18" i="83" s="1"/>
  <c r="AF67" i="83"/>
  <c r="AF52" i="83"/>
  <c r="AF59" i="83"/>
  <c r="AH59" i="83" s="1"/>
  <c r="AF29" i="83"/>
  <c r="AU31" i="83" s="1"/>
  <c r="AF119" i="83"/>
  <c r="AH119" i="83" s="1"/>
  <c r="AF35" i="83"/>
  <c r="AF64" i="83"/>
  <c r="AH64" i="83" s="1"/>
  <c r="AF128" i="83"/>
  <c r="AH128" i="83" s="1"/>
  <c r="AF51" i="83"/>
  <c r="AF53" i="83"/>
  <c r="AF120" i="83"/>
  <c r="AH120" i="83" s="1"/>
  <c r="AF132" i="83"/>
  <c r="AF34" i="83"/>
  <c r="AU36" i="83" s="1"/>
  <c r="AF126" i="83"/>
  <c r="AH126" i="83" s="1"/>
  <c r="AF21" i="83"/>
  <c r="AF63" i="83"/>
  <c r="AU65" i="83" s="1"/>
  <c r="AF100" i="83"/>
  <c r="AH100" i="83" s="1"/>
  <c r="AF14" i="83"/>
  <c r="AH14" i="83" s="1"/>
  <c r="AF115" i="83"/>
  <c r="AF90" i="83"/>
  <c r="AF110" i="83"/>
  <c r="AF81" i="83"/>
  <c r="AU83" i="83" s="1"/>
  <c r="AF11" i="83"/>
  <c r="AF66" i="83"/>
  <c r="AF74" i="83"/>
  <c r="AF101" i="83"/>
  <c r="AF46" i="83"/>
  <c r="AH46" i="83" s="1"/>
  <c r="AF44" i="83"/>
  <c r="AU46" i="83" s="1"/>
  <c r="AF157" i="83"/>
  <c r="AH157" i="83" s="1"/>
  <c r="AF56" i="83"/>
  <c r="AU58" i="83" s="1"/>
  <c r="AF121" i="83"/>
  <c r="AF16" i="83"/>
  <c r="AU18" i="83" s="1"/>
  <c r="AF27" i="83"/>
  <c r="AU29" i="83" s="1"/>
  <c r="AF108" i="83"/>
  <c r="AH108" i="83" s="1"/>
  <c r="AF91" i="83"/>
  <c r="AF150" i="83"/>
  <c r="AL32" i="83" s="1"/>
  <c r="AF61" i="83"/>
  <c r="AH61" i="83" s="1"/>
  <c r="AF143" i="83"/>
  <c r="AH143" i="83" s="1"/>
  <c r="AF94" i="83"/>
  <c r="AF159" i="83"/>
  <c r="AH159" i="83" s="1"/>
  <c r="AF43" i="83"/>
  <c r="AH43" i="83" s="1"/>
  <c r="AF37" i="83"/>
  <c r="AH37" i="83" s="1"/>
  <c r="AF85" i="83"/>
  <c r="AF104" i="83"/>
  <c r="AF124" i="83"/>
  <c r="AF60" i="83"/>
  <c r="AF24" i="83"/>
  <c r="AF106" i="83"/>
  <c r="AH106" i="83" s="1"/>
  <c r="AF154" i="87"/>
  <c r="AH154" i="87" s="1"/>
  <c r="AF13" i="87"/>
  <c r="AU15" i="87" s="1"/>
  <c r="AF113" i="87"/>
  <c r="AH113" i="87" s="1"/>
  <c r="AF116" i="87"/>
  <c r="AF117" i="87"/>
  <c r="AH117" i="87" s="1"/>
  <c r="AF83" i="87"/>
  <c r="AH83" i="87" s="1"/>
  <c r="AF106" i="87"/>
  <c r="AH106" i="87" s="1"/>
  <c r="AF48" i="87"/>
  <c r="AF42" i="87"/>
  <c r="AU44" i="87" s="1"/>
  <c r="AF92" i="87"/>
  <c r="AH92" i="87" s="1"/>
  <c r="AF140" i="87"/>
  <c r="AF12" i="87"/>
  <c r="AF101" i="87"/>
  <c r="AU103" i="87" s="1"/>
  <c r="AF159" i="87"/>
  <c r="AH159" i="87" s="1"/>
  <c r="AF98" i="87"/>
  <c r="AF132" i="87"/>
  <c r="AF70" i="87"/>
  <c r="AU72" i="87" s="1"/>
  <c r="AF144" i="87"/>
  <c r="AF91" i="87"/>
  <c r="AF81" i="87"/>
  <c r="AU83" i="87" s="1"/>
  <c r="AF16" i="87"/>
  <c r="AU18" i="87" s="1"/>
  <c r="AF93" i="87"/>
  <c r="AH93" i="87" s="1"/>
  <c r="AF107" i="87"/>
  <c r="AF33" i="87"/>
  <c r="AU35" i="87" s="1"/>
  <c r="AF103" i="87"/>
  <c r="AU105" i="87" s="1"/>
  <c r="AF84" i="87"/>
  <c r="AF53" i="87"/>
  <c r="AF125" i="87"/>
  <c r="AF58" i="87"/>
  <c r="AF44" i="87"/>
  <c r="AF66" i="87"/>
  <c r="AF148" i="87"/>
  <c r="AH148" i="87" s="1"/>
  <c r="AF59" i="87"/>
  <c r="AH59" i="87" s="1"/>
  <c r="AF6" i="87"/>
  <c r="AU8" i="87" s="1"/>
  <c r="AF69" i="87"/>
  <c r="AF71" i="87"/>
  <c r="AU73" i="87" s="1"/>
  <c r="AF22" i="87"/>
  <c r="AU24" i="87" s="1"/>
  <c r="AF130" i="87"/>
  <c r="AF82" i="87"/>
  <c r="AF151" i="87"/>
  <c r="AH151" i="87" s="1"/>
  <c r="AF62" i="87"/>
  <c r="AU64" i="87" s="1"/>
  <c r="AF76" i="87"/>
  <c r="AH76" i="87" s="1"/>
  <c r="AF149" i="87"/>
  <c r="AH149" i="87" s="1"/>
  <c r="AF118" i="87"/>
  <c r="AH118" i="87" s="1"/>
  <c r="AF28" i="87"/>
  <c r="AU30" i="87" s="1"/>
  <c r="AF20" i="87"/>
  <c r="AF89" i="87"/>
  <c r="AF137" i="87"/>
  <c r="AF5" i="87"/>
  <c r="AF87" i="87"/>
  <c r="AH87" i="87" s="1"/>
  <c r="AF134" i="87"/>
  <c r="AF143" i="87"/>
  <c r="AH143" i="87" s="1"/>
  <c r="AF153" i="87"/>
  <c r="AF36" i="87"/>
  <c r="AF155" i="87"/>
  <c r="AH155" i="87" s="1"/>
  <c r="AF139" i="87"/>
  <c r="AF129" i="87"/>
  <c r="AF147" i="87"/>
  <c r="AF63" i="87"/>
  <c r="AF94" i="87"/>
  <c r="AF68" i="87"/>
  <c r="AU70" i="87" s="1"/>
  <c r="AF121" i="87"/>
  <c r="AF74" i="87"/>
  <c r="AF110" i="87"/>
  <c r="AF52" i="87"/>
  <c r="AF67" i="87"/>
  <c r="AF31" i="87"/>
  <c r="AF21" i="87"/>
  <c r="AU23" i="87" s="1"/>
  <c r="AF133" i="87"/>
  <c r="AH133" i="87" s="1"/>
  <c r="AF102" i="87"/>
  <c r="AH102" i="87" s="1"/>
  <c r="AF7" i="87"/>
  <c r="AH7" i="87" s="1"/>
  <c r="AF34" i="87"/>
  <c r="AU36" i="87" s="1"/>
  <c r="AF26" i="87"/>
  <c r="AH26" i="87" s="1"/>
  <c r="AF75" i="87"/>
  <c r="AF40" i="87"/>
  <c r="AF32" i="87"/>
  <c r="AF131" i="87"/>
  <c r="AH131" i="87" s="1"/>
  <c r="AF65" i="87"/>
  <c r="AU67" i="87" s="1"/>
  <c r="AF37" i="87"/>
  <c r="AH37" i="87" s="1"/>
  <c r="AF14" i="87"/>
  <c r="AF39" i="87"/>
  <c r="AH39" i="87" s="1"/>
  <c r="AF109" i="87"/>
  <c r="AH109" i="87" s="1"/>
  <c r="AF35" i="87"/>
  <c r="AF47" i="87"/>
  <c r="AH47" i="87" s="1"/>
  <c r="AF135" i="87"/>
  <c r="AF79" i="87"/>
  <c r="AF90" i="87"/>
  <c r="AF24" i="87"/>
  <c r="AF146" i="87"/>
  <c r="AH146" i="87" s="1"/>
  <c r="AF105" i="87"/>
  <c r="AF122" i="87"/>
  <c r="AH122" i="87" s="1"/>
  <c r="AF50" i="87"/>
  <c r="AH50" i="87" s="1"/>
  <c r="AF56" i="87"/>
  <c r="AU58" i="87" s="1"/>
  <c r="AF3" i="87"/>
  <c r="AF38" i="87"/>
  <c r="AF150" i="87"/>
  <c r="AL32" i="87" s="1"/>
  <c r="AF51" i="87"/>
  <c r="AH51" i="87" s="1"/>
  <c r="AF23" i="87"/>
  <c r="AF156" i="87"/>
  <c r="AH156" i="87" s="1"/>
  <c r="AF72" i="87"/>
  <c r="AU74" i="87" s="1"/>
  <c r="AF99" i="87"/>
  <c r="AU101" i="87" s="1"/>
  <c r="AF128" i="87"/>
  <c r="AH128" i="87" s="1"/>
  <c r="AF127" i="87"/>
  <c r="AH127" i="87" s="1"/>
  <c r="AF108" i="87"/>
  <c r="AH108" i="87" s="1"/>
  <c r="AF123" i="87"/>
  <c r="AF73" i="87"/>
  <c r="AH73" i="87" s="1"/>
  <c r="AF17" i="87"/>
  <c r="AH17" i="87" s="1"/>
  <c r="AF141" i="87"/>
  <c r="AF60" i="87"/>
  <c r="AF157" i="87"/>
  <c r="AH157" i="87" s="1"/>
  <c r="AF88" i="87"/>
  <c r="AH88" i="87" s="1"/>
  <c r="AF78" i="87"/>
  <c r="AF11" i="87"/>
  <c r="AU13" i="87" s="1"/>
  <c r="AF152" i="87"/>
  <c r="AF119" i="87"/>
  <c r="AH119" i="87" s="1"/>
  <c r="AF124" i="87"/>
  <c r="AF96" i="87"/>
  <c r="AH96" i="87" s="1"/>
  <c r="AF43" i="87"/>
  <c r="AF80" i="87"/>
  <c r="AF61" i="87"/>
  <c r="AF29" i="87"/>
  <c r="AU31" i="87" s="1"/>
  <c r="AF97" i="87"/>
  <c r="AF158" i="87"/>
  <c r="AH158" i="87" s="1"/>
  <c r="AF18" i="87"/>
  <c r="AH18" i="87" s="1"/>
  <c r="AF25" i="87"/>
  <c r="AH25" i="87" s="1"/>
  <c r="AF85" i="87"/>
  <c r="AU87" i="87" s="1"/>
  <c r="AF100" i="87"/>
  <c r="AH100" i="87" s="1"/>
  <c r="AF112" i="87"/>
  <c r="AF142" i="87"/>
  <c r="AH142" i="87" s="1"/>
  <c r="AF49" i="87"/>
  <c r="AF30" i="87"/>
  <c r="AH30" i="87" s="1"/>
  <c r="AF145" i="87"/>
  <c r="AF46" i="87"/>
  <c r="AH46" i="87" s="1"/>
  <c r="AF45" i="87"/>
  <c r="AU47" i="87" s="1"/>
  <c r="AF27" i="87"/>
  <c r="AF41" i="87"/>
  <c r="AH41" i="87" s="1"/>
  <c r="AF77" i="87"/>
  <c r="AF111" i="87"/>
  <c r="AF10" i="87"/>
  <c r="AF136" i="87"/>
  <c r="AF64" i="87"/>
  <c r="AH64" i="87" s="1"/>
  <c r="AF120" i="87"/>
  <c r="AH120" i="87" s="1"/>
  <c r="AF86" i="87"/>
  <c r="AH86" i="87" s="1"/>
  <c r="AF15" i="87"/>
  <c r="AF92" i="112"/>
  <c r="AF43" i="112"/>
  <c r="AH43" i="112" s="1"/>
  <c r="AF151" i="112"/>
  <c r="AH151" i="112" s="1"/>
  <c r="AF25" i="112"/>
  <c r="AF45" i="112"/>
  <c r="AU47" i="112" s="1"/>
  <c r="AF139" i="112"/>
  <c r="AF122" i="112"/>
  <c r="AH122" i="112" s="1"/>
  <c r="AF141" i="112"/>
  <c r="AF55" i="112"/>
  <c r="AF114" i="112"/>
  <c r="AF148" i="112"/>
  <c r="AH148" i="112" s="1"/>
  <c r="AF83" i="112"/>
  <c r="AF71" i="112"/>
  <c r="AU73" i="112" s="1"/>
  <c r="AF156" i="112"/>
  <c r="AH156" i="112" s="1"/>
  <c r="AF120" i="112"/>
  <c r="AH120" i="112" s="1"/>
  <c r="AF19" i="112"/>
  <c r="AF72" i="112"/>
  <c r="AF152" i="112"/>
  <c r="AF17" i="112"/>
  <c r="AH17" i="112" s="1"/>
  <c r="AF20" i="112"/>
  <c r="AF30" i="112"/>
  <c r="AH30" i="112" s="1"/>
  <c r="AF115" i="112"/>
  <c r="AF121" i="112"/>
  <c r="AF79" i="112"/>
  <c r="AH79" i="112" s="1"/>
  <c r="AF136" i="112"/>
  <c r="AF9" i="112"/>
  <c r="AF142" i="112"/>
  <c r="AH142" i="112" s="1"/>
  <c r="AF78" i="112"/>
  <c r="AH78" i="112" s="1"/>
  <c r="AF130" i="112"/>
  <c r="AF50" i="112"/>
  <c r="AH50" i="112" s="1"/>
  <c r="AF62" i="112"/>
  <c r="AF13" i="112"/>
  <c r="AU15" i="112" s="1"/>
  <c r="AF94" i="112"/>
  <c r="AF90" i="112"/>
  <c r="AF54" i="112"/>
  <c r="AF103" i="112"/>
  <c r="AF65" i="112"/>
  <c r="AU67" i="112" s="1"/>
  <c r="AF98" i="112"/>
  <c r="AU100" i="112" s="1"/>
  <c r="AF85" i="112"/>
  <c r="AF97" i="112"/>
  <c r="AF48" i="112"/>
  <c r="AH48" i="112" s="1"/>
  <c r="AF12" i="112"/>
  <c r="AF53" i="112"/>
  <c r="AF125" i="112"/>
  <c r="AF128" i="112"/>
  <c r="AH128" i="112" s="1"/>
  <c r="AF34" i="112"/>
  <c r="AF143" i="112"/>
  <c r="AH143" i="112" s="1"/>
  <c r="AF75" i="112"/>
  <c r="AU77" i="112" s="1"/>
  <c r="AF40" i="112"/>
  <c r="AU42" i="112" s="1"/>
  <c r="AF119" i="112"/>
  <c r="AH119" i="112" s="1"/>
  <c r="AF38" i="112"/>
  <c r="AF95" i="112"/>
  <c r="AU97" i="112" s="1"/>
  <c r="AF44" i="112"/>
  <c r="AF157" i="112"/>
  <c r="AH157" i="112" s="1"/>
  <c r="AF28" i="112"/>
  <c r="AF3" i="112"/>
  <c r="AF89" i="112"/>
  <c r="AU91" i="112" s="1"/>
  <c r="AF158" i="112"/>
  <c r="AH158" i="112" s="1"/>
  <c r="AF39" i="112"/>
  <c r="AH39" i="112" s="1"/>
  <c r="AF129" i="112"/>
  <c r="AF134" i="112"/>
  <c r="AF60" i="112"/>
  <c r="AF27" i="112"/>
  <c r="AF132" i="112"/>
  <c r="AF76" i="112"/>
  <c r="AF22" i="112"/>
  <c r="AU24" i="112" s="1"/>
  <c r="AF99" i="112"/>
  <c r="AF118" i="112"/>
  <c r="AH118" i="112" s="1"/>
  <c r="AF131" i="112"/>
  <c r="AH131" i="112" s="1"/>
  <c r="AF150" i="112"/>
  <c r="AF57" i="112"/>
  <c r="AF100" i="112"/>
  <c r="AF21" i="112"/>
  <c r="AU23" i="112" s="1"/>
  <c r="AF35" i="112"/>
  <c r="AU37" i="112" s="1"/>
  <c r="AF73" i="112"/>
  <c r="AH73" i="112" s="1"/>
  <c r="AF61" i="112"/>
  <c r="AH61" i="112" s="1"/>
  <c r="AF123" i="112"/>
  <c r="AF67" i="112"/>
  <c r="AF46" i="112"/>
  <c r="AH46" i="112" s="1"/>
  <c r="AF96" i="112"/>
  <c r="AF146" i="112"/>
  <c r="AH146" i="112" s="1"/>
  <c r="AF155" i="112"/>
  <c r="AH155" i="112" s="1"/>
  <c r="AF117" i="112"/>
  <c r="AH117" i="112" s="1"/>
  <c r="AF93" i="112"/>
  <c r="AF32" i="112"/>
  <c r="AF31" i="112"/>
  <c r="AU33" i="112" s="1"/>
  <c r="AF52" i="112"/>
  <c r="AF63" i="112"/>
  <c r="AU65" i="112" s="1"/>
  <c r="AF137" i="112"/>
  <c r="AF84" i="112"/>
  <c r="AF64" i="112"/>
  <c r="AH64" i="112" s="1"/>
  <c r="AF153" i="112"/>
  <c r="AF159" i="112"/>
  <c r="AH159" i="112" s="1"/>
  <c r="AF24" i="112"/>
  <c r="AF5" i="112"/>
  <c r="AF69" i="112"/>
  <c r="AU71" i="112" s="1"/>
  <c r="AF106" i="112"/>
  <c r="AH106" i="112" s="1"/>
  <c r="AF11" i="112"/>
  <c r="AU13" i="112" s="1"/>
  <c r="AF68" i="112"/>
  <c r="AF15" i="112"/>
  <c r="AF116" i="112"/>
  <c r="AF133" i="112"/>
  <c r="AH133" i="112" s="1"/>
  <c r="AF14" i="112"/>
  <c r="AH14" i="112" s="1"/>
  <c r="AF18" i="112"/>
  <c r="AF36" i="112"/>
  <c r="AF49" i="112"/>
  <c r="AF126" i="112"/>
  <c r="AH126" i="112" s="1"/>
  <c r="AF149" i="112"/>
  <c r="AH149" i="112" s="1"/>
  <c r="AF127" i="112"/>
  <c r="AH127" i="112" s="1"/>
  <c r="AF16" i="112"/>
  <c r="AF26" i="112"/>
  <c r="AH26" i="112" s="1"/>
  <c r="AF8" i="112"/>
  <c r="AU10" i="112" s="1"/>
  <c r="AF104" i="112"/>
  <c r="AF37" i="112"/>
  <c r="AF70" i="112"/>
  <c r="AF58" i="112"/>
  <c r="AF66" i="112"/>
  <c r="AU68" i="112" s="1"/>
  <c r="AF101" i="112"/>
  <c r="AU103" i="112" s="1"/>
  <c r="AF109" i="112"/>
  <c r="AH109" i="112" s="1"/>
  <c r="AF105" i="112"/>
  <c r="AF86" i="112"/>
  <c r="AF138" i="112"/>
  <c r="AF160" i="112"/>
  <c r="AH160" i="112" s="1"/>
  <c r="AF113" i="112"/>
  <c r="AH113" i="112" s="1"/>
  <c r="AF111" i="112"/>
  <c r="AF88" i="112"/>
  <c r="AH88" i="112" s="1"/>
  <c r="AF147" i="112"/>
  <c r="AF42" i="112"/>
  <c r="AU44" i="112" s="1"/>
  <c r="AF4" i="112"/>
  <c r="AU6" i="112" s="1"/>
  <c r="AF110" i="112"/>
  <c r="AF87" i="112"/>
  <c r="AH87" i="112" s="1"/>
  <c r="AF108" i="112"/>
  <c r="AH108" i="112" s="1"/>
  <c r="AF7" i="112"/>
  <c r="AH7" i="112" s="1"/>
  <c r="AF144" i="112"/>
  <c r="AF81" i="112"/>
  <c r="AF107" i="112"/>
  <c r="AF77" i="112"/>
  <c r="AH77" i="112" s="1"/>
  <c r="AF74" i="112"/>
  <c r="AF102" i="112"/>
  <c r="AH102" i="112" s="1"/>
  <c r="AF145" i="112"/>
  <c r="AF154" i="112"/>
  <c r="AH154" i="112" s="1"/>
  <c r="AF112" i="112"/>
  <c r="AF59" i="112"/>
  <c r="AH59" i="112" s="1"/>
  <c r="AF47" i="112"/>
  <c r="AH47" i="112" s="1"/>
  <c r="AF56" i="112"/>
  <c r="AU58" i="112" s="1"/>
  <c r="AF51" i="112"/>
  <c r="AH51" i="112" s="1"/>
  <c r="AF10" i="112"/>
  <c r="AF80" i="112"/>
  <c r="AF135" i="112"/>
  <c r="AF91" i="112"/>
  <c r="AU93" i="112" s="1"/>
  <c r="AF41" i="112"/>
  <c r="AH41" i="112" s="1"/>
  <c r="AF6" i="112"/>
  <c r="AU8" i="112" s="1"/>
  <c r="AF140" i="112"/>
  <c r="AF82" i="112"/>
  <c r="AU84" i="112" s="1"/>
  <c r="AF124" i="112"/>
  <c r="AF29" i="112"/>
  <c r="AU31" i="112" s="1"/>
  <c r="AF33" i="112"/>
  <c r="AF23" i="112"/>
  <c r="AH23" i="112" s="1"/>
  <c r="AF104" i="94"/>
  <c r="AF44" i="94"/>
  <c r="AU46" i="94" s="1"/>
  <c r="AF125" i="94"/>
  <c r="AF13" i="94"/>
  <c r="AU15" i="94" s="1"/>
  <c r="AF12" i="94"/>
  <c r="AF14" i="94"/>
  <c r="AF45" i="94"/>
  <c r="AU47" i="94" s="1"/>
  <c r="AF77" i="94"/>
  <c r="AH77" i="94" s="1"/>
  <c r="AF19" i="94"/>
  <c r="AH19" i="94" s="1"/>
  <c r="AF5" i="94"/>
  <c r="AU7" i="94" s="1"/>
  <c r="AF43" i="94"/>
  <c r="AF98" i="94"/>
  <c r="AU100" i="94" s="1"/>
  <c r="AF109" i="94"/>
  <c r="AH109" i="94" s="1"/>
  <c r="AF102" i="94"/>
  <c r="AF81" i="94"/>
  <c r="AU83" i="94" s="1"/>
  <c r="AF79" i="94"/>
  <c r="AH79" i="94" s="1"/>
  <c r="AF106" i="94"/>
  <c r="AH106" i="94" s="1"/>
  <c r="AF47" i="94"/>
  <c r="AF50" i="94"/>
  <c r="AH50" i="94" s="1"/>
  <c r="AF105" i="94"/>
  <c r="AF119" i="94"/>
  <c r="AH119" i="94" s="1"/>
  <c r="AF56" i="94"/>
  <c r="AU58" i="94" s="1"/>
  <c r="AF94" i="94"/>
  <c r="AF61" i="94"/>
  <c r="AH61" i="94" s="1"/>
  <c r="AF23" i="94"/>
  <c r="AH23" i="94" s="1"/>
  <c r="AF140" i="94"/>
  <c r="AF101" i="94"/>
  <c r="AU103" i="94" s="1"/>
  <c r="AF46" i="94"/>
  <c r="AF75" i="94"/>
  <c r="AF145" i="94"/>
  <c r="AF112" i="94"/>
  <c r="AF37" i="94"/>
  <c r="AF22" i="94"/>
  <c r="AF130" i="94"/>
  <c r="AF34" i="94"/>
  <c r="AU36" i="94" s="1"/>
  <c r="AF87" i="94"/>
  <c r="AH87" i="94" s="1"/>
  <c r="AF57" i="94"/>
  <c r="AF152" i="94"/>
  <c r="AH152" i="94" s="1"/>
  <c r="AF153" i="94"/>
  <c r="AF39" i="94"/>
  <c r="AF82" i="94"/>
  <c r="AF72" i="94"/>
  <c r="AU74" i="94" s="1"/>
  <c r="AF27" i="94"/>
  <c r="AU29" i="94" s="1"/>
  <c r="AF21" i="94"/>
  <c r="AU23" i="94" s="1"/>
  <c r="AF150" i="94"/>
  <c r="AF135" i="94"/>
  <c r="AF33" i="94"/>
  <c r="AU35" i="94" s="1"/>
  <c r="AF113" i="94"/>
  <c r="AH113" i="94" s="1"/>
  <c r="AF76" i="94"/>
  <c r="AH76" i="94" s="1"/>
  <c r="AF74" i="94"/>
  <c r="AF58" i="94"/>
  <c r="AH58" i="94" s="1"/>
  <c r="AF107" i="8"/>
  <c r="AF44" i="8"/>
  <c r="AF135" i="8"/>
  <c r="AF120" i="8"/>
  <c r="AF90" i="8"/>
  <c r="AU92" i="8" s="1"/>
  <c r="AF9" i="8"/>
  <c r="AF47" i="8"/>
  <c r="AF113" i="8"/>
  <c r="AF102" i="8"/>
  <c r="AF143" i="8"/>
  <c r="AF25" i="8"/>
  <c r="AF137" i="8"/>
  <c r="AF156" i="8"/>
  <c r="AF35" i="8"/>
  <c r="AF135" i="75"/>
  <c r="AF89" i="75"/>
  <c r="AU91" i="75" s="1"/>
  <c r="AF62" i="75"/>
  <c r="AU64" i="75" s="1"/>
  <c r="AF74" i="75"/>
  <c r="AF121" i="75"/>
  <c r="AF58" i="75"/>
  <c r="AF100" i="75"/>
  <c r="AH100" i="75" s="1"/>
  <c r="AF90" i="75"/>
  <c r="AF75" i="75"/>
  <c r="AU77" i="75" s="1"/>
  <c r="AF6" i="75"/>
  <c r="AU8" i="75" s="1"/>
  <c r="AF4" i="75"/>
  <c r="AU6" i="75" s="1"/>
  <c r="AF114" i="77"/>
  <c r="AF132" i="77"/>
  <c r="AF84" i="77"/>
  <c r="AF84" i="79"/>
  <c r="AF76" i="79"/>
  <c r="AH76" i="79" s="1"/>
  <c r="AF36" i="79"/>
  <c r="AU38" i="79" s="1"/>
  <c r="AF91" i="79"/>
  <c r="AU93" i="79" s="1"/>
  <c r="AF47" i="81"/>
  <c r="AH47" i="81" s="1"/>
  <c r="AF70" i="81"/>
  <c r="AF99" i="81"/>
  <c r="AU101" i="81" s="1"/>
  <c r="AF32" i="81"/>
  <c r="AF48" i="83"/>
  <c r="AF155" i="83"/>
  <c r="AH155" i="83" s="1"/>
  <c r="AF117" i="83"/>
  <c r="AH117" i="83" s="1"/>
  <c r="AF30" i="85"/>
  <c r="AH30" i="85" s="1"/>
  <c r="AF19" i="85"/>
  <c r="AH19" i="85" s="1"/>
  <c r="AF26" i="85"/>
  <c r="AH26" i="85" s="1"/>
  <c r="AF58" i="85"/>
  <c r="AF4" i="87"/>
  <c r="AU6" i="87" s="1"/>
  <c r="AF55" i="87"/>
  <c r="AU57" i="87" s="1"/>
  <c r="AF160" i="87"/>
  <c r="AH160" i="87" s="1"/>
  <c r="AF114" i="87"/>
  <c r="AF127" i="90"/>
  <c r="AH127" i="90" s="1"/>
  <c r="AF119" i="90"/>
  <c r="AH119" i="90" s="1"/>
  <c r="AF3" i="90"/>
  <c r="AF8" i="92"/>
  <c r="AU10" i="92" s="1"/>
  <c r="AF159" i="92"/>
  <c r="AH159" i="92" s="1"/>
  <c r="AF75" i="92"/>
  <c r="AF32" i="92"/>
  <c r="AF120" i="94"/>
  <c r="AH120" i="94" s="1"/>
  <c r="AF116" i="94"/>
  <c r="AF51" i="96"/>
  <c r="AH51" i="96" s="1"/>
  <c r="AF61" i="96"/>
  <c r="AH61" i="96" s="1"/>
  <c r="AF21" i="98"/>
  <c r="AU23" i="98" s="1"/>
  <c r="AF51" i="98"/>
  <c r="AH51" i="98" s="1"/>
  <c r="AF146" i="103"/>
  <c r="AH146" i="103" s="1"/>
  <c r="AF151" i="103"/>
  <c r="AH151" i="103" s="1"/>
  <c r="AF138" i="77"/>
  <c r="AF24" i="77"/>
  <c r="AF66" i="77"/>
  <c r="AF9" i="77"/>
  <c r="AF61" i="77"/>
  <c r="AF107" i="77"/>
  <c r="AF13" i="77"/>
  <c r="AU15" i="77" s="1"/>
  <c r="AF128" i="77"/>
  <c r="AH128" i="77" s="1"/>
  <c r="AF93" i="77"/>
  <c r="AF67" i="77"/>
  <c r="AF76" i="77"/>
  <c r="AH76" i="77" s="1"/>
  <c r="AF86" i="77"/>
  <c r="AH86" i="77" s="1"/>
  <c r="AF125" i="77"/>
  <c r="AF111" i="77"/>
  <c r="AF150" i="77"/>
  <c r="AF63" i="77"/>
  <c r="AF16" i="77"/>
  <c r="AU18" i="77" s="1"/>
  <c r="AF127" i="77"/>
  <c r="AH127" i="77" s="1"/>
  <c r="AF118" i="77"/>
  <c r="AH118" i="77" s="1"/>
  <c r="AF55" i="77"/>
  <c r="AF151" i="77"/>
  <c r="AH151" i="77" s="1"/>
  <c r="AF135" i="77"/>
  <c r="AF23" i="77"/>
  <c r="AF129" i="77"/>
  <c r="AF60" i="77"/>
  <c r="AU62" i="77" s="1"/>
  <c r="AF20" i="77"/>
  <c r="AF98" i="77"/>
  <c r="AU100" i="77" s="1"/>
  <c r="AF145" i="77"/>
  <c r="AF152" i="77"/>
  <c r="AF75" i="77"/>
  <c r="AF97" i="77"/>
  <c r="AF36" i="77"/>
  <c r="AF130" i="77"/>
  <c r="AF56" i="77"/>
  <c r="AU58" i="77" s="1"/>
  <c r="AF59" i="77"/>
  <c r="AH59" i="77" s="1"/>
  <c r="AF44" i="77"/>
  <c r="AF146" i="77"/>
  <c r="AH146" i="77" s="1"/>
  <c r="AF113" i="77"/>
  <c r="AH113" i="77" s="1"/>
  <c r="AF52" i="77"/>
  <c r="AF123" i="77"/>
  <c r="AF137" i="77"/>
  <c r="AF11" i="77"/>
  <c r="AU13" i="77" s="1"/>
  <c r="AF83" i="77"/>
  <c r="AH83" i="77" s="1"/>
  <c r="AF71" i="77"/>
  <c r="AF108" i="77"/>
  <c r="AH108" i="77" s="1"/>
  <c r="AF81" i="77"/>
  <c r="AU83" i="77" s="1"/>
  <c r="AF64" i="77"/>
  <c r="AF46" i="77"/>
  <c r="AH46" i="77" s="1"/>
  <c r="AF90" i="77"/>
  <c r="AF4" i="77"/>
  <c r="AF3" i="77"/>
  <c r="AF117" i="77"/>
  <c r="AH117" i="77" s="1"/>
  <c r="AF158" i="77"/>
  <c r="AH158" i="77" s="1"/>
  <c r="AF6" i="77"/>
  <c r="AU8" i="77" s="1"/>
  <c r="AF142" i="77"/>
  <c r="AH142" i="77" s="1"/>
  <c r="AF103" i="77"/>
  <c r="AF148" i="101"/>
  <c r="AH148" i="101" s="1"/>
  <c r="AF19" i="101"/>
  <c r="AH19" i="101" s="1"/>
  <c r="AF123" i="101"/>
  <c r="AF90" i="101"/>
  <c r="AF147" i="101"/>
  <c r="AF53" i="101"/>
  <c r="AU55" i="101" s="1"/>
  <c r="AF68" i="101"/>
  <c r="AF114" i="101"/>
  <c r="AF115" i="101"/>
  <c r="AF8" i="101"/>
  <c r="AU10" i="101" s="1"/>
  <c r="AF34" i="101"/>
  <c r="AU36" i="101" s="1"/>
  <c r="AF110" i="101"/>
  <c r="AF160" i="101"/>
  <c r="AH160" i="101" s="1"/>
  <c r="AF73" i="101"/>
  <c r="AH73" i="101" s="1"/>
  <c r="AF9" i="101"/>
  <c r="AU11" i="101" s="1"/>
  <c r="AF127" i="101"/>
  <c r="AH127" i="101" s="1"/>
  <c r="AF122" i="101"/>
  <c r="AH122" i="101" s="1"/>
  <c r="AF77" i="101"/>
  <c r="AH77" i="101" s="1"/>
  <c r="AF72" i="101"/>
  <c r="AU74" i="101" s="1"/>
  <c r="AF6" i="101"/>
  <c r="AF80" i="101"/>
  <c r="AF130" i="101"/>
  <c r="AF14" i="101"/>
  <c r="AH14" i="101" s="1"/>
  <c r="AF101" i="101"/>
  <c r="AF65" i="101"/>
  <c r="AU67" i="101" s="1"/>
  <c r="AF103" i="101"/>
  <c r="AU105" i="101" s="1"/>
  <c r="AF95" i="101"/>
  <c r="AU97" i="101" s="1"/>
  <c r="AF85" i="101"/>
  <c r="AF38" i="101"/>
  <c r="AU40" i="101" s="1"/>
  <c r="AF142" i="101"/>
  <c r="AH142" i="101" s="1"/>
  <c r="AF39" i="101"/>
  <c r="AF42" i="101"/>
  <c r="AF144" i="101"/>
  <c r="AF109" i="101"/>
  <c r="AH109" i="101" s="1"/>
  <c r="AF76" i="101"/>
  <c r="AH76" i="101" s="1"/>
  <c r="AF121" i="101"/>
  <c r="AF54" i="101"/>
  <c r="AU56" i="101" s="1"/>
  <c r="AF31" i="101"/>
  <c r="AU33" i="101" s="1"/>
  <c r="AF143" i="101"/>
  <c r="AH143" i="101" s="1"/>
  <c r="AF30" i="101"/>
  <c r="AH30" i="101" s="1"/>
  <c r="AF56" i="101"/>
  <c r="AU58" i="101" s="1"/>
  <c r="AF58" i="101"/>
  <c r="AH58" i="101" s="1"/>
  <c r="AF117" i="101"/>
  <c r="AH117" i="101" s="1"/>
  <c r="AF154" i="101"/>
  <c r="AH154" i="101" s="1"/>
  <c r="AF100" i="101"/>
  <c r="AF23" i="101"/>
  <c r="AH23" i="101" s="1"/>
  <c r="AF66" i="101"/>
  <c r="AF17" i="101"/>
  <c r="AH17" i="101" s="1"/>
  <c r="AF57" i="101"/>
  <c r="AU59" i="101" s="1"/>
  <c r="AF18" i="101"/>
  <c r="AH18" i="101" s="1"/>
  <c r="AF44" i="101"/>
  <c r="AF149" i="101"/>
  <c r="AH149" i="101" s="1"/>
  <c r="AF47" i="101"/>
  <c r="AF61" i="101"/>
  <c r="AH61" i="101" s="1"/>
  <c r="AF32" i="101"/>
  <c r="AH32" i="101" s="1"/>
  <c r="AF52" i="101"/>
  <c r="AF151" i="101"/>
  <c r="AH151" i="101" s="1"/>
  <c r="AF96" i="101"/>
  <c r="AH96" i="101" s="1"/>
  <c r="AF89" i="101"/>
  <c r="AU91" i="101" s="1"/>
  <c r="AF150" i="101"/>
  <c r="AF140" i="101"/>
  <c r="AF155" i="101"/>
  <c r="AH155" i="101" s="1"/>
  <c r="AF78" i="101"/>
  <c r="AH78" i="101" s="1"/>
  <c r="AF4" i="101"/>
  <c r="AF46" i="101"/>
  <c r="AF36" i="101"/>
  <c r="AF55" i="101"/>
  <c r="AF67" i="101"/>
  <c r="AF62" i="101"/>
  <c r="AU64" i="101" s="1"/>
  <c r="AF51" i="101"/>
  <c r="AH51" i="101" s="1"/>
  <c r="AF37" i="101"/>
  <c r="AF113" i="101"/>
  <c r="AH113" i="101" s="1"/>
  <c r="AF118" i="101"/>
  <c r="AH118" i="101" s="1"/>
  <c r="AF102" i="101"/>
  <c r="AH102" i="101" s="1"/>
  <c r="AF33" i="101"/>
  <c r="AF159" i="101"/>
  <c r="AH159" i="101" s="1"/>
  <c r="AF41" i="101"/>
  <c r="AF16" i="101"/>
  <c r="AU18" i="101" s="1"/>
  <c r="AF24" i="101"/>
  <c r="AF132" i="101"/>
  <c r="AF139" i="101"/>
  <c r="AF111" i="101"/>
  <c r="AF22" i="101"/>
  <c r="AU24" i="101" s="1"/>
  <c r="AF94" i="101"/>
  <c r="AF128" i="101"/>
  <c r="AH128" i="101" s="1"/>
  <c r="AF74" i="101"/>
  <c r="AF120" i="101"/>
  <c r="AH120" i="101" s="1"/>
  <c r="AF13" i="101"/>
  <c r="AF21" i="101"/>
  <c r="AU23" i="101" s="1"/>
  <c r="AF59" i="101"/>
  <c r="AH59" i="101" s="1"/>
  <c r="AF20" i="101"/>
  <c r="AF87" i="101"/>
  <c r="AH87" i="101" s="1"/>
  <c r="AF70" i="101"/>
  <c r="AU72" i="101" s="1"/>
  <c r="AF158" i="101"/>
  <c r="AH158" i="101" s="1"/>
  <c r="AF83" i="101"/>
  <c r="AH83" i="101" s="1"/>
  <c r="AF35" i="101"/>
  <c r="AF125" i="101"/>
  <c r="AF25" i="101"/>
  <c r="AH25" i="101" s="1"/>
  <c r="AF10" i="101"/>
  <c r="AU12" i="101" s="1"/>
  <c r="AF45" i="101"/>
  <c r="AF60" i="101"/>
  <c r="AU62" i="101" s="1"/>
  <c r="AF108" i="101"/>
  <c r="AH108" i="101" s="1"/>
  <c r="AF75" i="101"/>
  <c r="AU77" i="101" s="1"/>
  <c r="AF5" i="101"/>
  <c r="AU7" i="101" s="1"/>
  <c r="AF82" i="101"/>
  <c r="AU84" i="101" s="1"/>
  <c r="AF134" i="101"/>
  <c r="AF86" i="101"/>
  <c r="AH86" i="101" s="1"/>
  <c r="AF28" i="101"/>
  <c r="AF104" i="101"/>
  <c r="AF7" i="101"/>
  <c r="AF145" i="101"/>
  <c r="AF105" i="101"/>
  <c r="AF136" i="101"/>
  <c r="AF156" i="101"/>
  <c r="AH156" i="101" s="1"/>
  <c r="AF135" i="101"/>
  <c r="AF133" i="101"/>
  <c r="AH133" i="101" s="1"/>
  <c r="AF49" i="101"/>
  <c r="AF116" i="101"/>
  <c r="AF129" i="101"/>
  <c r="AF26" i="101"/>
  <c r="AH26" i="101" s="1"/>
  <c r="AF106" i="101"/>
  <c r="AH106" i="101" s="1"/>
  <c r="AF152" i="101"/>
  <c r="AF81" i="101"/>
  <c r="AU83" i="101" s="1"/>
  <c r="AF119" i="101"/>
  <c r="AH119" i="101" s="1"/>
  <c r="AF50" i="101"/>
  <c r="AH50" i="101" s="1"/>
  <c r="AF99" i="101"/>
  <c r="AU101" i="101" s="1"/>
  <c r="AF12" i="101"/>
  <c r="AF64" i="101"/>
  <c r="AH64" i="101" s="1"/>
  <c r="AF138" i="101"/>
  <c r="AF15" i="101"/>
  <c r="AF112" i="101"/>
  <c r="AF126" i="101"/>
  <c r="AH126" i="101" s="1"/>
  <c r="AF157" i="101"/>
  <c r="AH157" i="101" s="1"/>
  <c r="AF71" i="101"/>
  <c r="AU73" i="101" s="1"/>
  <c r="AF11" i="101"/>
  <c r="AU13" i="101" s="1"/>
  <c r="AF69" i="101"/>
  <c r="AF91" i="101"/>
  <c r="AU93" i="101" s="1"/>
  <c r="AF137" i="101"/>
  <c r="AF97" i="101"/>
  <c r="AF43" i="101"/>
  <c r="AH43" i="101" s="1"/>
  <c r="AF29" i="101"/>
  <c r="AU31" i="101" s="1"/>
  <c r="AF93" i="101"/>
  <c r="AF27" i="101"/>
  <c r="AU29" i="101" s="1"/>
  <c r="AF107" i="101"/>
  <c r="AF48" i="101"/>
  <c r="AH48" i="101" s="1"/>
  <c r="AF124" i="101"/>
  <c r="AF141" i="101"/>
  <c r="AF131" i="101"/>
  <c r="AH131" i="101" s="1"/>
  <c r="AF92" i="101"/>
  <c r="AH92" i="101" s="1"/>
  <c r="AF63" i="101"/>
  <c r="AU65" i="101" s="1"/>
  <c r="AF88" i="101"/>
  <c r="AH88" i="101" s="1"/>
  <c r="AF107" i="105"/>
  <c r="AF32" i="105"/>
  <c r="AF122" i="105"/>
  <c r="AH122" i="105" s="1"/>
  <c r="AF110" i="105"/>
  <c r="AF24" i="105"/>
  <c r="AF112" i="105"/>
  <c r="AF116" i="105"/>
  <c r="AF75" i="105"/>
  <c r="AU77" i="105" s="1"/>
  <c r="AF65" i="105"/>
  <c r="AF103" i="105"/>
  <c r="AU105" i="105" s="1"/>
  <c r="AF137" i="105"/>
  <c r="AF21" i="105"/>
  <c r="AU23" i="105" s="1"/>
  <c r="AF130" i="105"/>
  <c r="AF14" i="105"/>
  <c r="AH14" i="105" s="1"/>
  <c r="AF160" i="105"/>
  <c r="AH160" i="105" s="1"/>
  <c r="AF138" i="105"/>
  <c r="AF50" i="105"/>
  <c r="AH50" i="105" s="1"/>
  <c r="AF39" i="105"/>
  <c r="AH39" i="105" s="1"/>
  <c r="AF15" i="105"/>
  <c r="AF125" i="105"/>
  <c r="AF22" i="105"/>
  <c r="AU24" i="105" s="1"/>
  <c r="AF76" i="105"/>
  <c r="AH76" i="105" s="1"/>
  <c r="AF18" i="105"/>
  <c r="AH18" i="105" s="1"/>
  <c r="AF135" i="105"/>
  <c r="AF153" i="105"/>
  <c r="AF16" i="105"/>
  <c r="AU18" i="105" s="1"/>
  <c r="AF124" i="105"/>
  <c r="AF119" i="105"/>
  <c r="AH119" i="105" s="1"/>
  <c r="AF109" i="105"/>
  <c r="AH109" i="105" s="1"/>
  <c r="AF5" i="105"/>
  <c r="AF74" i="105"/>
  <c r="AF152" i="105"/>
  <c r="AF49" i="105"/>
  <c r="AF73" i="105"/>
  <c r="AF100" i="105"/>
  <c r="AF81" i="105"/>
  <c r="AF46" i="105"/>
  <c r="AH46" i="105" s="1"/>
  <c r="AF44" i="105"/>
  <c r="AU46" i="105" s="1"/>
  <c r="AF27" i="105"/>
  <c r="AU29" i="105" s="1"/>
  <c r="AF28" i="105"/>
  <c r="AU30" i="105" s="1"/>
  <c r="AF155" i="105"/>
  <c r="AH155" i="105" s="1"/>
  <c r="AF80" i="105"/>
  <c r="AF56" i="105"/>
  <c r="AU58" i="105" s="1"/>
  <c r="AF159" i="105"/>
  <c r="AH159" i="105" s="1"/>
  <c r="AF53" i="105"/>
  <c r="AF92" i="105"/>
  <c r="AF149" i="105"/>
  <c r="AH149" i="105" s="1"/>
  <c r="AF117" i="105"/>
  <c r="AH117" i="105" s="1"/>
  <c r="AF99" i="105"/>
  <c r="AU101" i="105" s="1"/>
  <c r="AF30" i="105"/>
  <c r="AH30" i="105" s="1"/>
  <c r="AF34" i="105"/>
  <c r="AU36" i="105" s="1"/>
  <c r="AF31" i="105"/>
  <c r="AU33" i="105" s="1"/>
  <c r="AF45" i="105"/>
  <c r="AF67" i="105"/>
  <c r="AF48" i="105"/>
  <c r="AH48" i="105" s="1"/>
  <c r="AF88" i="105"/>
  <c r="AH88" i="105" s="1"/>
  <c r="AF121" i="105"/>
  <c r="AF106" i="105"/>
  <c r="AH106" i="105" s="1"/>
  <c r="AF111" i="105"/>
  <c r="AF47" i="105"/>
  <c r="AH47" i="105" s="1"/>
  <c r="AF113" i="105"/>
  <c r="AH113" i="105" s="1"/>
  <c r="AF36" i="105"/>
  <c r="AU38" i="105" s="1"/>
  <c r="AF139" i="105"/>
  <c r="AF95" i="105"/>
  <c r="AF64" i="105"/>
  <c r="AH64" i="105" s="1"/>
  <c r="AF63" i="105"/>
  <c r="AU65" i="105" s="1"/>
  <c r="AF96" i="105"/>
  <c r="AH96" i="105" s="1"/>
  <c r="AF143" i="105"/>
  <c r="AH143" i="105" s="1"/>
  <c r="AF147" i="105"/>
  <c r="AF91" i="105"/>
  <c r="AU93" i="105" s="1"/>
  <c r="AF3" i="105"/>
  <c r="AF131" i="105"/>
  <c r="AH131" i="105" s="1"/>
  <c r="AF154" i="105"/>
  <c r="AH154" i="105" s="1"/>
  <c r="AF35" i="105"/>
  <c r="AU37" i="105" s="1"/>
  <c r="AF102" i="105"/>
  <c r="AH102" i="105" s="1"/>
  <c r="AF140" i="105"/>
  <c r="AF84" i="105"/>
  <c r="AF52" i="105"/>
  <c r="AF82" i="105"/>
  <c r="AU84" i="105" s="1"/>
  <c r="AF94" i="105"/>
  <c r="AF9" i="105"/>
  <c r="AU11" i="105" s="1"/>
  <c r="AF126" i="105"/>
  <c r="AH126" i="105" s="1"/>
  <c r="AF43" i="105"/>
  <c r="AH43" i="105" s="1"/>
  <c r="AF148" i="105"/>
  <c r="AH148" i="105" s="1"/>
  <c r="AF108" i="105"/>
  <c r="AH108" i="105" s="1"/>
  <c r="AF134" i="105"/>
  <c r="AF59" i="105"/>
  <c r="AH59" i="105" s="1"/>
  <c r="AF151" i="105"/>
  <c r="AH151" i="105" s="1"/>
  <c r="AF11" i="105"/>
  <c r="AF69" i="105"/>
  <c r="AF57" i="105"/>
  <c r="AU59" i="105" s="1"/>
  <c r="AF90" i="105"/>
  <c r="AF145" i="105"/>
  <c r="AF4" i="105"/>
  <c r="AU6" i="105" s="1"/>
  <c r="AF93" i="105"/>
  <c r="AH93" i="105" s="1"/>
  <c r="AF123" i="105"/>
  <c r="AF86" i="105"/>
  <c r="AH86" i="105" s="1"/>
  <c r="AF7" i="105"/>
  <c r="AU9" i="105" s="1"/>
  <c r="AF146" i="105"/>
  <c r="AH146" i="105" s="1"/>
  <c r="AF58" i="105"/>
  <c r="AH58" i="105" s="1"/>
  <c r="AF128" i="105"/>
  <c r="AH128" i="105" s="1"/>
  <c r="AF71" i="105"/>
  <c r="AU73" i="105" s="1"/>
  <c r="AF150" i="105"/>
  <c r="AF51" i="105"/>
  <c r="AH51" i="105" s="1"/>
  <c r="AF87" i="105"/>
  <c r="AH87" i="105" s="1"/>
  <c r="AF29" i="105"/>
  <c r="AU31" i="105" s="1"/>
  <c r="AF20" i="105"/>
  <c r="AF72" i="105"/>
  <c r="AU74" i="105" s="1"/>
  <c r="AF89" i="105"/>
  <c r="AF114" i="105"/>
  <c r="AF83" i="105"/>
  <c r="AF129" i="105"/>
  <c r="AF120" i="105"/>
  <c r="AH120" i="105" s="1"/>
  <c r="AF141" i="105"/>
  <c r="AF79" i="105"/>
  <c r="AH79" i="105" s="1"/>
  <c r="AF54" i="105"/>
  <c r="AU56" i="105" s="1"/>
  <c r="AF68" i="105"/>
  <c r="AF60" i="105"/>
  <c r="AF13" i="105"/>
  <c r="AU15" i="105" s="1"/>
  <c r="AF17" i="105"/>
  <c r="AH17" i="105" s="1"/>
  <c r="AF8" i="105"/>
  <c r="AF61" i="105"/>
  <c r="AF19" i="105"/>
  <c r="AH19" i="105" s="1"/>
  <c r="AF66" i="105"/>
  <c r="AF12" i="105"/>
  <c r="AF133" i="105"/>
  <c r="AH133" i="105" s="1"/>
  <c r="AF38" i="105"/>
  <c r="AF55" i="105"/>
  <c r="AF77" i="105"/>
  <c r="AH77" i="105" s="1"/>
  <c r="AF132" i="105"/>
  <c r="AF142" i="105"/>
  <c r="AH142" i="105" s="1"/>
  <c r="AF98" i="105"/>
  <c r="AU100" i="105" s="1"/>
  <c r="AF115" i="105"/>
  <c r="AF26" i="105"/>
  <c r="AH26" i="105" s="1"/>
  <c r="AF156" i="105"/>
  <c r="AH156" i="105" s="1"/>
  <c r="AF105" i="105"/>
  <c r="AF23" i="105"/>
  <c r="AH23" i="105" s="1"/>
  <c r="AF62" i="105"/>
  <c r="AU64" i="105" s="1"/>
  <c r="AF85" i="105"/>
  <c r="AF104" i="105"/>
  <c r="AF157" i="105"/>
  <c r="AH157" i="105" s="1"/>
  <c r="AF10" i="105"/>
  <c r="AU12" i="105" s="1"/>
  <c r="AF127" i="105"/>
  <c r="AH127" i="105" s="1"/>
  <c r="AF37" i="105"/>
  <c r="AF33" i="105"/>
  <c r="AF136" i="105"/>
  <c r="AF25" i="105"/>
  <c r="AH25" i="105" s="1"/>
  <c r="AF40" i="105"/>
  <c r="AU42" i="105" s="1"/>
  <c r="AF118" i="105"/>
  <c r="AH118" i="105" s="1"/>
  <c r="AF6" i="105"/>
  <c r="AU8" i="105" s="1"/>
  <c r="AF78" i="105"/>
  <c r="AH78" i="105" s="1"/>
  <c r="AF158" i="105"/>
  <c r="AH158" i="105" s="1"/>
  <c r="AF101" i="105"/>
  <c r="AF97" i="105"/>
  <c r="AF144" i="8"/>
  <c r="AF16" i="8"/>
  <c r="AF136" i="8"/>
  <c r="AF106" i="8"/>
  <c r="AM38" i="105"/>
  <c r="J4" i="106" s="1"/>
  <c r="H4" i="106"/>
  <c r="AF94" i="75"/>
  <c r="AF65" i="75"/>
  <c r="AU67" i="75" s="1"/>
  <c r="AF101" i="75"/>
  <c r="AU103" i="75" s="1"/>
  <c r="AF41" i="77"/>
  <c r="AH41" i="77" s="1"/>
  <c r="AF18" i="79"/>
  <c r="AH18" i="79" s="1"/>
  <c r="AF101" i="81"/>
  <c r="AU103" i="81" s="1"/>
  <c r="AF57" i="83"/>
  <c r="AF12" i="85"/>
  <c r="AF115" i="87"/>
  <c r="AF14" i="90"/>
  <c r="AF140" i="90"/>
  <c r="AF60" i="92"/>
  <c r="AU62" i="92" s="1"/>
  <c r="AF110" i="98"/>
  <c r="AF41" i="105"/>
  <c r="AH41" i="105" s="1"/>
  <c r="AF31" i="8"/>
  <c r="AF91" i="8"/>
  <c r="AF71" i="8"/>
  <c r="AF140" i="8"/>
  <c r="AF114" i="8"/>
  <c r="AF45" i="8"/>
  <c r="AF61" i="8"/>
  <c r="AF115" i="8"/>
  <c r="AF46" i="8"/>
  <c r="AF60" i="8"/>
  <c r="AF88" i="8"/>
  <c r="AF147" i="8"/>
  <c r="AF20" i="8"/>
  <c r="AF19" i="8"/>
  <c r="AF116" i="8"/>
  <c r="AF77" i="8"/>
  <c r="AF5" i="8"/>
  <c r="AF51" i="8"/>
  <c r="AF87" i="8"/>
  <c r="AF86" i="8"/>
  <c r="AF48" i="77"/>
  <c r="AH48" i="77" s="1"/>
  <c r="AF12" i="8"/>
  <c r="AF42" i="8"/>
  <c r="AF112" i="8"/>
  <c r="AF41" i="8"/>
  <c r="AF142" i="8"/>
  <c r="AF84" i="8"/>
  <c r="AF129" i="8"/>
  <c r="AF21" i="8"/>
  <c r="AF70" i="8"/>
  <c r="AF29" i="8"/>
  <c r="AF57" i="8"/>
  <c r="AF154" i="8"/>
  <c r="AF111" i="8"/>
  <c r="AF127" i="8"/>
  <c r="AF123" i="8"/>
  <c r="AF106" i="75"/>
  <c r="AH106" i="75" s="1"/>
  <c r="AF158" i="75"/>
  <c r="AH158" i="75" s="1"/>
  <c r="AF57" i="75"/>
  <c r="AF73" i="75"/>
  <c r="AF60" i="75"/>
  <c r="AU62" i="75" s="1"/>
  <c r="AF31" i="75"/>
  <c r="AU33" i="75" s="1"/>
  <c r="AF143" i="75"/>
  <c r="AH143" i="75" s="1"/>
  <c r="AF82" i="75"/>
  <c r="AU84" i="75" s="1"/>
  <c r="AF8" i="75"/>
  <c r="AU10" i="75" s="1"/>
  <c r="AF122" i="75"/>
  <c r="AH122" i="75" s="1"/>
  <c r="AF49" i="77"/>
  <c r="AF70" i="77"/>
  <c r="AU72" i="77" s="1"/>
  <c r="AF148" i="77"/>
  <c r="AH148" i="77" s="1"/>
  <c r="AF92" i="77"/>
  <c r="AF65" i="77"/>
  <c r="AF111" i="79"/>
  <c r="AF149" i="79"/>
  <c r="AH149" i="79" s="1"/>
  <c r="AF150" i="79"/>
  <c r="AF4" i="81"/>
  <c r="AF123" i="81"/>
  <c r="AF148" i="83"/>
  <c r="AH148" i="83" s="1"/>
  <c r="AF86" i="83"/>
  <c r="AH86" i="83" s="1"/>
  <c r="AF136" i="83"/>
  <c r="AF133" i="83"/>
  <c r="AH133" i="83" s="1"/>
  <c r="AF122" i="85"/>
  <c r="AH122" i="85" s="1"/>
  <c r="AF94" i="85"/>
  <c r="AF83" i="85"/>
  <c r="AH83" i="85" s="1"/>
  <c r="AF56" i="85"/>
  <c r="AU58" i="85" s="1"/>
  <c r="AF138" i="87"/>
  <c r="AF57" i="87"/>
  <c r="AF9" i="87"/>
  <c r="AU11" i="87" s="1"/>
  <c r="AF143" i="90"/>
  <c r="AH143" i="90" s="1"/>
  <c r="AF121" i="90"/>
  <c r="AF149" i="90"/>
  <c r="AH149" i="90" s="1"/>
  <c r="AF151" i="92"/>
  <c r="AH151" i="92" s="1"/>
  <c r="AF133" i="92"/>
  <c r="AH133" i="92" s="1"/>
  <c r="AF79" i="92"/>
  <c r="AF83" i="94"/>
  <c r="AH83" i="94" s="1"/>
  <c r="AF3" i="94"/>
  <c r="AF100" i="96"/>
  <c r="AF3" i="101"/>
  <c r="AF146" i="101"/>
  <c r="AH146" i="101" s="1"/>
  <c r="AF128" i="103"/>
  <c r="AH128" i="103" s="1"/>
  <c r="AF42" i="105"/>
  <c r="AU44" i="105" s="1"/>
  <c r="AF33" i="79"/>
  <c r="AU35" i="79" s="1"/>
  <c r="AF92" i="79"/>
  <c r="AH92" i="79" s="1"/>
  <c r="AF67" i="79"/>
  <c r="AF5" i="79"/>
  <c r="AU7" i="79" s="1"/>
  <c r="AF140" i="79"/>
  <c r="AF49" i="79"/>
  <c r="AF72" i="79"/>
  <c r="AU74" i="79" s="1"/>
  <c r="AF23" i="79"/>
  <c r="AH23" i="79" s="1"/>
  <c r="AF62" i="79"/>
  <c r="AU64" i="79" s="1"/>
  <c r="AF68" i="79"/>
  <c r="AU70" i="79" s="1"/>
  <c r="AF125" i="79"/>
  <c r="AF139" i="79"/>
  <c r="AF146" i="79"/>
  <c r="AH146" i="79" s="1"/>
  <c r="AF17" i="79"/>
  <c r="AH17" i="79" s="1"/>
  <c r="AF135" i="79"/>
  <c r="AF117" i="79"/>
  <c r="AH117" i="79" s="1"/>
  <c r="AF153" i="79"/>
  <c r="AF6" i="79"/>
  <c r="AU8" i="79" s="1"/>
  <c r="AF94" i="79"/>
  <c r="AF26" i="79"/>
  <c r="AH26" i="79" s="1"/>
  <c r="AF115" i="79"/>
  <c r="AF158" i="79"/>
  <c r="AH158" i="79" s="1"/>
  <c r="AF130" i="79"/>
  <c r="AF65" i="79"/>
  <c r="AU67" i="79" s="1"/>
  <c r="AF90" i="79"/>
  <c r="AF28" i="79"/>
  <c r="AF145" i="79"/>
  <c r="AF40" i="79"/>
  <c r="AU42" i="79" s="1"/>
  <c r="AF74" i="79"/>
  <c r="AF101" i="79"/>
  <c r="AU103" i="79" s="1"/>
  <c r="AF15" i="79"/>
  <c r="AF8" i="79"/>
  <c r="AU10" i="79" s="1"/>
  <c r="AF53" i="79"/>
  <c r="AU55" i="79" s="1"/>
  <c r="AF98" i="79"/>
  <c r="AU100" i="79" s="1"/>
  <c r="AF104" i="79"/>
  <c r="AF69" i="79"/>
  <c r="AU71" i="79" s="1"/>
  <c r="AF82" i="79"/>
  <c r="AU84" i="79" s="1"/>
  <c r="AF21" i="79"/>
  <c r="AF48" i="79"/>
  <c r="AH48" i="79" s="1"/>
  <c r="AF85" i="79"/>
  <c r="AU87" i="79" s="1"/>
  <c r="AF99" i="79"/>
  <c r="AU101" i="79" s="1"/>
  <c r="AF57" i="79"/>
  <c r="AU59" i="79" s="1"/>
  <c r="AF108" i="79"/>
  <c r="AH108" i="79" s="1"/>
  <c r="AF116" i="79"/>
  <c r="AF155" i="79"/>
  <c r="AH155" i="79" s="1"/>
  <c r="AF80" i="79"/>
  <c r="AF12" i="79"/>
  <c r="AF10" i="79"/>
  <c r="AU12" i="79" s="1"/>
  <c r="AF132" i="79"/>
  <c r="AF156" i="79"/>
  <c r="AH156" i="79" s="1"/>
  <c r="AF14" i="79"/>
  <c r="AH14" i="79" s="1"/>
  <c r="AF34" i="79"/>
  <c r="AU36" i="79" s="1"/>
  <c r="AF133" i="79"/>
  <c r="AH133" i="79" s="1"/>
  <c r="AF114" i="79"/>
  <c r="AF51" i="79"/>
  <c r="AH51" i="79" s="1"/>
  <c r="AF86" i="79"/>
  <c r="AF25" i="79"/>
  <c r="AH25" i="79" s="1"/>
  <c r="AF138" i="79"/>
  <c r="AF73" i="79"/>
  <c r="AH73" i="79" s="1"/>
  <c r="AF60" i="79"/>
  <c r="AU62" i="79" s="1"/>
  <c r="AF106" i="79"/>
  <c r="AH106" i="79" s="1"/>
  <c r="AF147" i="79"/>
  <c r="AF103" i="79"/>
  <c r="AF42" i="79"/>
  <c r="AU44" i="79" s="1"/>
  <c r="AF88" i="79"/>
  <c r="AH88" i="79" s="1"/>
  <c r="AF143" i="79"/>
  <c r="AH143" i="79" s="1"/>
  <c r="AF31" i="79"/>
  <c r="AU33" i="79" s="1"/>
  <c r="AF97" i="79"/>
  <c r="AF54" i="79"/>
  <c r="AU56" i="79" s="1"/>
  <c r="AF126" i="79"/>
  <c r="AH126" i="79" s="1"/>
  <c r="AF83" i="79"/>
  <c r="AH83" i="79" s="1"/>
  <c r="AF29" i="79"/>
  <c r="AU31" i="79" s="1"/>
  <c r="AF30" i="79"/>
  <c r="AH30" i="79" s="1"/>
  <c r="AF50" i="79"/>
  <c r="AH50" i="79" s="1"/>
  <c r="AF58" i="79"/>
  <c r="AH58" i="79" s="1"/>
  <c r="AF71" i="79"/>
  <c r="AU73" i="79" s="1"/>
  <c r="AF52" i="79"/>
  <c r="AF44" i="79"/>
  <c r="AF38" i="79"/>
  <c r="AF141" i="79"/>
  <c r="AF137" i="79"/>
  <c r="AF4" i="79"/>
  <c r="AU6" i="79" s="1"/>
  <c r="AF105" i="79"/>
  <c r="AF9" i="79"/>
  <c r="AU11" i="79" s="1"/>
  <c r="AF113" i="79"/>
  <c r="AH113" i="79" s="1"/>
  <c r="AF70" i="79"/>
  <c r="AU72" i="79" s="1"/>
  <c r="AF109" i="79"/>
  <c r="AH109" i="79" s="1"/>
  <c r="AF63" i="79"/>
  <c r="AU65" i="79" s="1"/>
  <c r="AF128" i="79"/>
  <c r="AH128" i="79" s="1"/>
  <c r="AF43" i="79"/>
  <c r="AH43" i="79" s="1"/>
  <c r="AF3" i="79"/>
  <c r="AF112" i="79"/>
  <c r="AF122" i="79"/>
  <c r="AH122" i="79" s="1"/>
  <c r="AF131" i="79"/>
  <c r="AH131" i="79" s="1"/>
  <c r="AF77" i="79"/>
  <c r="AH77" i="79" s="1"/>
  <c r="AF46" i="79"/>
  <c r="AH46" i="79" s="1"/>
  <c r="AF87" i="79"/>
  <c r="AF64" i="79"/>
  <c r="AH64" i="79" s="1"/>
  <c r="AF56" i="79"/>
  <c r="AF124" i="79"/>
  <c r="AF24" i="79"/>
  <c r="AF96" i="79"/>
  <c r="AH96" i="79" s="1"/>
  <c r="AF119" i="79"/>
  <c r="AH119" i="79" s="1"/>
  <c r="AF110" i="79"/>
  <c r="AF142" i="79"/>
  <c r="AH142" i="79" s="1"/>
  <c r="AF78" i="79"/>
  <c r="AH78" i="79" s="1"/>
  <c r="AF148" i="79"/>
  <c r="AH148" i="79" s="1"/>
  <c r="AF123" i="79"/>
  <c r="AF61" i="79"/>
  <c r="AH61" i="79" s="1"/>
  <c r="AF118" i="79"/>
  <c r="AH118" i="79" s="1"/>
  <c r="AF89" i="79"/>
  <c r="AF13" i="79"/>
  <c r="AU15" i="79" s="1"/>
  <c r="AF129" i="79"/>
  <c r="AF159" i="79"/>
  <c r="AH159" i="79" s="1"/>
  <c r="AF41" i="79"/>
  <c r="AH41" i="79" s="1"/>
  <c r="AF79" i="79"/>
  <c r="AF134" i="79"/>
  <c r="AF160" i="79"/>
  <c r="AH160" i="79" s="1"/>
  <c r="AF47" i="79"/>
  <c r="AH47" i="79" s="1"/>
  <c r="AF152" i="79"/>
  <c r="AF151" i="79"/>
  <c r="AH151" i="79" s="1"/>
  <c r="AF102" i="79"/>
  <c r="AH102" i="79" s="1"/>
  <c r="AF127" i="79"/>
  <c r="AH127" i="79" s="1"/>
  <c r="AF7" i="79"/>
  <c r="AF81" i="79"/>
  <c r="AU83" i="79" s="1"/>
  <c r="AF120" i="79"/>
  <c r="AH120" i="79" s="1"/>
  <c r="AF20" i="79"/>
  <c r="AF66" i="79"/>
  <c r="AU68" i="79" s="1"/>
  <c r="AF59" i="79"/>
  <c r="AH59" i="79" s="1"/>
  <c r="AF75" i="79"/>
  <c r="AU77" i="79" s="1"/>
  <c r="AF95" i="79"/>
  <c r="AU97" i="79" s="1"/>
  <c r="AF19" i="79"/>
  <c r="AH19" i="79" s="1"/>
  <c r="AF16" i="79"/>
  <c r="AU18" i="79" s="1"/>
  <c r="AF154" i="79"/>
  <c r="AH154" i="79" s="1"/>
  <c r="AF107" i="79"/>
  <c r="AF100" i="79"/>
  <c r="AH100" i="79" s="1"/>
  <c r="AF55" i="79"/>
  <c r="AU57" i="79" s="1"/>
  <c r="AF93" i="79"/>
  <c r="AH93" i="79" s="1"/>
  <c r="AF121" i="79"/>
  <c r="AF35" i="79"/>
  <c r="AU37" i="79" s="1"/>
  <c r="AF37" i="79"/>
  <c r="AH37" i="79" s="1"/>
  <c r="AF39" i="79"/>
  <c r="AH39" i="79" s="1"/>
  <c r="AF22" i="79"/>
  <c r="AF149" i="98"/>
  <c r="AH149" i="98" s="1"/>
  <c r="AF104" i="8"/>
  <c r="AF50" i="8"/>
  <c r="AF62" i="8"/>
  <c r="AF81" i="75"/>
  <c r="AU83" i="75" s="1"/>
  <c r="AF80" i="75"/>
  <c r="AF91" i="75"/>
  <c r="AU93" i="75" s="1"/>
  <c r="AF53" i="77"/>
  <c r="AF136" i="79"/>
  <c r="AF157" i="79"/>
  <c r="AH157" i="79" s="1"/>
  <c r="AF42" i="85"/>
  <c r="AU44" i="85" s="1"/>
  <c r="AF80" i="81"/>
  <c r="AF43" i="81"/>
  <c r="AF148" i="81"/>
  <c r="AH148" i="81" s="1"/>
  <c r="AF38" i="81"/>
  <c r="AF65" i="81"/>
  <c r="AF96" i="81"/>
  <c r="AF59" i="81"/>
  <c r="AH59" i="81" s="1"/>
  <c r="AF100" i="81"/>
  <c r="AH100" i="81" s="1"/>
  <c r="AF104" i="81"/>
  <c r="AF7" i="81"/>
  <c r="AH7" i="81" s="1"/>
  <c r="AF130" i="81"/>
  <c r="AF139" i="81"/>
  <c r="AF46" i="81"/>
  <c r="AH46" i="81" s="1"/>
  <c r="AF118" i="81"/>
  <c r="AH118" i="81" s="1"/>
  <c r="AF76" i="81"/>
  <c r="AF15" i="81"/>
  <c r="AF146" i="81"/>
  <c r="AH146" i="81" s="1"/>
  <c r="AF3" i="81"/>
  <c r="AF56" i="81"/>
  <c r="AU58" i="81" s="1"/>
  <c r="AF138" i="81"/>
  <c r="AF103" i="81"/>
  <c r="AF135" i="81"/>
  <c r="AF154" i="81"/>
  <c r="AH154" i="81" s="1"/>
  <c r="AF39" i="81"/>
  <c r="AF37" i="81"/>
  <c r="AH37" i="81" s="1"/>
  <c r="AF74" i="81"/>
  <c r="AF35" i="81"/>
  <c r="AU37" i="81" s="1"/>
  <c r="AF94" i="81"/>
  <c r="AF114" i="81"/>
  <c r="AF156" i="81"/>
  <c r="AH156" i="81" s="1"/>
  <c r="AF22" i="81"/>
  <c r="AU24" i="81" s="1"/>
  <c r="AF9" i="81"/>
  <c r="AU11" i="81" s="1"/>
  <c r="AF77" i="81"/>
  <c r="AH77" i="81" s="1"/>
  <c r="AF57" i="81"/>
  <c r="AU59" i="81" s="1"/>
  <c r="AF133" i="81"/>
  <c r="AH133" i="81" s="1"/>
  <c r="AF58" i="81"/>
  <c r="AF136" i="81"/>
  <c r="AF30" i="81"/>
  <c r="AF108" i="81"/>
  <c r="AH108" i="81" s="1"/>
  <c r="AF25" i="81"/>
  <c r="AH25" i="81" s="1"/>
  <c r="AF26" i="81"/>
  <c r="AH26" i="81" s="1"/>
  <c r="AF12" i="81"/>
  <c r="AF107" i="81"/>
  <c r="AF71" i="81"/>
  <c r="AU73" i="81" s="1"/>
  <c r="AF34" i="81"/>
  <c r="AF55" i="81"/>
  <c r="AF5" i="81"/>
  <c r="AF157" i="81"/>
  <c r="AH157" i="81" s="1"/>
  <c r="AF33" i="81"/>
  <c r="AU35" i="81" s="1"/>
  <c r="AF109" i="81"/>
  <c r="AH109" i="81" s="1"/>
  <c r="AF142" i="81"/>
  <c r="AH142" i="81" s="1"/>
  <c r="AF153" i="81"/>
  <c r="AF119" i="81"/>
  <c r="AH119" i="81" s="1"/>
  <c r="AF126" i="81"/>
  <c r="AH126" i="81" s="1"/>
  <c r="AF60" i="81"/>
  <c r="AF115" i="81"/>
  <c r="AF64" i="81"/>
  <c r="AH64" i="81" s="1"/>
  <c r="AF85" i="81"/>
  <c r="AF31" i="81"/>
  <c r="AU33" i="81" s="1"/>
  <c r="AF150" i="81"/>
  <c r="AF140" i="81"/>
  <c r="AF145" i="81"/>
  <c r="AF120" i="81"/>
  <c r="AH120" i="81" s="1"/>
  <c r="AF141" i="81"/>
  <c r="AF6" i="81"/>
  <c r="AF78" i="81"/>
  <c r="AH78" i="81" s="1"/>
  <c r="AF86" i="81"/>
  <c r="AH86" i="81" s="1"/>
  <c r="AF41" i="81"/>
  <c r="AH41" i="81" s="1"/>
  <c r="AF67" i="81"/>
  <c r="AF36" i="81"/>
  <c r="AU38" i="81" s="1"/>
  <c r="AF24" i="81"/>
  <c r="AF116" i="81"/>
  <c r="AF69" i="81"/>
  <c r="AF132" i="81"/>
  <c r="AF10" i="81"/>
  <c r="AU12" i="81" s="1"/>
  <c r="AF93" i="81"/>
  <c r="AH93" i="81" s="1"/>
  <c r="AF90" i="81"/>
  <c r="AF66" i="81"/>
  <c r="AU68" i="81" s="1"/>
  <c r="AF44" i="81"/>
  <c r="AU46" i="81" s="1"/>
  <c r="AF79" i="81"/>
  <c r="AH79" i="81" s="1"/>
  <c r="AF40" i="81"/>
  <c r="AF105" i="81"/>
  <c r="AF21" i="81"/>
  <c r="AU23" i="81" s="1"/>
  <c r="AF87" i="81"/>
  <c r="AH87" i="81" s="1"/>
  <c r="AF122" i="81"/>
  <c r="AH122" i="81" s="1"/>
  <c r="AF125" i="81"/>
  <c r="AF82" i="81"/>
  <c r="AU84" i="81" s="1"/>
  <c r="AF51" i="81"/>
  <c r="AH51" i="81" s="1"/>
  <c r="AF50" i="81"/>
  <c r="AH50" i="81" s="1"/>
  <c r="AF68" i="81"/>
  <c r="AU70" i="81" s="1"/>
  <c r="AF45" i="81"/>
  <c r="AU47" i="81" s="1"/>
  <c r="AF149" i="81"/>
  <c r="AH149" i="81" s="1"/>
  <c r="AF28" i="81"/>
  <c r="AU30" i="81" s="1"/>
  <c r="AF81" i="81"/>
  <c r="AU83" i="81" s="1"/>
  <c r="AF152" i="81"/>
  <c r="AF98" i="81"/>
  <c r="AU100" i="81" s="1"/>
  <c r="AF159" i="81"/>
  <c r="AH159" i="81" s="1"/>
  <c r="AF127" i="81"/>
  <c r="AH127" i="81" s="1"/>
  <c r="AF84" i="81"/>
  <c r="AF72" i="81"/>
  <c r="AU74" i="81" s="1"/>
  <c r="AF144" i="81"/>
  <c r="AF49" i="81"/>
  <c r="AF111" i="81"/>
  <c r="AF48" i="81"/>
  <c r="AH48" i="81" s="1"/>
  <c r="AF42" i="81"/>
  <c r="AF134" i="81"/>
  <c r="AF91" i="81"/>
  <c r="AU93" i="81" s="1"/>
  <c r="AF128" i="81"/>
  <c r="AH128" i="81" s="1"/>
  <c r="AF158" i="81"/>
  <c r="AH158" i="81" s="1"/>
  <c r="AF89" i="81"/>
  <c r="AU91" i="81" s="1"/>
  <c r="AF143" i="81"/>
  <c r="AH143" i="81" s="1"/>
  <c r="AF151" i="81"/>
  <c r="AH151" i="81" s="1"/>
  <c r="AF83" i="81"/>
  <c r="AH83" i="81" s="1"/>
  <c r="AF106" i="81"/>
  <c r="AH106" i="81" s="1"/>
  <c r="AF53" i="81"/>
  <c r="AU55" i="81" s="1"/>
  <c r="AF8" i="81"/>
  <c r="AU10" i="81" s="1"/>
  <c r="AF92" i="81"/>
  <c r="AH92" i="81" s="1"/>
  <c r="AF17" i="81"/>
  <c r="AH17" i="81" s="1"/>
  <c r="AF52" i="81"/>
  <c r="AF75" i="81"/>
  <c r="AU77" i="81" s="1"/>
  <c r="AF110" i="81"/>
  <c r="AF129" i="81"/>
  <c r="AF95" i="81"/>
  <c r="AU97" i="81" s="1"/>
  <c r="AF73" i="81"/>
  <c r="AH73" i="81" s="1"/>
  <c r="AF61" i="81"/>
  <c r="AH61" i="81" s="1"/>
  <c r="AF62" i="81"/>
  <c r="AU64" i="81" s="1"/>
  <c r="AF124" i="81"/>
  <c r="AF19" i="81"/>
  <c r="AH19" i="81" s="1"/>
  <c r="AF102" i="81"/>
  <c r="AH102" i="81" s="1"/>
  <c r="AF88" i="81"/>
  <c r="AH88" i="81" s="1"/>
  <c r="AF18" i="81"/>
  <c r="AF23" i="81"/>
  <c r="AH23" i="81" s="1"/>
  <c r="AF11" i="81"/>
  <c r="AF112" i="81"/>
  <c r="AF54" i="81"/>
  <c r="AU56" i="81" s="1"/>
  <c r="AF97" i="81"/>
  <c r="AF117" i="81"/>
  <c r="AH117" i="81" s="1"/>
  <c r="AF27" i="81"/>
  <c r="AU29" i="81" s="1"/>
  <c r="AF131" i="81"/>
  <c r="AH131" i="81" s="1"/>
  <c r="AF29" i="81"/>
  <c r="AU31" i="81" s="1"/>
  <c r="AF63" i="81"/>
  <c r="AF16" i="81"/>
  <c r="AU18" i="81" s="1"/>
  <c r="AF121" i="81"/>
  <c r="AF65" i="90"/>
  <c r="AU67" i="90" s="1"/>
  <c r="AF115" i="90"/>
  <c r="AF30" i="90"/>
  <c r="AF98" i="90"/>
  <c r="AU100" i="90" s="1"/>
  <c r="AF159" i="90"/>
  <c r="AH159" i="90" s="1"/>
  <c r="AF120" i="90"/>
  <c r="AH120" i="90" s="1"/>
  <c r="AF138" i="90"/>
  <c r="AF12" i="90"/>
  <c r="AF40" i="90"/>
  <c r="AU42" i="90" s="1"/>
  <c r="AF49" i="90"/>
  <c r="AF15" i="90"/>
  <c r="AF75" i="90"/>
  <c r="AF86" i="90"/>
  <c r="AF53" i="90"/>
  <c r="AF47" i="90"/>
  <c r="AH47" i="90" s="1"/>
  <c r="AF70" i="90"/>
  <c r="AU72" i="90" s="1"/>
  <c r="AF133" i="90"/>
  <c r="AH133" i="90" s="1"/>
  <c r="AF132" i="90"/>
  <c r="AF61" i="90"/>
  <c r="AF125" i="90"/>
  <c r="AF118" i="90"/>
  <c r="AH118" i="90" s="1"/>
  <c r="AF68" i="90"/>
  <c r="AF134" i="90"/>
  <c r="AF20" i="90"/>
  <c r="AF152" i="90"/>
  <c r="AF5" i="90"/>
  <c r="AF17" i="90"/>
  <c r="AF81" i="90"/>
  <c r="AU83" i="90" s="1"/>
  <c r="AF57" i="90"/>
  <c r="AF13" i="90"/>
  <c r="AF142" i="90"/>
  <c r="AH142" i="90" s="1"/>
  <c r="AF96" i="90"/>
  <c r="AH96" i="90" s="1"/>
  <c r="AF7" i="90"/>
  <c r="AH7" i="90" s="1"/>
  <c r="AF60" i="90"/>
  <c r="AF153" i="90"/>
  <c r="AF69" i="90"/>
  <c r="AU71" i="90" s="1"/>
  <c r="AF41" i="90"/>
  <c r="AH41" i="90" s="1"/>
  <c r="AF37" i="90"/>
  <c r="AH37" i="90" s="1"/>
  <c r="AF145" i="90"/>
  <c r="AF158" i="90"/>
  <c r="AH158" i="90" s="1"/>
  <c r="AF94" i="90"/>
  <c r="AF89" i="90"/>
  <c r="AF117" i="90"/>
  <c r="AH117" i="90" s="1"/>
  <c r="AF151" i="90"/>
  <c r="AH151" i="90" s="1"/>
  <c r="AF65" i="92"/>
  <c r="AU67" i="92" s="1"/>
  <c r="AF99" i="92"/>
  <c r="AF129" i="92"/>
  <c r="AF59" i="92"/>
  <c r="AH59" i="92" s="1"/>
  <c r="AF37" i="92"/>
  <c r="AH37" i="92" s="1"/>
  <c r="AF108" i="92"/>
  <c r="AH108" i="92" s="1"/>
  <c r="AF149" i="92"/>
  <c r="AH149" i="92" s="1"/>
  <c r="AF34" i="92"/>
  <c r="AU36" i="92" s="1"/>
  <c r="AF101" i="92"/>
  <c r="AU103" i="92" s="1"/>
  <c r="AF92" i="92"/>
  <c r="AH92" i="92" s="1"/>
  <c r="AF82" i="92"/>
  <c r="AU84" i="92" s="1"/>
  <c r="AF150" i="92"/>
  <c r="AF48" i="92"/>
  <c r="AH48" i="92" s="1"/>
  <c r="AF38" i="92"/>
  <c r="AF117" i="92"/>
  <c r="AH117" i="92" s="1"/>
  <c r="AF67" i="92"/>
  <c r="AF33" i="92"/>
  <c r="AU35" i="92" s="1"/>
  <c r="AF139" i="92"/>
  <c r="AF103" i="92"/>
  <c r="AF131" i="92"/>
  <c r="AH131" i="92" s="1"/>
  <c r="AF121" i="92"/>
  <c r="AF122" i="92"/>
  <c r="AH122" i="92" s="1"/>
  <c r="AF56" i="92"/>
  <c r="AU58" i="92" s="1"/>
  <c r="AF91" i="92"/>
  <c r="AF54" i="92"/>
  <c r="AU56" i="92" s="1"/>
  <c r="AF61" i="92"/>
  <c r="AH61" i="92" s="1"/>
  <c r="AF76" i="92"/>
  <c r="AF160" i="92"/>
  <c r="AH160" i="92" s="1"/>
  <c r="AF157" i="92"/>
  <c r="AH157" i="92" s="1"/>
  <c r="AF132" i="92"/>
  <c r="AF144" i="92"/>
  <c r="AF36" i="92"/>
  <c r="AF24" i="92"/>
  <c r="AF100" i="92"/>
  <c r="AH100" i="92" s="1"/>
  <c r="AF35" i="92"/>
  <c r="AU37" i="92" s="1"/>
  <c r="AF120" i="92"/>
  <c r="AH120" i="92" s="1"/>
  <c r="AF116" i="92"/>
  <c r="AF31" i="92"/>
  <c r="AU33" i="92" s="1"/>
  <c r="AF126" i="92"/>
  <c r="AH126" i="92" s="1"/>
  <c r="AF23" i="92"/>
  <c r="AH23" i="92" s="1"/>
  <c r="AF124" i="92"/>
  <c r="AF26" i="92"/>
  <c r="AH26" i="92" s="1"/>
  <c r="AF153" i="92"/>
  <c r="AF110" i="92"/>
  <c r="AF29" i="92"/>
  <c r="AU31" i="92" s="1"/>
  <c r="AF96" i="96"/>
  <c r="AH96" i="96" s="1"/>
  <c r="AF148" i="96"/>
  <c r="AH148" i="96" s="1"/>
  <c r="AF155" i="96"/>
  <c r="AH155" i="96" s="1"/>
  <c r="AF102" i="96"/>
  <c r="AF69" i="96"/>
  <c r="AF15" i="96"/>
  <c r="AF133" i="96"/>
  <c r="AH133" i="96" s="1"/>
  <c r="AF58" i="96"/>
  <c r="AH58" i="96" s="1"/>
  <c r="AF23" i="96"/>
  <c r="AH23" i="96" s="1"/>
  <c r="AF21" i="96"/>
  <c r="AU23" i="96" s="1"/>
  <c r="AF146" i="96"/>
  <c r="AH146" i="96" s="1"/>
  <c r="AF98" i="96"/>
  <c r="AU100" i="96" s="1"/>
  <c r="AF53" i="96"/>
  <c r="AF99" i="96"/>
  <c r="AU101" i="96" s="1"/>
  <c r="AF80" i="96"/>
  <c r="AF64" i="96"/>
  <c r="AH64" i="96" s="1"/>
  <c r="AF63" i="96"/>
  <c r="AF140" i="96"/>
  <c r="AF55" i="96"/>
  <c r="AU57" i="96" s="1"/>
  <c r="AF39" i="96"/>
  <c r="AH39" i="96" s="1"/>
  <c r="AF70" i="96"/>
  <c r="AF85" i="96"/>
  <c r="AF159" i="96"/>
  <c r="AH159" i="96" s="1"/>
  <c r="AF50" i="96"/>
  <c r="AH50" i="96" s="1"/>
  <c r="AF27" i="96"/>
  <c r="AF29" i="96"/>
  <c r="AU31" i="96" s="1"/>
  <c r="AF154" i="96"/>
  <c r="AH154" i="96" s="1"/>
  <c r="AF145" i="96"/>
  <c r="AF6" i="96"/>
  <c r="AU8" i="96" s="1"/>
  <c r="AF78" i="96"/>
  <c r="AF92" i="96"/>
  <c r="AF73" i="96"/>
  <c r="AH73" i="96" s="1"/>
  <c r="AF13" i="96"/>
  <c r="AF38" i="96"/>
  <c r="AF16" i="96"/>
  <c r="AU18" i="96" s="1"/>
  <c r="AF26" i="96"/>
  <c r="AH26" i="96" s="1"/>
  <c r="AF68" i="96"/>
  <c r="AF84" i="96"/>
  <c r="AF19" i="96"/>
  <c r="AH19" i="96" s="1"/>
  <c r="AF128" i="96"/>
  <c r="AH128" i="96" s="1"/>
  <c r="AF32" i="96"/>
  <c r="AF33" i="96"/>
  <c r="AU35" i="96" s="1"/>
  <c r="AF10" i="96"/>
  <c r="AU12" i="96" s="1"/>
  <c r="AF18" i="96"/>
  <c r="AH18" i="96" s="1"/>
  <c r="AF103" i="96"/>
  <c r="AF90" i="96"/>
  <c r="AF57" i="96"/>
  <c r="AU59" i="96" s="1"/>
  <c r="AF54" i="96"/>
  <c r="AF137" i="96"/>
  <c r="AF91" i="96"/>
  <c r="AF87" i="96"/>
  <c r="AF81" i="96"/>
  <c r="AU83" i="96" s="1"/>
  <c r="AF97" i="96"/>
  <c r="AF139" i="96"/>
  <c r="AF121" i="96"/>
  <c r="AF42" i="96"/>
  <c r="AU44" i="96" s="1"/>
  <c r="AF88" i="96"/>
  <c r="AH88" i="96" s="1"/>
  <c r="AF66" i="96"/>
  <c r="AU68" i="96" s="1"/>
  <c r="AF34" i="96"/>
  <c r="AU36" i="96" s="1"/>
  <c r="AF108" i="96"/>
  <c r="AH108" i="96" s="1"/>
  <c r="AF95" i="96"/>
  <c r="AF76" i="96"/>
  <c r="AF49" i="96"/>
  <c r="AF37" i="96"/>
  <c r="AH37" i="96" s="1"/>
  <c r="AF147" i="96"/>
  <c r="AF149" i="96"/>
  <c r="AH149" i="96" s="1"/>
  <c r="AF125" i="96"/>
  <c r="AF47" i="96"/>
  <c r="AH47" i="96" s="1"/>
  <c r="AF11" i="96"/>
  <c r="AU13" i="96" s="1"/>
  <c r="AF83" i="96"/>
  <c r="AF65" i="96"/>
  <c r="AU67" i="96" s="1"/>
  <c r="AF123" i="96"/>
  <c r="AF56" i="96"/>
  <c r="AF158" i="96"/>
  <c r="AH158" i="96" s="1"/>
  <c r="AF143" i="96"/>
  <c r="AH143" i="96" s="1"/>
  <c r="AF142" i="96"/>
  <c r="AH142" i="96" s="1"/>
  <c r="AF153" i="96"/>
  <c r="AF119" i="96"/>
  <c r="AH119" i="96" s="1"/>
  <c r="AF150" i="96"/>
  <c r="AF113" i="96"/>
  <c r="AH113" i="96" s="1"/>
  <c r="AF89" i="96"/>
  <c r="AU91" i="96" s="1"/>
  <c r="AF82" i="96"/>
  <c r="AU84" i="96" s="1"/>
  <c r="AF74" i="96"/>
  <c r="AF127" i="96"/>
  <c r="AH127" i="96" s="1"/>
  <c r="AF59" i="96"/>
  <c r="AH59" i="96" s="1"/>
  <c r="AF22" i="96"/>
  <c r="AU24" i="96" s="1"/>
  <c r="AF118" i="96"/>
  <c r="AH118" i="96" s="1"/>
  <c r="AF115" i="96"/>
  <c r="AF43" i="96"/>
  <c r="AH43" i="96" s="1"/>
  <c r="AF20" i="96"/>
  <c r="AF134" i="96"/>
  <c r="AF101" i="96"/>
  <c r="AF151" i="96"/>
  <c r="AH151" i="96" s="1"/>
  <c r="AF79" i="96"/>
  <c r="AF7" i="96"/>
  <c r="AF75" i="96"/>
  <c r="AU77" i="96" s="1"/>
  <c r="AF109" i="96"/>
  <c r="AH109" i="96" s="1"/>
  <c r="AF138" i="96"/>
  <c r="AF40" i="96"/>
  <c r="AU42" i="96" s="1"/>
  <c r="AF157" i="96"/>
  <c r="AH157" i="96" s="1"/>
  <c r="AF24" i="96"/>
  <c r="AF156" i="96"/>
  <c r="AH156" i="96" s="1"/>
  <c r="AF45" i="96"/>
  <c r="AU47" i="96" s="1"/>
  <c r="AF12" i="96"/>
  <c r="AF9" i="96"/>
  <c r="AU11" i="96" s="1"/>
  <c r="AF152" i="96"/>
  <c r="AF117" i="96"/>
  <c r="AH117" i="96" s="1"/>
  <c r="AF46" i="96"/>
  <c r="AH46" i="96" s="1"/>
  <c r="AF160" i="96"/>
  <c r="AH160" i="96" s="1"/>
  <c r="AF14" i="96"/>
  <c r="AF130" i="96"/>
  <c r="AF124" i="96"/>
  <c r="AF126" i="96"/>
  <c r="AH126" i="96" s="1"/>
  <c r="AF120" i="96"/>
  <c r="AH120" i="96" s="1"/>
  <c r="AF72" i="96"/>
  <c r="AU74" i="96" s="1"/>
  <c r="AF71" i="96"/>
  <c r="AF94" i="96"/>
  <c r="AF107" i="96"/>
  <c r="AF129" i="96"/>
  <c r="AF3" i="96"/>
  <c r="AF8" i="96"/>
  <c r="AF114" i="96"/>
  <c r="AF105" i="96"/>
  <c r="AF48" i="96"/>
  <c r="AH48" i="96" s="1"/>
  <c r="AF44" i="96"/>
  <c r="AF112" i="96"/>
  <c r="AF25" i="96"/>
  <c r="AH25" i="96" s="1"/>
  <c r="AF110" i="96"/>
  <c r="AF131" i="96"/>
  <c r="AH131" i="96" s="1"/>
  <c r="AF30" i="96"/>
  <c r="AF104" i="96"/>
  <c r="AH104" i="96" s="1"/>
  <c r="AF144" i="96"/>
  <c r="AF77" i="96"/>
  <c r="AH77" i="96" s="1"/>
  <c r="AF135" i="96"/>
  <c r="AF5" i="96"/>
  <c r="AF93" i="96"/>
  <c r="AH93" i="96" s="1"/>
  <c r="AF31" i="96"/>
  <c r="AU33" i="96" s="1"/>
  <c r="AF36" i="96"/>
  <c r="AU38" i="96" s="1"/>
  <c r="AF60" i="96"/>
  <c r="AF28" i="96"/>
  <c r="AU30" i="96" s="1"/>
  <c r="AF122" i="96"/>
  <c r="AH122" i="96" s="1"/>
  <c r="AF106" i="96"/>
  <c r="AH106" i="96" s="1"/>
  <c r="AF141" i="96"/>
  <c r="AF41" i="96"/>
  <c r="AH41" i="96" s="1"/>
  <c r="AF4" i="96"/>
  <c r="AF62" i="96"/>
  <c r="AU64" i="96" s="1"/>
  <c r="AF116" i="96"/>
  <c r="AF132" i="96"/>
  <c r="AF17" i="96"/>
  <c r="AH17" i="96" s="1"/>
  <c r="AF86" i="96"/>
  <c r="AF88" i="110"/>
  <c r="AF130" i="110"/>
  <c r="AF134" i="110"/>
  <c r="AF90" i="110"/>
  <c r="AF22" i="110"/>
  <c r="AU24" i="110" s="1"/>
  <c r="AF26" i="110"/>
  <c r="AH26" i="110" s="1"/>
  <c r="AF20" i="110"/>
  <c r="AF29" i="110"/>
  <c r="AF18" i="110"/>
  <c r="AH18" i="110" s="1"/>
  <c r="AF77" i="110"/>
  <c r="AH77" i="110" s="1"/>
  <c r="AF104" i="110"/>
  <c r="AF153" i="110"/>
  <c r="AF58" i="110"/>
  <c r="AH58" i="110" s="1"/>
  <c r="AF124" i="110"/>
  <c r="AF53" i="110"/>
  <c r="AU55" i="110" s="1"/>
  <c r="AF40" i="110"/>
  <c r="AU42" i="110" s="1"/>
  <c r="AF28" i="110"/>
  <c r="AU30" i="110" s="1"/>
  <c r="AF25" i="110"/>
  <c r="AH25" i="110" s="1"/>
  <c r="AF119" i="110"/>
  <c r="AH119" i="110" s="1"/>
  <c r="AF80" i="110"/>
  <c r="AF19" i="110"/>
  <c r="AH19" i="110" s="1"/>
  <c r="AF61" i="110"/>
  <c r="AH61" i="110" s="1"/>
  <c r="AF69" i="110"/>
  <c r="AF160" i="110"/>
  <c r="AH160" i="110" s="1"/>
  <c r="AF39" i="110"/>
  <c r="AF48" i="110"/>
  <c r="AH48" i="110" s="1"/>
  <c r="AF64" i="110"/>
  <c r="AH64" i="110" s="1"/>
  <c r="AF84" i="110"/>
  <c r="AF11" i="110"/>
  <c r="AU13" i="110" s="1"/>
  <c r="AF27" i="110"/>
  <c r="AU29" i="110" s="1"/>
  <c r="AF139" i="110"/>
  <c r="AF43" i="110"/>
  <c r="AF4" i="110"/>
  <c r="AU6" i="110" s="1"/>
  <c r="AF15" i="110"/>
  <c r="AF37" i="110"/>
  <c r="AH37" i="110" s="1"/>
  <c r="AF93" i="110"/>
  <c r="AF128" i="110"/>
  <c r="AH128" i="110" s="1"/>
  <c r="AF141" i="110"/>
  <c r="AF14" i="110"/>
  <c r="AH14" i="110" s="1"/>
  <c r="AF61" i="103"/>
  <c r="AH61" i="103" s="1"/>
  <c r="AF13" i="103"/>
  <c r="AU15" i="103" s="1"/>
  <c r="AF107" i="103"/>
  <c r="AF160" i="103"/>
  <c r="AH160" i="103" s="1"/>
  <c r="AF4" i="103"/>
  <c r="AU6" i="103" s="1"/>
  <c r="AF156" i="103"/>
  <c r="AH156" i="103" s="1"/>
  <c r="AF134" i="103"/>
  <c r="AF80" i="103"/>
  <c r="AF19" i="103"/>
  <c r="AF143" i="103"/>
  <c r="AH143" i="103" s="1"/>
  <c r="AF32" i="103"/>
  <c r="AF55" i="103"/>
  <c r="AF88" i="103"/>
  <c r="AF123" i="103"/>
  <c r="AF127" i="103"/>
  <c r="AH127" i="103" s="1"/>
  <c r="AF16" i="103"/>
  <c r="AF89" i="103"/>
  <c r="AU91" i="103" s="1"/>
  <c r="AF121" i="103"/>
  <c r="AF149" i="103"/>
  <c r="AH149" i="103" s="1"/>
  <c r="AF76" i="103"/>
  <c r="AH76" i="103" s="1"/>
  <c r="AF97" i="103"/>
  <c r="AF8" i="103"/>
  <c r="AU10" i="103" s="1"/>
  <c r="AF96" i="103"/>
  <c r="AH96" i="103" s="1"/>
  <c r="AF37" i="103"/>
  <c r="AH37" i="103" s="1"/>
  <c r="AF99" i="103"/>
  <c r="AF57" i="103"/>
  <c r="AU59" i="103" s="1"/>
  <c r="AF129" i="103"/>
  <c r="AF67" i="103"/>
  <c r="AF145" i="103"/>
  <c r="AF87" i="103"/>
  <c r="AF69" i="103"/>
  <c r="AU71" i="103" s="1"/>
  <c r="AF157" i="103"/>
  <c r="AH157" i="103" s="1"/>
  <c r="AF53" i="103"/>
  <c r="AU55" i="103" s="1"/>
  <c r="AF22" i="103"/>
  <c r="AU24" i="103" s="1"/>
  <c r="AF115" i="103"/>
  <c r="AF126" i="103"/>
  <c r="AH126" i="103" s="1"/>
  <c r="AF72" i="103"/>
  <c r="AU74" i="103" s="1"/>
  <c r="AF132" i="103"/>
  <c r="AF138" i="103"/>
  <c r="AF103" i="103"/>
  <c r="AF14" i="103"/>
  <c r="AF68" i="103"/>
  <c r="AU70" i="103" s="1"/>
  <c r="AF110" i="103"/>
  <c r="AF10" i="103"/>
  <c r="AF105" i="103"/>
  <c r="AF15" i="103"/>
  <c r="AF38" i="103"/>
  <c r="AU40" i="103" s="1"/>
  <c r="AF120" i="103"/>
  <c r="AH120" i="103" s="1"/>
  <c r="AF51" i="103"/>
  <c r="AH51" i="103" s="1"/>
  <c r="AF137" i="103"/>
  <c r="AF63" i="103"/>
  <c r="AU65" i="103" s="1"/>
  <c r="AF140" i="103"/>
  <c r="AF62" i="103"/>
  <c r="AU64" i="103" s="1"/>
  <c r="AF108" i="103"/>
  <c r="AH108" i="103" s="1"/>
  <c r="AF50" i="103"/>
  <c r="AH50" i="103" s="1"/>
  <c r="AF112" i="103"/>
  <c r="AF58" i="103"/>
  <c r="AF45" i="103"/>
  <c r="AU47" i="103" s="1"/>
  <c r="AF130" i="103"/>
  <c r="AF79" i="103"/>
  <c r="AH79" i="103" s="1"/>
  <c r="AF65" i="103"/>
  <c r="AU67" i="103" s="1"/>
  <c r="AF74" i="103"/>
  <c r="AF26" i="103"/>
  <c r="AH26" i="103" s="1"/>
  <c r="AF20" i="103"/>
  <c r="AF25" i="103"/>
  <c r="AF111" i="103"/>
  <c r="AF75" i="103"/>
  <c r="AF7" i="103"/>
  <c r="AH7" i="103" s="1"/>
  <c r="AF141" i="103"/>
  <c r="AF70" i="103"/>
  <c r="AU72" i="103" s="1"/>
  <c r="AF114" i="103"/>
  <c r="AF12" i="103"/>
  <c r="AF35" i="103"/>
  <c r="AU37" i="103" s="1"/>
  <c r="AF117" i="103"/>
  <c r="AH117" i="103" s="1"/>
  <c r="AF18" i="103"/>
  <c r="AH18" i="103" s="1"/>
  <c r="AF54" i="103"/>
  <c r="AU56" i="103" s="1"/>
  <c r="AF119" i="103"/>
  <c r="AH119" i="103" s="1"/>
  <c r="AF27" i="103"/>
  <c r="AU29" i="103" s="1"/>
  <c r="AF98" i="103"/>
  <c r="AU100" i="103" s="1"/>
  <c r="AF83" i="103"/>
  <c r="AH83" i="103" s="1"/>
  <c r="AF42" i="103"/>
  <c r="AU44" i="103" s="1"/>
  <c r="AF78" i="103"/>
  <c r="AF86" i="103"/>
  <c r="AF11" i="103"/>
  <c r="AF82" i="103"/>
  <c r="AU84" i="103" s="1"/>
  <c r="AF90" i="103"/>
  <c r="AF124" i="103"/>
  <c r="AF118" i="103"/>
  <c r="AH118" i="103" s="1"/>
  <c r="AF46" i="103"/>
  <c r="AF3" i="103"/>
  <c r="AF52" i="103"/>
  <c r="AF47" i="103"/>
  <c r="AH47" i="103" s="1"/>
  <c r="AF113" i="103"/>
  <c r="AH113" i="103" s="1"/>
  <c r="AF5" i="103"/>
  <c r="AF66" i="103"/>
  <c r="AU68" i="103" s="1"/>
  <c r="AF148" i="103"/>
  <c r="AH148" i="103" s="1"/>
  <c r="AF95" i="103"/>
  <c r="AU97" i="103" s="1"/>
  <c r="AF9" i="103"/>
  <c r="AU11" i="103" s="1"/>
  <c r="AF144" i="103"/>
  <c r="AF73" i="103"/>
  <c r="AH73" i="103" s="1"/>
  <c r="AF139" i="103"/>
  <c r="AF116" i="103"/>
  <c r="AF106" i="103"/>
  <c r="AH106" i="103" s="1"/>
  <c r="AF6" i="103"/>
  <c r="AU8" i="103" s="1"/>
  <c r="AF56" i="103"/>
  <c r="AU58" i="103" s="1"/>
  <c r="AF154" i="103"/>
  <c r="AH154" i="103" s="1"/>
  <c r="AF30" i="103"/>
  <c r="AH30" i="103" s="1"/>
  <c r="AF41" i="103"/>
  <c r="AH41" i="103" s="1"/>
  <c r="AF21" i="103"/>
  <c r="AU23" i="103" s="1"/>
  <c r="AF85" i="103"/>
  <c r="AF147" i="103"/>
  <c r="AF135" i="103"/>
  <c r="AF81" i="103"/>
  <c r="AU83" i="103" s="1"/>
  <c r="AF23" i="103"/>
  <c r="AH23" i="103" s="1"/>
  <c r="AF93" i="103"/>
  <c r="AF109" i="103"/>
  <c r="AH109" i="103" s="1"/>
  <c r="AF150" i="103"/>
  <c r="AF36" i="103"/>
  <c r="AU38" i="103" s="1"/>
  <c r="AF136" i="103"/>
  <c r="AF102" i="103"/>
  <c r="AH102" i="103" s="1"/>
  <c r="AF153" i="103"/>
  <c r="AF100" i="103"/>
  <c r="AH100" i="103" s="1"/>
  <c r="AF44" i="103"/>
  <c r="AF101" i="103"/>
  <c r="AF29" i="103"/>
  <c r="AU31" i="103" s="1"/>
  <c r="AF17" i="103"/>
  <c r="AF34" i="103"/>
  <c r="AU36" i="103" s="1"/>
  <c r="AF64" i="103"/>
  <c r="AH64" i="103" s="1"/>
  <c r="AF122" i="103"/>
  <c r="AH122" i="103" s="1"/>
  <c r="AF94" i="103"/>
  <c r="AF92" i="103"/>
  <c r="AF31" i="103"/>
  <c r="AU33" i="103" s="1"/>
  <c r="AF104" i="103"/>
  <c r="AF33" i="103"/>
  <c r="AF40" i="103"/>
  <c r="AF39" i="103"/>
  <c r="AH39" i="103" s="1"/>
  <c r="AF71" i="103"/>
  <c r="AF49" i="103"/>
  <c r="AF152" i="103"/>
  <c r="AF59" i="103"/>
  <c r="AH59" i="103" s="1"/>
  <c r="AF77" i="103"/>
  <c r="AF133" i="103"/>
  <c r="AH133" i="103" s="1"/>
  <c r="AF91" i="103"/>
  <c r="AU93" i="103" s="1"/>
  <c r="AF43" i="103"/>
  <c r="AH43" i="103" s="1"/>
  <c r="AF125" i="103"/>
  <c r="AF131" i="103"/>
  <c r="AH131" i="103" s="1"/>
  <c r="AF48" i="103"/>
  <c r="AF84" i="103"/>
  <c r="AF60" i="103"/>
  <c r="AF159" i="103"/>
  <c r="AH159" i="103" s="1"/>
  <c r="AF24" i="103"/>
  <c r="AF28" i="103"/>
  <c r="AF45" i="108"/>
  <c r="AF34" i="108"/>
  <c r="AU36" i="108" s="1"/>
  <c r="AF23" i="108"/>
  <c r="AH23" i="108" s="1"/>
  <c r="AF38" i="108"/>
  <c r="AU40" i="108" s="1"/>
  <c r="AF112" i="108"/>
  <c r="AF32" i="108"/>
  <c r="AF106" i="108"/>
  <c r="AH106" i="108" s="1"/>
  <c r="AF52" i="108"/>
  <c r="AF152" i="108"/>
  <c r="AF131" i="108"/>
  <c r="AH131" i="108" s="1"/>
  <c r="AF147" i="108"/>
  <c r="AF94" i="108"/>
  <c r="AF101" i="108"/>
  <c r="AU103" i="108" s="1"/>
  <c r="AF27" i="108"/>
  <c r="AU29" i="108" s="1"/>
  <c r="AF146" i="108"/>
  <c r="AH146" i="108" s="1"/>
  <c r="AF140" i="108"/>
  <c r="AF26" i="108"/>
  <c r="AF136" i="108"/>
  <c r="AF153" i="108"/>
  <c r="AF22" i="108"/>
  <c r="AF65" i="108"/>
  <c r="AU67" i="108" s="1"/>
  <c r="AF92" i="108"/>
  <c r="AH92" i="108" s="1"/>
  <c r="AF66" i="108"/>
  <c r="AU68" i="108" s="1"/>
  <c r="AF68" i="108"/>
  <c r="AF16" i="108"/>
  <c r="AU18" i="108" s="1"/>
  <c r="AF127" i="108"/>
  <c r="AH127" i="108" s="1"/>
  <c r="AF40" i="108"/>
  <c r="AU42" i="108" s="1"/>
  <c r="AF4" i="108"/>
  <c r="AF108" i="108"/>
  <c r="AH108" i="108" s="1"/>
  <c r="AF12" i="108"/>
  <c r="AF35" i="108"/>
  <c r="AU37" i="108" s="1"/>
  <c r="AF57" i="108"/>
  <c r="AF31" i="108"/>
  <c r="AU33" i="108" s="1"/>
  <c r="AF133" i="108"/>
  <c r="AH133" i="108" s="1"/>
  <c r="AF107" i="108"/>
  <c r="AF159" i="108"/>
  <c r="AH159" i="108" s="1"/>
  <c r="AF63" i="108"/>
  <c r="AU65" i="108" s="1"/>
  <c r="AF98" i="108"/>
  <c r="AU100" i="108" s="1"/>
  <c r="AF105" i="108"/>
  <c r="AF69" i="108"/>
  <c r="AU71" i="108" s="1"/>
  <c r="AF5" i="108"/>
  <c r="AU7" i="108" s="1"/>
  <c r="AF54" i="108"/>
  <c r="AU56" i="108" s="1"/>
  <c r="AF30" i="108"/>
  <c r="AH30" i="108" s="1"/>
  <c r="AF141" i="108"/>
  <c r="AF15" i="108"/>
  <c r="AF80" i="108"/>
  <c r="AF73" i="108"/>
  <c r="AH73" i="108" s="1"/>
  <c r="AF61" i="108"/>
  <c r="AH61" i="108" s="1"/>
  <c r="AF110" i="108"/>
  <c r="AF50" i="108"/>
  <c r="AH50" i="108" s="1"/>
  <c r="AF79" i="108"/>
  <c r="AH79" i="108" s="1"/>
  <c r="AF113" i="108"/>
  <c r="AH113" i="108" s="1"/>
  <c r="AF156" i="108"/>
  <c r="AH156" i="108" s="1"/>
  <c r="AF158" i="108"/>
  <c r="AH158" i="108" s="1"/>
  <c r="AF117" i="108"/>
  <c r="AH117" i="108" s="1"/>
  <c r="AF53" i="108"/>
  <c r="AF41" i="108"/>
  <c r="AF100" i="108"/>
  <c r="AH100" i="108" s="1"/>
  <c r="AF157" i="108"/>
  <c r="AH157" i="108" s="1"/>
  <c r="AF78" i="108"/>
  <c r="AH78" i="108" s="1"/>
  <c r="AF142" i="108"/>
  <c r="AH142" i="108" s="1"/>
  <c r="AF109" i="108"/>
  <c r="AH109" i="108" s="1"/>
  <c r="AF122" i="108"/>
  <c r="AH122" i="108" s="1"/>
  <c r="AF58" i="108"/>
  <c r="AH58" i="108" s="1"/>
  <c r="AF130" i="108"/>
  <c r="AF150" i="108"/>
  <c r="AF51" i="108"/>
  <c r="AH51" i="108" s="1"/>
  <c r="AF82" i="108"/>
  <c r="AU84" i="108" s="1"/>
  <c r="AF118" i="108"/>
  <c r="AH118" i="108" s="1"/>
  <c r="AF9" i="108"/>
  <c r="AF47" i="108"/>
  <c r="AH47" i="108" s="1"/>
  <c r="AF8" i="108"/>
  <c r="AF46" i="108"/>
  <c r="AH46" i="108" s="1"/>
  <c r="AF99" i="108"/>
  <c r="AF56" i="108"/>
  <c r="AU58" i="108" s="1"/>
  <c r="AF154" i="108"/>
  <c r="AH154" i="108" s="1"/>
  <c r="AF28" i="108"/>
  <c r="AU30" i="108" s="1"/>
  <c r="AF33" i="108"/>
  <c r="AF95" i="108"/>
  <c r="AU97" i="108" s="1"/>
  <c r="AF126" i="108"/>
  <c r="AH126" i="108" s="1"/>
  <c r="AF67" i="108"/>
  <c r="AF14" i="108"/>
  <c r="AH14" i="108" s="1"/>
  <c r="AF7" i="108"/>
  <c r="AH7" i="108" s="1"/>
  <c r="AF134" i="108"/>
  <c r="AF60" i="108"/>
  <c r="AF10" i="108"/>
  <c r="AU12" i="108" s="1"/>
  <c r="AF125" i="108"/>
  <c r="AF90" i="108"/>
  <c r="AF93" i="108"/>
  <c r="AF88" i="108"/>
  <c r="AH88" i="108" s="1"/>
  <c r="AF148" i="108"/>
  <c r="AH148" i="108" s="1"/>
  <c r="AF86" i="108"/>
  <c r="AH86" i="108" s="1"/>
  <c r="AF96" i="108"/>
  <c r="AF21" i="108"/>
  <c r="AU23" i="108" s="1"/>
  <c r="AF76" i="108"/>
  <c r="AF144" i="108"/>
  <c r="AF85" i="108"/>
  <c r="AU87" i="108" s="1"/>
  <c r="AF160" i="108"/>
  <c r="AH160" i="108" s="1"/>
  <c r="AF97" i="108"/>
  <c r="AF48" i="108"/>
  <c r="AH48" i="108" s="1"/>
  <c r="AF20" i="108"/>
  <c r="AF111" i="108"/>
  <c r="AF87" i="108"/>
  <c r="AH87" i="108" s="1"/>
  <c r="AF137" i="108"/>
  <c r="AF43" i="108"/>
  <c r="AH43" i="108" s="1"/>
  <c r="AF18" i="108"/>
  <c r="AH18" i="108" s="1"/>
  <c r="AF143" i="108"/>
  <c r="AH143" i="108" s="1"/>
  <c r="AF59" i="108"/>
  <c r="AH59" i="108" s="1"/>
  <c r="AF115" i="108"/>
  <c r="AF44" i="108"/>
  <c r="AU46" i="108" s="1"/>
  <c r="AF29" i="108"/>
  <c r="AU31" i="108" s="1"/>
  <c r="AF77" i="108"/>
  <c r="AH77" i="108" s="1"/>
  <c r="AF119" i="108"/>
  <c r="AH119" i="108" s="1"/>
  <c r="AF49" i="108"/>
  <c r="AF37" i="108"/>
  <c r="AH37" i="108" s="1"/>
  <c r="AF123" i="108"/>
  <c r="AF83" i="108"/>
  <c r="AF62" i="108"/>
  <c r="AU64" i="108" s="1"/>
  <c r="AF129" i="108"/>
  <c r="AF114" i="108"/>
  <c r="AF104" i="108"/>
  <c r="AF135" i="108"/>
  <c r="AF70" i="108"/>
  <c r="AU72" i="108" s="1"/>
  <c r="AF132" i="108"/>
  <c r="AF71" i="108"/>
  <c r="AU73" i="108" s="1"/>
  <c r="AF36" i="108"/>
  <c r="AF25" i="108"/>
  <c r="AH25" i="108" s="1"/>
  <c r="AF89" i="108"/>
  <c r="AF128" i="108"/>
  <c r="AH128" i="108" s="1"/>
  <c r="AF24" i="108"/>
  <c r="AF151" i="108"/>
  <c r="AH151" i="108" s="1"/>
  <c r="AF149" i="108"/>
  <c r="AH149" i="108" s="1"/>
  <c r="AF17" i="108"/>
  <c r="AF120" i="108"/>
  <c r="AH120" i="108" s="1"/>
  <c r="AF116" i="108"/>
  <c r="AF91" i="108"/>
  <c r="AF124" i="108"/>
  <c r="AF121" i="108"/>
  <c r="AF3" i="108"/>
  <c r="AF19" i="108"/>
  <c r="AH19" i="108" s="1"/>
  <c r="AF102" i="108"/>
  <c r="AF139" i="108"/>
  <c r="AF6" i="108"/>
  <c r="AU8" i="108" s="1"/>
  <c r="AF11" i="108"/>
  <c r="AF103" i="108"/>
  <c r="AF13" i="108"/>
  <c r="AU15" i="108" s="1"/>
  <c r="AF39" i="108"/>
  <c r="AH39" i="108" s="1"/>
  <c r="AF42" i="108"/>
  <c r="AF155" i="108"/>
  <c r="AH155" i="108" s="1"/>
  <c r="AF55" i="108"/>
  <c r="AF84" i="108"/>
  <c r="AF138" i="108"/>
  <c r="AF145" i="108"/>
  <c r="AF74" i="108"/>
  <c r="AF72" i="108"/>
  <c r="AU74" i="108" s="1"/>
  <c r="AF81" i="108"/>
  <c r="AU83" i="108" s="1"/>
  <c r="AF64" i="108"/>
  <c r="AF75" i="108"/>
  <c r="AU77" i="108" s="1"/>
  <c r="AF25" i="114"/>
  <c r="AH25" i="114" s="1"/>
  <c r="AF31" i="114"/>
  <c r="AF120" i="114"/>
  <c r="AH120" i="114" s="1"/>
  <c r="AF99" i="114"/>
  <c r="AF114" i="114"/>
  <c r="AF33" i="114"/>
  <c r="AF123" i="114"/>
  <c r="AF94" i="114"/>
  <c r="AF102" i="114"/>
  <c r="AF93" i="114"/>
  <c r="AH93" i="114" s="1"/>
  <c r="AF81" i="114"/>
  <c r="AU83" i="114" s="1"/>
  <c r="AF61" i="114"/>
  <c r="AH61" i="114" s="1"/>
  <c r="AF118" i="114"/>
  <c r="AH118" i="114" s="1"/>
  <c r="AF103" i="114"/>
  <c r="AF128" i="114"/>
  <c r="AH128" i="114" s="1"/>
  <c r="AF124" i="114"/>
  <c r="AF22" i="114"/>
  <c r="AF6" i="114"/>
  <c r="AF146" i="114"/>
  <c r="AH146" i="114" s="1"/>
  <c r="AF21" i="114"/>
  <c r="AU23" i="114" s="1"/>
  <c r="AF50" i="114"/>
  <c r="AH50" i="114" s="1"/>
  <c r="AF101" i="114"/>
  <c r="AF14" i="114"/>
  <c r="AF137" i="114"/>
  <c r="AF19" i="114"/>
  <c r="AF92" i="114"/>
  <c r="AH92" i="114" s="1"/>
  <c r="AF43" i="114"/>
  <c r="AF34" i="114"/>
  <c r="AU36" i="114" s="1"/>
  <c r="AF4" i="114"/>
  <c r="AF9" i="114"/>
  <c r="AF130" i="114"/>
  <c r="AF74" i="114"/>
  <c r="AF30" i="114"/>
  <c r="AH30" i="114" s="1"/>
  <c r="AF49" i="114"/>
  <c r="AF127" i="114"/>
  <c r="AH127" i="114" s="1"/>
  <c r="AF156" i="114"/>
  <c r="AH156" i="114" s="1"/>
  <c r="AF29" i="114"/>
  <c r="AU31" i="114" s="1"/>
  <c r="AF68" i="114"/>
  <c r="AU70" i="114" s="1"/>
  <c r="AF46" i="114"/>
  <c r="AF159" i="114"/>
  <c r="AH159" i="114" s="1"/>
  <c r="AF7" i="114"/>
  <c r="AH7" i="114" s="1"/>
  <c r="AF77" i="114"/>
  <c r="AH77" i="114" s="1"/>
  <c r="AF155" i="114"/>
  <c r="AH155" i="114" s="1"/>
  <c r="AF150" i="114"/>
  <c r="AF140" i="114"/>
  <c r="AF8" i="114"/>
  <c r="AU10" i="114" s="1"/>
  <c r="AF69" i="114"/>
  <c r="AU71" i="114" s="1"/>
  <c r="AF51" i="114"/>
  <c r="AH51" i="114" s="1"/>
  <c r="AF26" i="114"/>
  <c r="AH26" i="114" s="1"/>
  <c r="AF125" i="114"/>
  <c r="AF82" i="114"/>
  <c r="AU84" i="114" s="1"/>
  <c r="AF80" i="114"/>
  <c r="AF58" i="114"/>
  <c r="AF37" i="114"/>
  <c r="AH37" i="114" s="1"/>
  <c r="AF60" i="114"/>
  <c r="AU62" i="114" s="1"/>
  <c r="AF28" i="114"/>
  <c r="AU30" i="114" s="1"/>
  <c r="AF138" i="114"/>
  <c r="AF47" i="114"/>
  <c r="AH47" i="114" s="1"/>
  <c r="AF152" i="114"/>
  <c r="AF139" i="114"/>
  <c r="AF143" i="114"/>
  <c r="AH143" i="114" s="1"/>
  <c r="AF149" i="114"/>
  <c r="AH149" i="114" s="1"/>
  <c r="AF38" i="114"/>
  <c r="AF44" i="114"/>
  <c r="AU46" i="114" s="1"/>
  <c r="AF88" i="114"/>
  <c r="AH88" i="114" s="1"/>
  <c r="AF115" i="114"/>
  <c r="AF84" i="114"/>
  <c r="AF52" i="114"/>
  <c r="AF40" i="114"/>
  <c r="AU42" i="114" s="1"/>
  <c r="AF20" i="114"/>
  <c r="AF132" i="114"/>
  <c r="AF35" i="114"/>
  <c r="AU37" i="114" s="1"/>
  <c r="AF135" i="114"/>
  <c r="AF105" i="114"/>
  <c r="AF96" i="114"/>
  <c r="AF62" i="114"/>
  <c r="AU64" i="114" s="1"/>
  <c r="AF39" i="114"/>
  <c r="AF10" i="114"/>
  <c r="AF148" i="114"/>
  <c r="AH148" i="114" s="1"/>
  <c r="AF71" i="114"/>
  <c r="AU73" i="114" s="1"/>
  <c r="AF27" i="114"/>
  <c r="AU29" i="114" s="1"/>
  <c r="AF55" i="114"/>
  <c r="AF136" i="114"/>
  <c r="AF134" i="114"/>
  <c r="AF45" i="114"/>
  <c r="AU47" i="114" s="1"/>
  <c r="AF106" i="114"/>
  <c r="AH106" i="114" s="1"/>
  <c r="AF98" i="114"/>
  <c r="AF158" i="114"/>
  <c r="AH158" i="114" s="1"/>
  <c r="AF18" i="114"/>
  <c r="AH18" i="114" s="1"/>
  <c r="AF111" i="114"/>
  <c r="AF151" i="114"/>
  <c r="AH151" i="114" s="1"/>
  <c r="AF59" i="114"/>
  <c r="AH59" i="114" s="1"/>
  <c r="AF54" i="114"/>
  <c r="AU56" i="114" s="1"/>
  <c r="AF141" i="114"/>
  <c r="AF160" i="114"/>
  <c r="AH160" i="114" s="1"/>
  <c r="AF85" i="114"/>
  <c r="AU87" i="114" s="1"/>
  <c r="AF32" i="114"/>
  <c r="AF122" i="114"/>
  <c r="AH122" i="114" s="1"/>
  <c r="AF119" i="114"/>
  <c r="AH119" i="114" s="1"/>
  <c r="AF3" i="114"/>
  <c r="AF79" i="114"/>
  <c r="AF129" i="114"/>
  <c r="AF95" i="114"/>
  <c r="AU97" i="114" s="1"/>
  <c r="AF64" i="114"/>
  <c r="AH64" i="114" s="1"/>
  <c r="AF41" i="114"/>
  <c r="AH41" i="114" s="1"/>
  <c r="AF72" i="114"/>
  <c r="AF154" i="114"/>
  <c r="AH154" i="114" s="1"/>
  <c r="AF142" i="114"/>
  <c r="AH142" i="114" s="1"/>
  <c r="AF15" i="114"/>
  <c r="AF144" i="114"/>
  <c r="AF113" i="114"/>
  <c r="AH113" i="114" s="1"/>
  <c r="AF157" i="114"/>
  <c r="AH157" i="114" s="1"/>
  <c r="AF131" i="114"/>
  <c r="AH131" i="114" s="1"/>
  <c r="AF83" i="114"/>
  <c r="AH83" i="114" s="1"/>
  <c r="AF112" i="114"/>
  <c r="AF90" i="114"/>
  <c r="AF91" i="114"/>
  <c r="AU93" i="114" s="1"/>
  <c r="AF126" i="114"/>
  <c r="AH126" i="114" s="1"/>
  <c r="AF78" i="114"/>
  <c r="AH78" i="114" s="1"/>
  <c r="AF53" i="114"/>
  <c r="AU55" i="114" s="1"/>
  <c r="AF75" i="114"/>
  <c r="AU77" i="114" s="1"/>
  <c r="AF110" i="114"/>
  <c r="AF17" i="114"/>
  <c r="AH17" i="114" s="1"/>
  <c r="AF87" i="114"/>
  <c r="AH87" i="114" s="1"/>
  <c r="AF36" i="114"/>
  <c r="AU38" i="114" s="1"/>
  <c r="AF57" i="114"/>
  <c r="AF65" i="114"/>
  <c r="AU67" i="114" s="1"/>
  <c r="AF48" i="114"/>
  <c r="AF67" i="114"/>
  <c r="AF133" i="114"/>
  <c r="AH133" i="114" s="1"/>
  <c r="AF153" i="114"/>
  <c r="AF13" i="114"/>
  <c r="AU15" i="114" s="1"/>
  <c r="AF116" i="114"/>
  <c r="AF12" i="114"/>
  <c r="AF73" i="114"/>
  <c r="AH73" i="114" s="1"/>
  <c r="AF5" i="114"/>
  <c r="AU7" i="114" s="1"/>
  <c r="AF89" i="114"/>
  <c r="AF76" i="114"/>
  <c r="AH76" i="114" s="1"/>
  <c r="AF11" i="114"/>
  <c r="AU13" i="114" s="1"/>
  <c r="AF42" i="114"/>
  <c r="AU44" i="114" s="1"/>
  <c r="AF86" i="114"/>
  <c r="AH86" i="114" s="1"/>
  <c r="AF108" i="114"/>
  <c r="AH108" i="114" s="1"/>
  <c r="AF145" i="114"/>
  <c r="AF147" i="114"/>
  <c r="AF117" i="114"/>
  <c r="AH117" i="114" s="1"/>
  <c r="AF121" i="114"/>
  <c r="AF109" i="114"/>
  <c r="AH109" i="114" s="1"/>
  <c r="AF23" i="114"/>
  <c r="AH23" i="114" s="1"/>
  <c r="AF104" i="114"/>
  <c r="AH104" i="114" s="1"/>
  <c r="AF97" i="114"/>
  <c r="AF24" i="114"/>
  <c r="AF107" i="114"/>
  <c r="AF70" i="114"/>
  <c r="AU72" i="114" s="1"/>
  <c r="AF56" i="114"/>
  <c r="AF63" i="114"/>
  <c r="AU65" i="114" s="1"/>
  <c r="AF66" i="114"/>
  <c r="AU68" i="114" s="1"/>
  <c r="AF16" i="114"/>
  <c r="AU18" i="114" s="1"/>
  <c r="AF100" i="114"/>
  <c r="AH100" i="114" s="1"/>
  <c r="AF95" i="8"/>
  <c r="H4" i="89"/>
  <c r="AF10" i="98"/>
  <c r="AU12" i="98" s="1"/>
  <c r="AF119" i="98"/>
  <c r="AH119" i="98" s="1"/>
  <c r="AF14" i="98"/>
  <c r="AF62" i="98"/>
  <c r="AU64" i="98" s="1"/>
  <c r="AF94" i="98"/>
  <c r="AF81" i="98"/>
  <c r="AF129" i="98"/>
  <c r="AF43" i="98"/>
  <c r="AF53" i="98"/>
  <c r="AU55" i="98" s="1"/>
  <c r="AF16" i="98"/>
  <c r="AF121" i="98"/>
  <c r="AF68" i="98"/>
  <c r="AU70" i="98" s="1"/>
  <c r="AF70" i="98"/>
  <c r="AU72" i="98" s="1"/>
  <c r="AF41" i="98"/>
  <c r="AH41" i="98" s="1"/>
  <c r="AF24" i="98"/>
  <c r="AF86" i="98"/>
  <c r="AH86" i="98" s="1"/>
  <c r="AF75" i="98"/>
  <c r="AU77" i="98" s="1"/>
  <c r="AF114" i="98"/>
  <c r="AF106" i="98"/>
  <c r="AH106" i="98" s="1"/>
  <c r="AF88" i="98"/>
  <c r="AH88" i="98" s="1"/>
  <c r="AF157" i="98"/>
  <c r="AH157" i="98" s="1"/>
  <c r="AF145" i="98"/>
  <c r="AF17" i="98"/>
  <c r="AF57" i="98"/>
  <c r="AU59" i="98" s="1"/>
  <c r="AF115" i="98"/>
  <c r="AF11" i="98"/>
  <c r="AF96" i="98"/>
  <c r="AH96" i="98" s="1"/>
  <c r="AF15" i="98"/>
  <c r="AF9" i="98"/>
  <c r="AU11" i="98" s="1"/>
  <c r="AF36" i="98"/>
  <c r="AF113" i="98"/>
  <c r="AH113" i="98" s="1"/>
  <c r="AF40" i="98"/>
  <c r="AU42" i="98" s="1"/>
  <c r="AF92" i="98"/>
  <c r="AH92" i="98" s="1"/>
  <c r="AF20" i="98"/>
  <c r="AF132" i="98"/>
  <c r="AF66" i="98"/>
  <c r="AU68" i="98" s="1"/>
  <c r="AF25" i="98"/>
  <c r="AF130" i="98"/>
  <c r="AF87" i="98"/>
  <c r="AF27" i="98"/>
  <c r="AU29" i="98" s="1"/>
  <c r="AF104" i="98"/>
  <c r="AF100" i="98"/>
  <c r="AH100" i="98" s="1"/>
  <c r="AF146" i="98"/>
  <c r="AH146" i="98" s="1"/>
  <c r="AF153" i="98"/>
  <c r="AF54" i="98"/>
  <c r="AU56" i="98" s="1"/>
  <c r="AF142" i="98"/>
  <c r="AH142" i="98" s="1"/>
  <c r="AF80" i="98"/>
  <c r="AF127" i="98"/>
  <c r="AH127" i="98" s="1"/>
  <c r="AF138" i="98"/>
  <c r="AF99" i="98"/>
  <c r="AF109" i="98"/>
  <c r="AH109" i="98" s="1"/>
  <c r="AF8" i="98"/>
  <c r="AU10" i="98" s="1"/>
  <c r="AF153" i="8"/>
  <c r="AF69" i="8"/>
  <c r="AF82" i="8"/>
  <c r="AF105" i="8"/>
  <c r="AF75" i="8"/>
  <c r="AF14" i="8"/>
  <c r="AF37" i="8"/>
  <c r="AF92" i="8"/>
  <c r="AF150" i="8"/>
  <c r="AF125" i="8"/>
  <c r="AF4" i="8"/>
  <c r="AF78" i="8"/>
  <c r="AF139" i="8"/>
  <c r="AF27" i="8"/>
  <c r="AF115" i="75"/>
  <c r="AF64" i="75"/>
  <c r="AH64" i="75" s="1"/>
  <c r="AF23" i="75"/>
  <c r="AF52" i="75"/>
  <c r="AF104" i="75"/>
  <c r="AF51" i="75"/>
  <c r="AH51" i="75" s="1"/>
  <c r="AF141" i="75"/>
  <c r="AF7" i="75"/>
  <c r="AH7" i="75" s="1"/>
  <c r="AF145" i="75"/>
  <c r="AF61" i="75"/>
  <c r="AH61" i="75" s="1"/>
  <c r="AF27" i="77"/>
  <c r="AF68" i="77"/>
  <c r="AF79" i="77"/>
  <c r="AH79" i="77" s="1"/>
  <c r="AF25" i="77"/>
  <c r="AH25" i="77" s="1"/>
  <c r="AF144" i="77"/>
  <c r="AF32" i="79"/>
  <c r="AF45" i="79"/>
  <c r="AU47" i="79" s="1"/>
  <c r="AF11" i="79"/>
  <c r="AU13" i="79" s="1"/>
  <c r="AF14" i="81"/>
  <c r="AH14" i="81" s="1"/>
  <c r="AF20" i="81"/>
  <c r="AF113" i="81"/>
  <c r="AH113" i="81" s="1"/>
  <c r="AF160" i="81"/>
  <c r="AH160" i="81" s="1"/>
  <c r="AF36" i="83"/>
  <c r="AU38" i="83" s="1"/>
  <c r="AF131" i="83"/>
  <c r="AH131" i="83" s="1"/>
  <c r="AF145" i="83"/>
  <c r="AF160" i="83"/>
  <c r="AH160" i="83" s="1"/>
  <c r="AF54" i="85"/>
  <c r="AU56" i="85" s="1"/>
  <c r="AF55" i="85"/>
  <c r="AU57" i="85" s="1"/>
  <c r="AF103" i="85"/>
  <c r="AF52" i="85"/>
  <c r="AF54" i="87"/>
  <c r="AU56" i="87" s="1"/>
  <c r="AF8" i="87"/>
  <c r="AF104" i="87"/>
  <c r="AF21" i="90"/>
  <c r="AU23" i="90" s="1"/>
  <c r="AF156" i="90"/>
  <c r="AH156" i="90" s="1"/>
  <c r="AF74" i="90"/>
  <c r="AF160" i="90"/>
  <c r="AH160" i="90" s="1"/>
  <c r="AF39" i="92"/>
  <c r="AH39" i="92" s="1"/>
  <c r="AF95" i="92"/>
  <c r="AF45" i="92"/>
  <c r="AF85" i="92"/>
  <c r="AF59" i="94"/>
  <c r="AH59" i="94" s="1"/>
  <c r="AF52" i="96"/>
  <c r="AF67" i="96"/>
  <c r="AF13" i="98"/>
  <c r="AU15" i="98" s="1"/>
  <c r="AF84" i="98"/>
  <c r="AF79" i="101"/>
  <c r="AH79" i="101" s="1"/>
  <c r="AF84" i="101"/>
  <c r="AF158" i="103"/>
  <c r="AH158" i="103" s="1"/>
  <c r="AF70" i="105"/>
  <c r="AU72" i="105" s="1"/>
  <c r="AM38" i="92"/>
  <c r="J4" i="93" s="1"/>
  <c r="H4" i="93"/>
  <c r="AM38" i="108"/>
  <c r="J4" i="107" s="1"/>
  <c r="AF146" i="92"/>
  <c r="AH146" i="92" s="1"/>
  <c r="AF21" i="92"/>
  <c r="AF107" i="92"/>
  <c r="AF46" i="92"/>
  <c r="AF66" i="92"/>
  <c r="AU68" i="92" s="1"/>
  <c r="AF90" i="92"/>
  <c r="AF7" i="92"/>
  <c r="AH7" i="92" s="1"/>
  <c r="AF71" i="92"/>
  <c r="AF18" i="92"/>
  <c r="AF52" i="92"/>
  <c r="AF98" i="92"/>
  <c r="AF62" i="92"/>
  <c r="AF13" i="92"/>
  <c r="AU15" i="92" s="1"/>
  <c r="AF158" i="92"/>
  <c r="AH158" i="92" s="1"/>
  <c r="AF145" i="92"/>
  <c r="AF81" i="92"/>
  <c r="AU83" i="92" s="1"/>
  <c r="AF50" i="92"/>
  <c r="AH50" i="92" s="1"/>
  <c r="AF112" i="92"/>
  <c r="AF115" i="92"/>
  <c r="AF135" i="92"/>
  <c r="AF106" i="92"/>
  <c r="AH106" i="92" s="1"/>
  <c r="AF138" i="92"/>
  <c r="AF140" i="92"/>
  <c r="AF96" i="92"/>
  <c r="AF148" i="92"/>
  <c r="AH148" i="92" s="1"/>
  <c r="AF58" i="92"/>
  <c r="AH58" i="92" s="1"/>
  <c r="AF12" i="92"/>
  <c r="AF20" i="92"/>
  <c r="AF127" i="92"/>
  <c r="AH127" i="92" s="1"/>
  <c r="AF14" i="92"/>
  <c r="AH14" i="92" s="1"/>
  <c r="AF143" i="92"/>
  <c r="AH143" i="92" s="1"/>
  <c r="AF44" i="92"/>
  <c r="AU46" i="92" s="1"/>
  <c r="AF41" i="92"/>
  <c r="AH41" i="92" s="1"/>
  <c r="AF3" i="92"/>
  <c r="AF19" i="92"/>
  <c r="AH19" i="92" s="1"/>
  <c r="AF74" i="92"/>
  <c r="AF109" i="92"/>
  <c r="AH109" i="92" s="1"/>
  <c r="AF47" i="92"/>
  <c r="AH47" i="92" s="1"/>
  <c r="AF28" i="92"/>
  <c r="AF39" i="90"/>
  <c r="AH39" i="90" s="1"/>
  <c r="AF78" i="90"/>
  <c r="AH78" i="90" s="1"/>
  <c r="AF59" i="90"/>
  <c r="AH59" i="90" s="1"/>
  <c r="AF102" i="90"/>
  <c r="AH102" i="90" s="1"/>
  <c r="AF97" i="90"/>
  <c r="AF31" i="90"/>
  <c r="AU33" i="90" s="1"/>
  <c r="AF110" i="90"/>
  <c r="AF29" i="90"/>
  <c r="AF66" i="90"/>
  <c r="AU68" i="90" s="1"/>
  <c r="AF146" i="90"/>
  <c r="AH146" i="90" s="1"/>
  <c r="AF92" i="90"/>
  <c r="AH92" i="90" s="1"/>
  <c r="AF123" i="90"/>
  <c r="AF50" i="90"/>
  <c r="AF136" i="90"/>
  <c r="AF107" i="90"/>
  <c r="AF141" i="90"/>
  <c r="AF109" i="90"/>
  <c r="AH109" i="90" s="1"/>
  <c r="AF63" i="90"/>
  <c r="AF6" i="90"/>
  <c r="AU8" i="90" s="1"/>
  <c r="AF130" i="90"/>
  <c r="AF77" i="90"/>
  <c r="AH77" i="90" s="1"/>
  <c r="AF103" i="90"/>
  <c r="AU105" i="90" s="1"/>
  <c r="AF48" i="90"/>
  <c r="AF9" i="90"/>
  <c r="AF38" i="90"/>
  <c r="AF71" i="90"/>
  <c r="AF73" i="90"/>
  <c r="AH73" i="90" s="1"/>
  <c r="AF42" i="90"/>
  <c r="AF22" i="90"/>
  <c r="AU24" i="90" s="1"/>
  <c r="AF26" i="90"/>
  <c r="AH26" i="90" s="1"/>
  <c r="AF147" i="90"/>
  <c r="AF44" i="90"/>
  <c r="AF83" i="90"/>
  <c r="AF58" i="90"/>
  <c r="AH58" i="90" s="1"/>
  <c r="AF104" i="90"/>
  <c r="AH104" i="90" s="1"/>
  <c r="AF79" i="90"/>
  <c r="AH79" i="90" s="1"/>
  <c r="AF33" i="90"/>
  <c r="AU35" i="90" s="1"/>
  <c r="AF99" i="90"/>
  <c r="AU101" i="90" s="1"/>
  <c r="AF64" i="90"/>
  <c r="AF46" i="90"/>
  <c r="AH46" i="90" s="1"/>
  <c r="AF148" i="110"/>
  <c r="AH148" i="110" s="1"/>
  <c r="AF23" i="110"/>
  <c r="AF117" i="110"/>
  <c r="AH117" i="110" s="1"/>
  <c r="AF66" i="110"/>
  <c r="AF12" i="110"/>
  <c r="AF8" i="110"/>
  <c r="AU10" i="110" s="1"/>
  <c r="AF126" i="110"/>
  <c r="AH126" i="110" s="1"/>
  <c r="AF102" i="110"/>
  <c r="AH102" i="110" s="1"/>
  <c r="AF137" i="110"/>
  <c r="AF57" i="110"/>
  <c r="AU59" i="110" s="1"/>
  <c r="AF16" i="110"/>
  <c r="AF71" i="110"/>
  <c r="AF115" i="110"/>
  <c r="AF154" i="110"/>
  <c r="AH154" i="110" s="1"/>
  <c r="AF42" i="110"/>
  <c r="AF143" i="110"/>
  <c r="AH143" i="110" s="1"/>
  <c r="AF72" i="110"/>
  <c r="AU74" i="110" s="1"/>
  <c r="AF150" i="110"/>
  <c r="AF3" i="110"/>
  <c r="AF91" i="110"/>
  <c r="AF9" i="110"/>
  <c r="AU11" i="110" s="1"/>
  <c r="AF135" i="110"/>
  <c r="AF106" i="110"/>
  <c r="AH106" i="110" s="1"/>
  <c r="AF100" i="110"/>
  <c r="AH100" i="110" s="1"/>
  <c r="AF49" i="110"/>
  <c r="AF111" i="110"/>
  <c r="AF31" i="110"/>
  <c r="AF89" i="110"/>
  <c r="AF151" i="110"/>
  <c r="AH151" i="110" s="1"/>
  <c r="AF51" i="110"/>
  <c r="AF113" i="110"/>
  <c r="AH113" i="110" s="1"/>
  <c r="AF129" i="110"/>
  <c r="AF63" i="110"/>
  <c r="AU65" i="110" s="1"/>
  <c r="AF158" i="110"/>
  <c r="AH158" i="110" s="1"/>
  <c r="AF70" i="110"/>
  <c r="AU72" i="110" s="1"/>
  <c r="AF38" i="110"/>
  <c r="AU40" i="110" s="1"/>
  <c r="AF152" i="110"/>
  <c r="AF30" i="110"/>
  <c r="AH30" i="110" s="1"/>
  <c r="AF145" i="110"/>
  <c r="AF52" i="110"/>
  <c r="AF157" i="110"/>
  <c r="AH157" i="110" s="1"/>
  <c r="AF127" i="110"/>
  <c r="AH127" i="110" s="1"/>
  <c r="AF60" i="110"/>
  <c r="AU62" i="110" s="1"/>
  <c r="AF17" i="110"/>
  <c r="AH17" i="110" s="1"/>
  <c r="AF98" i="110"/>
  <c r="AF121" i="110"/>
  <c r="AF108" i="110"/>
  <c r="AH108" i="110" s="1"/>
  <c r="AF118" i="110"/>
  <c r="AH118" i="110" s="1"/>
  <c r="AF36" i="110"/>
  <c r="AF13" i="110"/>
  <c r="AU15" i="110" s="1"/>
  <c r="AF87" i="110"/>
  <c r="AH87" i="110" s="1"/>
  <c r="AF103" i="110"/>
  <c r="AF156" i="110"/>
  <c r="AH156" i="110" s="1"/>
  <c r="AF35" i="110"/>
  <c r="AU37" i="110" s="1"/>
  <c r="AF55" i="110"/>
  <c r="AU57" i="110" s="1"/>
  <c r="AF7" i="110"/>
  <c r="AH7" i="110" s="1"/>
  <c r="AF142" i="110"/>
  <c r="AH142" i="110" s="1"/>
  <c r="AF56" i="110"/>
  <c r="AU58" i="110" s="1"/>
  <c r="AF83" i="110"/>
  <c r="AH83" i="110" s="1"/>
  <c r="AF45" i="110"/>
  <c r="AF133" i="110"/>
  <c r="AH133" i="110" s="1"/>
  <c r="AF81" i="110"/>
  <c r="AU83" i="110" s="1"/>
  <c r="AF136" i="110"/>
  <c r="AF76" i="110"/>
  <c r="AH76" i="110" s="1"/>
  <c r="AF5" i="110"/>
  <c r="AU7" i="110" s="1"/>
  <c r="AF79" i="110"/>
  <c r="AH79" i="110" s="1"/>
  <c r="AF50" i="110"/>
  <c r="AH50" i="110" s="1"/>
  <c r="AF68" i="110"/>
  <c r="AF78" i="110"/>
  <c r="AH78" i="110" s="1"/>
  <c r="AF112" i="110"/>
  <c r="AF75" i="110"/>
  <c r="AU77" i="110" s="1"/>
  <c r="AF101" i="110"/>
  <c r="AF94" i="110"/>
  <c r="AF34" i="110"/>
  <c r="AF131" i="110"/>
  <c r="AH131" i="110" s="1"/>
  <c r="AF107" i="110"/>
  <c r="AF95" i="110"/>
  <c r="AU97" i="110" s="1"/>
  <c r="AF97" i="110"/>
  <c r="AF10" i="110"/>
  <c r="AU12" i="110" s="1"/>
  <c r="AM38" i="75"/>
  <c r="AF33" i="8"/>
  <c r="AF8" i="8"/>
  <c r="AF6" i="8"/>
  <c r="AF56" i="8"/>
  <c r="AF34" i="8"/>
  <c r="AF85" i="8"/>
  <c r="AF24" i="8"/>
  <c r="AF133" i="8"/>
  <c r="AF128" i="8"/>
  <c r="AF93" i="8"/>
  <c r="AF109" i="8"/>
  <c r="AF134" i="8"/>
  <c r="AF148" i="8"/>
  <c r="AF40" i="8"/>
  <c r="AF73" i="8"/>
  <c r="AF10" i="8"/>
  <c r="AF118" i="8"/>
  <c r="AF101" i="8"/>
  <c r="AF117" i="8"/>
  <c r="AF49" i="8"/>
  <c r="AF141" i="8"/>
  <c r="AF124" i="8"/>
  <c r="AF146" i="8"/>
  <c r="AF98" i="8"/>
  <c r="AF152" i="8"/>
  <c r="AF15" i="8"/>
  <c r="AF80" i="8"/>
  <c r="AF48" i="8"/>
  <c r="AF89" i="8"/>
  <c r="AF36" i="8"/>
  <c r="AF30" i="8"/>
  <c r="AF26" i="8"/>
  <c r="AF130" i="8"/>
  <c r="AF39" i="8"/>
  <c r="AF11" i="8"/>
  <c r="AF23" i="8"/>
  <c r="AF63" i="8"/>
  <c r="AF119" i="8"/>
  <c r="AF3" i="8"/>
  <c r="AF59" i="8"/>
  <c r="AF153" i="77"/>
  <c r="AF88" i="77"/>
  <c r="AH88" i="77" s="1"/>
  <c r="AF39" i="77"/>
  <c r="AH39" i="77" s="1"/>
  <c r="AF31" i="77"/>
  <c r="AF104" i="77"/>
  <c r="AF143" i="77"/>
  <c r="AH143" i="77" s="1"/>
  <c r="AF32" i="77"/>
  <c r="AF45" i="77"/>
  <c r="AF26" i="77"/>
  <c r="AF110" i="77"/>
  <c r="AF47" i="77"/>
  <c r="AH47" i="77" s="1"/>
  <c r="AF140" i="77"/>
  <c r="AF35" i="77"/>
  <c r="AU37" i="77" s="1"/>
  <c r="AF96" i="77"/>
  <c r="AF38" i="77"/>
  <c r="AU40" i="77" s="1"/>
  <c r="AF73" i="77"/>
  <c r="AH73" i="77" s="1"/>
  <c r="AF120" i="77"/>
  <c r="AH120" i="77" s="1"/>
  <c r="AF10" i="77"/>
  <c r="AU12" i="77" s="1"/>
  <c r="AF74" i="77"/>
  <c r="AF82" i="77"/>
  <c r="AF124" i="77"/>
  <c r="AF33" i="77"/>
  <c r="AU35" i="77" s="1"/>
  <c r="AF99" i="77"/>
  <c r="AU101" i="77" s="1"/>
  <c r="AF156" i="77"/>
  <c r="AH156" i="77" s="1"/>
  <c r="AF100" i="77"/>
  <c r="AF106" i="77"/>
  <c r="AH106" i="77" s="1"/>
  <c r="AF28" i="77"/>
  <c r="AU30" i="77" s="1"/>
  <c r="AF69" i="77"/>
  <c r="AF133" i="77"/>
  <c r="AH133" i="77" s="1"/>
  <c r="AF42" i="77"/>
  <c r="AU44" i="77" s="1"/>
  <c r="AF139" i="77"/>
  <c r="AF119" i="77"/>
  <c r="AH119" i="77" s="1"/>
  <c r="AF50" i="77"/>
  <c r="AF94" i="77"/>
  <c r="AF115" i="77"/>
  <c r="AF122" i="77"/>
  <c r="AH122" i="77" s="1"/>
  <c r="AF67" i="90"/>
  <c r="AF105" i="90"/>
  <c r="AF54" i="90"/>
  <c r="AU56" i="90" s="1"/>
  <c r="AF19" i="90"/>
  <c r="AH19" i="90" s="1"/>
  <c r="AF84" i="90"/>
  <c r="AF154" i="90"/>
  <c r="AH154" i="90" s="1"/>
  <c r="AF90" i="90"/>
  <c r="AF51" i="90"/>
  <c r="AH51" i="90" s="1"/>
  <c r="AF52" i="90"/>
  <c r="AF4" i="90"/>
  <c r="AU6" i="90" s="1"/>
  <c r="AF23" i="90"/>
  <c r="AH23" i="90" s="1"/>
  <c r="AF45" i="90"/>
  <c r="AF32" i="90"/>
  <c r="AF131" i="90"/>
  <c r="AH131" i="90" s="1"/>
  <c r="AF82" i="90"/>
  <c r="AU84" i="90" s="1"/>
  <c r="AF43" i="90"/>
  <c r="AH43" i="90" s="1"/>
  <c r="AF95" i="90"/>
  <c r="AU97" i="90" s="1"/>
  <c r="AF111" i="90"/>
  <c r="AF122" i="90"/>
  <c r="AH122" i="90" s="1"/>
  <c r="AF114" i="90"/>
  <c r="AF112" i="90"/>
  <c r="AF87" i="90"/>
  <c r="AH87" i="90" s="1"/>
  <c r="AF135" i="90"/>
  <c r="AF124" i="90"/>
  <c r="AF27" i="90"/>
  <c r="AU29" i="90" s="1"/>
  <c r="AF157" i="90"/>
  <c r="AH157" i="90" s="1"/>
  <c r="AF144" i="90"/>
  <c r="AF36" i="90"/>
  <c r="AF150" i="90"/>
  <c r="AF24" i="90"/>
  <c r="AF25" i="92"/>
  <c r="AH25" i="92" s="1"/>
  <c r="AF69" i="92"/>
  <c r="AU71" i="92" s="1"/>
  <c r="AF104" i="92"/>
  <c r="AF137" i="92"/>
  <c r="AF97" i="92"/>
  <c r="AF84" i="92"/>
  <c r="AF155" i="92"/>
  <c r="AH155" i="92" s="1"/>
  <c r="AF64" i="92"/>
  <c r="AF125" i="92"/>
  <c r="AF89" i="92"/>
  <c r="AF119" i="92"/>
  <c r="AH119" i="92" s="1"/>
  <c r="AF55" i="92"/>
  <c r="AU57" i="92" s="1"/>
  <c r="AF63" i="92"/>
  <c r="AF42" i="92"/>
  <c r="AF156" i="92"/>
  <c r="AH156" i="92" s="1"/>
  <c r="AF6" i="92"/>
  <c r="AU8" i="92" s="1"/>
  <c r="AF83" i="92"/>
  <c r="AH83" i="92" s="1"/>
  <c r="AF57" i="92"/>
  <c r="AF22" i="92"/>
  <c r="AU24" i="92" s="1"/>
  <c r="AF9" i="92"/>
  <c r="AU11" i="92" s="1"/>
  <c r="AF27" i="92"/>
  <c r="AU29" i="92" s="1"/>
  <c r="AF17" i="92"/>
  <c r="AH17" i="92" s="1"/>
  <c r="AF43" i="92"/>
  <c r="AF11" i="92"/>
  <c r="AU13" i="92" s="1"/>
  <c r="AF154" i="92"/>
  <c r="AH154" i="92" s="1"/>
  <c r="AF78" i="92"/>
  <c r="AH78" i="92" s="1"/>
  <c r="AF80" i="92"/>
  <c r="AF77" i="92"/>
  <c r="AH77" i="92" s="1"/>
  <c r="AF118" i="92"/>
  <c r="AH118" i="92" s="1"/>
  <c r="AF143" i="94"/>
  <c r="AH143" i="94" s="1"/>
  <c r="AF146" i="94"/>
  <c r="AH146" i="94" s="1"/>
  <c r="AF52" i="94"/>
  <c r="AF18" i="94"/>
  <c r="AH18" i="94" s="1"/>
  <c r="AF36" i="94"/>
  <c r="AF85" i="94"/>
  <c r="AU87" i="94" s="1"/>
  <c r="AF9" i="94"/>
  <c r="AU11" i="94" s="1"/>
  <c r="AF90" i="94"/>
  <c r="AF124" i="94"/>
  <c r="AF70" i="94"/>
  <c r="AU72" i="94" s="1"/>
  <c r="AF78" i="94"/>
  <c r="AF99" i="94"/>
  <c r="AU101" i="94" s="1"/>
  <c r="AF157" i="94"/>
  <c r="AH157" i="94" s="1"/>
  <c r="AF48" i="94"/>
  <c r="AF100" i="94"/>
  <c r="AF25" i="94"/>
  <c r="AH25" i="94" s="1"/>
  <c r="AF40" i="94"/>
  <c r="AU42" i="94" s="1"/>
  <c r="AF26" i="94"/>
  <c r="AF118" i="94"/>
  <c r="AH118" i="94" s="1"/>
  <c r="AF53" i="94"/>
  <c r="AF16" i="94"/>
  <c r="AF110" i="94"/>
  <c r="AF95" i="94"/>
  <c r="AU97" i="94" s="1"/>
  <c r="AF30" i="94"/>
  <c r="AF141" i="94"/>
  <c r="AF127" i="94"/>
  <c r="AH127" i="94" s="1"/>
  <c r="AF136" i="94"/>
  <c r="AF121" i="94"/>
  <c r="AF15" i="94"/>
  <c r="AF101" i="98"/>
  <c r="AU103" i="98" s="1"/>
  <c r="AF38" i="98"/>
  <c r="AF148" i="98"/>
  <c r="AH148" i="98" s="1"/>
  <c r="AF116" i="98"/>
  <c r="AF117" i="98"/>
  <c r="AH117" i="98" s="1"/>
  <c r="AF82" i="98"/>
  <c r="AU84" i="98" s="1"/>
  <c r="AF97" i="98"/>
  <c r="AF108" i="98"/>
  <c r="AH108" i="98" s="1"/>
  <c r="AF144" i="98"/>
  <c r="AF29" i="98"/>
  <c r="AU31" i="98" s="1"/>
  <c r="AF5" i="98"/>
  <c r="AU7" i="98" s="1"/>
  <c r="AF33" i="98"/>
  <c r="AF124" i="98"/>
  <c r="AF67" i="98"/>
  <c r="AF134" i="98"/>
  <c r="AF160" i="98"/>
  <c r="AH160" i="98" s="1"/>
  <c r="AF77" i="98"/>
  <c r="AF46" i="98"/>
  <c r="AF98" i="98"/>
  <c r="AF56" i="98"/>
  <c r="AU58" i="98" s="1"/>
  <c r="AF151" i="98"/>
  <c r="AH151" i="98" s="1"/>
  <c r="AF35" i="98"/>
  <c r="AU37" i="98" s="1"/>
  <c r="AF74" i="98"/>
  <c r="AF105" i="98"/>
  <c r="AF6" i="98"/>
  <c r="AU8" i="98" s="1"/>
  <c r="AF42" i="98"/>
  <c r="AU44" i="98" s="1"/>
  <c r="AF48" i="98"/>
  <c r="AH48" i="98" s="1"/>
  <c r="AF37" i="98"/>
  <c r="AH37" i="98" s="1"/>
  <c r="AF120" i="110"/>
  <c r="AH120" i="110" s="1"/>
  <c r="AF24" i="110"/>
  <c r="AF46" i="110"/>
  <c r="AF47" i="110"/>
  <c r="AH47" i="110" s="1"/>
  <c r="AF138" i="110"/>
  <c r="AF59" i="110"/>
  <c r="AF65" i="110"/>
  <c r="AU67" i="110" s="1"/>
  <c r="AF44" i="110"/>
  <c r="AF105" i="110"/>
  <c r="AF147" i="110"/>
  <c r="AF67" i="110"/>
  <c r="AF144" i="110"/>
  <c r="AF33" i="110"/>
  <c r="AU35" i="110" s="1"/>
  <c r="AF82" i="110"/>
  <c r="AU84" i="110" s="1"/>
  <c r="AF96" i="110"/>
  <c r="AH96" i="110" s="1"/>
  <c r="AF73" i="110"/>
  <c r="AH73" i="110" s="1"/>
  <c r="AF62" i="110"/>
  <c r="AU64" i="110" s="1"/>
  <c r="AF110" i="110"/>
  <c r="AF146" i="110"/>
  <c r="AH146" i="110" s="1"/>
  <c r="AF123" i="110"/>
  <c r="AF140" i="98"/>
  <c r="AF47" i="98"/>
  <c r="AH47" i="98" s="1"/>
  <c r="AF118" i="98"/>
  <c r="AH118" i="98" s="1"/>
  <c r="AF122" i="98"/>
  <c r="AH122" i="98" s="1"/>
  <c r="AF61" i="98"/>
  <c r="AF60" i="98"/>
  <c r="AU62" i="98" s="1"/>
  <c r="AF73" i="98"/>
  <c r="AH73" i="98" s="1"/>
  <c r="AF133" i="98"/>
  <c r="AH133" i="98" s="1"/>
  <c r="AF59" i="98"/>
  <c r="AH59" i="98" s="1"/>
  <c r="AF126" i="98"/>
  <c r="AH126" i="98" s="1"/>
  <c r="AF7" i="98"/>
  <c r="AH7" i="98" s="1"/>
  <c r="AF150" i="98"/>
  <c r="AF154" i="98"/>
  <c r="AH154" i="98" s="1"/>
  <c r="AF65" i="98"/>
  <c r="AU67" i="98" s="1"/>
  <c r="AF152" i="98"/>
  <c r="AF22" i="98"/>
  <c r="AU24" i="98" s="1"/>
  <c r="AF156" i="98"/>
  <c r="AH156" i="98" s="1"/>
  <c r="AF91" i="98"/>
  <c r="AU93" i="98" s="1"/>
  <c r="AF159" i="98"/>
  <c r="AH159" i="98" s="1"/>
  <c r="AF147" i="98"/>
  <c r="AF32" i="98"/>
  <c r="AF158" i="98"/>
  <c r="AH158" i="98" s="1"/>
  <c r="AF26" i="98"/>
  <c r="AH26" i="98" s="1"/>
  <c r="AF63" i="98"/>
  <c r="AU65" i="98" s="1"/>
  <c r="AF45" i="98"/>
  <c r="AU47" i="98" s="1"/>
  <c r="AF12" i="98"/>
  <c r="AF64" i="98"/>
  <c r="AH64" i="98" s="1"/>
  <c r="AF141" i="98"/>
  <c r="AF135" i="98"/>
  <c r="AF23" i="98"/>
  <c r="AH23" i="98" s="1"/>
  <c r="AF85" i="98"/>
  <c r="AU87" i="98" s="1"/>
  <c r="AF111" i="98"/>
  <c r="AF30" i="98"/>
  <c r="AF155" i="98"/>
  <c r="AH155" i="98" s="1"/>
  <c r="AF78" i="98"/>
  <c r="AH78" i="98" s="1"/>
  <c r="AF136" i="98"/>
  <c r="AF28" i="98"/>
  <c r="AU30" i="98" s="1"/>
  <c r="AF49" i="98"/>
  <c r="AF120" i="98"/>
  <c r="AH120" i="98" s="1"/>
  <c r="AF107" i="98"/>
  <c r="AF134" i="94"/>
  <c r="AF28" i="94"/>
  <c r="AU30" i="94" s="1"/>
  <c r="AF129" i="94"/>
  <c r="AF111" i="94"/>
  <c r="AF149" i="94"/>
  <c r="AH149" i="94" s="1"/>
  <c r="AF133" i="94"/>
  <c r="AH133" i="94" s="1"/>
  <c r="AF17" i="94"/>
  <c r="AH17" i="94" s="1"/>
  <c r="AF7" i="94"/>
  <c r="AH7" i="94" s="1"/>
  <c r="AF4" i="94"/>
  <c r="AU6" i="94" s="1"/>
  <c r="AF151" i="94"/>
  <c r="AH151" i="94" s="1"/>
  <c r="AF148" i="94"/>
  <c r="AH148" i="94" s="1"/>
  <c r="AF160" i="94"/>
  <c r="AH160" i="94" s="1"/>
  <c r="AF54" i="94"/>
  <c r="AU56" i="94" s="1"/>
  <c r="AF122" i="94"/>
  <c r="AH122" i="94" s="1"/>
  <c r="AF108" i="94"/>
  <c r="AH108" i="94" s="1"/>
  <c r="AF93" i="94"/>
  <c r="AH93" i="94" s="1"/>
  <c r="AF71" i="94"/>
  <c r="AF114" i="94"/>
  <c r="AF155" i="94"/>
  <c r="AH155" i="94" s="1"/>
  <c r="AF64" i="94"/>
  <c r="AH64" i="94" s="1"/>
  <c r="AF42" i="94"/>
  <c r="AU44" i="94" s="1"/>
  <c r="AF139" i="94"/>
  <c r="AF38" i="94"/>
  <c r="AU40" i="94" s="1"/>
  <c r="AF115" i="94"/>
  <c r="AF66" i="94"/>
  <c r="AU68" i="94" s="1"/>
  <c r="AF97" i="94"/>
  <c r="AF69" i="94"/>
  <c r="AU71" i="94" s="1"/>
  <c r="AF89" i="94"/>
  <c r="AF147" i="94"/>
  <c r="AF91" i="94"/>
  <c r="AF137" i="94"/>
  <c r="AF8" i="94"/>
  <c r="AF29" i="94"/>
  <c r="AU31" i="94" s="1"/>
  <c r="AF73" i="94"/>
  <c r="AH73" i="94" s="1"/>
  <c r="AF65" i="94"/>
  <c r="AU67" i="94" s="1"/>
  <c r="AF103" i="94"/>
  <c r="AF158" i="94"/>
  <c r="AH158" i="94" s="1"/>
  <c r="AF35" i="94"/>
  <c r="AU37" i="94" s="1"/>
  <c r="AF86" i="94"/>
  <c r="AH86" i="94" s="1"/>
  <c r="AF88" i="94"/>
  <c r="AH88" i="94" s="1"/>
  <c r="AF155" i="77"/>
  <c r="AH155" i="77" s="1"/>
  <c r="AF154" i="77"/>
  <c r="AH154" i="77" s="1"/>
  <c r="AF22" i="77"/>
  <c r="AU24" i="77" s="1"/>
  <c r="AF19" i="77"/>
  <c r="AH19" i="77" s="1"/>
  <c r="AF51" i="77"/>
  <c r="AF131" i="77"/>
  <c r="AH131" i="77" s="1"/>
  <c r="AF7" i="77"/>
  <c r="AF147" i="77"/>
  <c r="AF18" i="77"/>
  <c r="AF108" i="8"/>
  <c r="AF65" i="8"/>
  <c r="AF110" i="8"/>
  <c r="AF97" i="8"/>
  <c r="AF138" i="8"/>
  <c r="AF126" i="8"/>
  <c r="AF160" i="8"/>
  <c r="AF76" i="8"/>
  <c r="AF79" i="8"/>
  <c r="AF72" i="8"/>
  <c r="AF52" i="8"/>
  <c r="AF38" i="8"/>
  <c r="AF7" i="8"/>
  <c r="AF13" i="8"/>
  <c r="AF149" i="8"/>
  <c r="AF94" i="8"/>
  <c r="AF132" i="8"/>
  <c r="AF64" i="8"/>
  <c r="AF32" i="8"/>
  <c r="AF81" i="8"/>
  <c r="AF28" i="8"/>
  <c r="AF22" i="8"/>
  <c r="AF18" i="8"/>
  <c r="AF122" i="8"/>
  <c r="AF55" i="8"/>
  <c r="AF43" i="8"/>
  <c r="AF145" i="8"/>
  <c r="AF96" i="8"/>
  <c r="AF121" i="8"/>
  <c r="AF68" i="8"/>
  <c r="AF74" i="8"/>
  <c r="AF54" i="8"/>
  <c r="AF158" i="8"/>
  <c r="AF83" i="8"/>
  <c r="AF159" i="8"/>
  <c r="AF99" i="8"/>
  <c r="AF155" i="8"/>
  <c r="AF151" i="8"/>
  <c r="AM38" i="83"/>
  <c r="AM38" i="112"/>
  <c r="AF126" i="77"/>
  <c r="AH126" i="77" s="1"/>
  <c r="AF109" i="77"/>
  <c r="AH109" i="77" s="1"/>
  <c r="AF34" i="77"/>
  <c r="AF12" i="77"/>
  <c r="AF21" i="77"/>
  <c r="AF112" i="77"/>
  <c r="AF134" i="77"/>
  <c r="AF15" i="77"/>
  <c r="AF159" i="77"/>
  <c r="AH159" i="77" s="1"/>
  <c r="AF91" i="77"/>
  <c r="AU93" i="77" s="1"/>
  <c r="AF157" i="77"/>
  <c r="AH157" i="77" s="1"/>
  <c r="AF17" i="77"/>
  <c r="AH17" i="77" s="1"/>
  <c r="AF8" i="77"/>
  <c r="AU10" i="77" s="1"/>
  <c r="AF77" i="77"/>
  <c r="AH77" i="77" s="1"/>
  <c r="AF149" i="77"/>
  <c r="AH149" i="77" s="1"/>
  <c r="AF5" i="77"/>
  <c r="AU7" i="77" s="1"/>
  <c r="AF30" i="77"/>
  <c r="AH30" i="77" s="1"/>
  <c r="AF121" i="77"/>
  <c r="AF95" i="77"/>
  <c r="AU97" i="77" s="1"/>
  <c r="AF85" i="77"/>
  <c r="AU87" i="77" s="1"/>
  <c r="AF136" i="77"/>
  <c r="AF57" i="77"/>
  <c r="AU59" i="77" s="1"/>
  <c r="AF58" i="77"/>
  <c r="AH58" i="77" s="1"/>
  <c r="AF80" i="77"/>
  <c r="AF101" i="77"/>
  <c r="AU103" i="77" s="1"/>
  <c r="AF160" i="77"/>
  <c r="AH160" i="77" s="1"/>
  <c r="AF78" i="77"/>
  <c r="AH78" i="77" s="1"/>
  <c r="AF102" i="77"/>
  <c r="AF87" i="77"/>
  <c r="AH87" i="77" s="1"/>
  <c r="AF116" i="77"/>
  <c r="AF62" i="77"/>
  <c r="AF72" i="77"/>
  <c r="AU74" i="77" s="1"/>
  <c r="AF14" i="77"/>
  <c r="AH14" i="77" s="1"/>
  <c r="AF105" i="77"/>
  <c r="AF54" i="77"/>
  <c r="AF40" i="77"/>
  <c r="AU42" i="77" s="1"/>
  <c r="AF37" i="77"/>
  <c r="AH37" i="77" s="1"/>
  <c r="AF43" i="77"/>
  <c r="AF139" i="90"/>
  <c r="AF28" i="90"/>
  <c r="AU30" i="90" s="1"/>
  <c r="AF106" i="90"/>
  <c r="AH106" i="90" s="1"/>
  <c r="AF8" i="90"/>
  <c r="AU10" i="90" s="1"/>
  <c r="AF25" i="90"/>
  <c r="AH25" i="90" s="1"/>
  <c r="AF148" i="90"/>
  <c r="AF18" i="90"/>
  <c r="AF129" i="90"/>
  <c r="AF85" i="90"/>
  <c r="AF62" i="90"/>
  <c r="AU64" i="90" s="1"/>
  <c r="AF76" i="90"/>
  <c r="AH76" i="90" s="1"/>
  <c r="AF56" i="90"/>
  <c r="AU58" i="90" s="1"/>
  <c r="AF16" i="90"/>
  <c r="AF34" i="90"/>
  <c r="AU36" i="90" s="1"/>
  <c r="AF88" i="90"/>
  <c r="AF128" i="90"/>
  <c r="AH128" i="90" s="1"/>
  <c r="AF100" i="90"/>
  <c r="AH100" i="90" s="1"/>
  <c r="AF101" i="90"/>
  <c r="AU103" i="90" s="1"/>
  <c r="AF80" i="90"/>
  <c r="AF126" i="90"/>
  <c r="AH126" i="90" s="1"/>
  <c r="AF10" i="90"/>
  <c r="AU12" i="90" s="1"/>
  <c r="AF55" i="90"/>
  <c r="AF93" i="90"/>
  <c r="AH93" i="90" s="1"/>
  <c r="AF72" i="90"/>
  <c r="AU74" i="90" s="1"/>
  <c r="AF116" i="90"/>
  <c r="AF35" i="90"/>
  <c r="AU37" i="90" s="1"/>
  <c r="AF91" i="90"/>
  <c r="AF113" i="90"/>
  <c r="AH113" i="90" s="1"/>
  <c r="AF137" i="90"/>
  <c r="AF87" i="92"/>
  <c r="AH87" i="92" s="1"/>
  <c r="AF130" i="92"/>
  <c r="AF142" i="92"/>
  <c r="AH142" i="92" s="1"/>
  <c r="AF134" i="92"/>
  <c r="AF16" i="92"/>
  <c r="AU18" i="92" s="1"/>
  <c r="AF30" i="92"/>
  <c r="AH30" i="92" s="1"/>
  <c r="AF53" i="92"/>
  <c r="AU55" i="92" s="1"/>
  <c r="AF128" i="92"/>
  <c r="AH128" i="92" s="1"/>
  <c r="AF147" i="92"/>
  <c r="AF114" i="92"/>
  <c r="AF51" i="92"/>
  <c r="AH51" i="92" s="1"/>
  <c r="AF15" i="92"/>
  <c r="AF73" i="92"/>
  <c r="AF4" i="92"/>
  <c r="AU6" i="92" s="1"/>
  <c r="AF93" i="92"/>
  <c r="AH93" i="92" s="1"/>
  <c r="AF10" i="92"/>
  <c r="AF123" i="92"/>
  <c r="AF70" i="92"/>
  <c r="AU72" i="92" s="1"/>
  <c r="AF105" i="92"/>
  <c r="AF94" i="92"/>
  <c r="AF5" i="92"/>
  <c r="AU7" i="92" s="1"/>
  <c r="AF68" i="92"/>
  <c r="AU70" i="92" s="1"/>
  <c r="AF111" i="92"/>
  <c r="AF136" i="92"/>
  <c r="AF102" i="92"/>
  <c r="AF113" i="92"/>
  <c r="AH113" i="92" s="1"/>
  <c r="AF72" i="92"/>
  <c r="AU74" i="92" s="1"/>
  <c r="AF40" i="92"/>
  <c r="AU42" i="92" s="1"/>
  <c r="AF141" i="92"/>
  <c r="AF49" i="92"/>
  <c r="AF126" i="94"/>
  <c r="AH126" i="94" s="1"/>
  <c r="AF51" i="94"/>
  <c r="AH51" i="94" s="1"/>
  <c r="AF6" i="94"/>
  <c r="AU8" i="94" s="1"/>
  <c r="AF68" i="94"/>
  <c r="AU70" i="94" s="1"/>
  <c r="AF117" i="94"/>
  <c r="AH117" i="94" s="1"/>
  <c r="AF96" i="94"/>
  <c r="AH96" i="94" s="1"/>
  <c r="AF32" i="94"/>
  <c r="AF67" i="94"/>
  <c r="AF41" i="94"/>
  <c r="AH41" i="94" s="1"/>
  <c r="AF31" i="94"/>
  <c r="AU33" i="94" s="1"/>
  <c r="AF63" i="94"/>
  <c r="AU65" i="94" s="1"/>
  <c r="AF80" i="94"/>
  <c r="AF11" i="94"/>
  <c r="AU13" i="94" s="1"/>
  <c r="AF131" i="94"/>
  <c r="AH131" i="94" s="1"/>
  <c r="AF84" i="94"/>
  <c r="AF60" i="94"/>
  <c r="AU62" i="94" s="1"/>
  <c r="AF24" i="94"/>
  <c r="AF107" i="94"/>
  <c r="AF144" i="94"/>
  <c r="AF92" i="94"/>
  <c r="AF128" i="94"/>
  <c r="AH128" i="94" s="1"/>
  <c r="AF123" i="94"/>
  <c r="AF49" i="94"/>
  <c r="AF138" i="94"/>
  <c r="AF159" i="94"/>
  <c r="AH159" i="94" s="1"/>
  <c r="AF156" i="94"/>
  <c r="AH156" i="94" s="1"/>
  <c r="AF10" i="94"/>
  <c r="AU12" i="94" s="1"/>
  <c r="AF154" i="94"/>
  <c r="AH154" i="94" s="1"/>
  <c r="AF142" i="94"/>
  <c r="AH142" i="94" s="1"/>
  <c r="AF20" i="94"/>
  <c r="AF79" i="98"/>
  <c r="AF95" i="98"/>
  <c r="AU97" i="98" s="1"/>
  <c r="AF125" i="98"/>
  <c r="AF71" i="98"/>
  <c r="AF34" i="98"/>
  <c r="AU36" i="98" s="1"/>
  <c r="AF137" i="98"/>
  <c r="AF31" i="98"/>
  <c r="AF90" i="98"/>
  <c r="AF123" i="98"/>
  <c r="AF89" i="98"/>
  <c r="AU91" i="98" s="1"/>
  <c r="AF128" i="98"/>
  <c r="AH128" i="98" s="1"/>
  <c r="AF55" i="98"/>
  <c r="AF19" i="98"/>
  <c r="AH19" i="98" s="1"/>
  <c r="AF103" i="98"/>
  <c r="AF93" i="98"/>
  <c r="AH93" i="98" s="1"/>
  <c r="AF52" i="98"/>
  <c r="AF112" i="98"/>
  <c r="AF143" i="98"/>
  <c r="AH143" i="98" s="1"/>
  <c r="AF69" i="98"/>
  <c r="AU71" i="98" s="1"/>
  <c r="AF83" i="98"/>
  <c r="AH83" i="98" s="1"/>
  <c r="AF139" i="98"/>
  <c r="AF50" i="98"/>
  <c r="AH50" i="98" s="1"/>
  <c r="AF58" i="98"/>
  <c r="AH58" i="98" s="1"/>
  <c r="AF72" i="98"/>
  <c r="AF102" i="98"/>
  <c r="AF4" i="98"/>
  <c r="AF18" i="98"/>
  <c r="AH18" i="98" s="1"/>
  <c r="AF44" i="98"/>
  <c r="AU46" i="98" s="1"/>
  <c r="AF131" i="98"/>
  <c r="AH131" i="98" s="1"/>
  <c r="AF76" i="98"/>
  <c r="AH76" i="98" s="1"/>
  <c r="AF116" i="110"/>
  <c r="AF41" i="110"/>
  <c r="AH41" i="110" s="1"/>
  <c r="AF99" i="110"/>
  <c r="AF132" i="110"/>
  <c r="AF140" i="110"/>
  <c r="AF6" i="110"/>
  <c r="AF122" i="110"/>
  <c r="AH122" i="110" s="1"/>
  <c r="AF32" i="110"/>
  <c r="AF54" i="110"/>
  <c r="AU56" i="110" s="1"/>
  <c r="AF74" i="110"/>
  <c r="AF85" i="110"/>
  <c r="AF125" i="110"/>
  <c r="AF159" i="110"/>
  <c r="AH159" i="110" s="1"/>
  <c r="AF114" i="110"/>
  <c r="AF21" i="110"/>
  <c r="AU23" i="110" s="1"/>
  <c r="AF109" i="110"/>
  <c r="AH109" i="110" s="1"/>
  <c r="AF149" i="110"/>
  <c r="AH149" i="110" s="1"/>
  <c r="AF86" i="110"/>
  <c r="AH86" i="110" s="1"/>
  <c r="AF92" i="110"/>
  <c r="AF155" i="110"/>
  <c r="AH155" i="110" s="1"/>
  <c r="AM38" i="79"/>
  <c r="AM38" i="114"/>
  <c r="J4" i="113" s="1"/>
  <c r="Q37" i="80"/>
  <c r="Q106" i="80" s="1"/>
  <c r="P106" i="80"/>
  <c r="Q37" i="78"/>
  <c r="Q106" i="78" s="1"/>
  <c r="P106" i="78"/>
  <c r="Q37" i="76"/>
  <c r="P106" i="76"/>
  <c r="AE124" i="110"/>
  <c r="AG124" i="110" s="1"/>
  <c r="AE54" i="110"/>
  <c r="AE56" i="110"/>
  <c r="AE48" i="110"/>
  <c r="AE50" i="110"/>
  <c r="AG50" i="110" s="1"/>
  <c r="AE102" i="110"/>
  <c r="AG102" i="110" s="1"/>
  <c r="AE143" i="110"/>
  <c r="AE136" i="110"/>
  <c r="AE93" i="110"/>
  <c r="AE60" i="110"/>
  <c r="AE98" i="110"/>
  <c r="AG98" i="110" s="1"/>
  <c r="AE70" i="110"/>
  <c r="AE80" i="110"/>
  <c r="AE82" i="110"/>
  <c r="AE141" i="110"/>
  <c r="AE84" i="110"/>
  <c r="AE144" i="110"/>
  <c r="AE14" i="110"/>
  <c r="AG14" i="110" s="1"/>
  <c r="AE90" i="110"/>
  <c r="AE94" i="110"/>
  <c r="AE23" i="110"/>
  <c r="AE52" i="110"/>
  <c r="AE89" i="110"/>
  <c r="AE128" i="110"/>
  <c r="AG128" i="110" s="1"/>
  <c r="AE154" i="110"/>
  <c r="AE6" i="110"/>
  <c r="AG6" i="110" s="1"/>
  <c r="AE72" i="110"/>
  <c r="AG72" i="110" s="1"/>
  <c r="AH72" i="110" s="1"/>
  <c r="AE20" i="110"/>
  <c r="AE96" i="110"/>
  <c r="AG96" i="110" s="1"/>
  <c r="AE130" i="110"/>
  <c r="AE150" i="110"/>
  <c r="AE8" i="110"/>
  <c r="AG8" i="110" s="1"/>
  <c r="AH8" i="110" s="1"/>
  <c r="AE146" i="110"/>
  <c r="AG146" i="110" s="1"/>
  <c r="AE160" i="110"/>
  <c r="AE33" i="110"/>
  <c r="AG33" i="110" s="1"/>
  <c r="AE69" i="110"/>
  <c r="AE104" i="110"/>
  <c r="AE76" i="110"/>
  <c r="AG76" i="110" s="1"/>
  <c r="AE157" i="110"/>
  <c r="AG157" i="110" s="1"/>
  <c r="AE134" i="110"/>
  <c r="AE4" i="110"/>
  <c r="AE138" i="110"/>
  <c r="AE45" i="110"/>
  <c r="AE40" i="110"/>
  <c r="AE85" i="110"/>
  <c r="AE42" i="110"/>
  <c r="AE100" i="110"/>
  <c r="AE148" i="110"/>
  <c r="AE149" i="110"/>
  <c r="AG149" i="110" s="1"/>
  <c r="AE116" i="110"/>
  <c r="AE92" i="110"/>
  <c r="AG92" i="110" s="1"/>
  <c r="AE64" i="110"/>
  <c r="AE12" i="110"/>
  <c r="AE68" i="110"/>
  <c r="AG68" i="110" s="1"/>
  <c r="AE120" i="110"/>
  <c r="AG120" i="110" s="1"/>
  <c r="AE158" i="110"/>
  <c r="AG158" i="110" s="1"/>
  <c r="AE110" i="110"/>
  <c r="AE152" i="110"/>
  <c r="AE156" i="110"/>
  <c r="AG156" i="110" s="1"/>
  <c r="AE16" i="110"/>
  <c r="AE151" i="110"/>
  <c r="AE159" i="110"/>
  <c r="AE57" i="110"/>
  <c r="AE132" i="110"/>
  <c r="AG132" i="110" s="1"/>
  <c r="AE44" i="110"/>
  <c r="AE77" i="110"/>
  <c r="AE35" i="110"/>
  <c r="AE27" i="110"/>
  <c r="AE140" i="110"/>
  <c r="AG140" i="110" s="1"/>
  <c r="AH140" i="110" s="1"/>
  <c r="AE142" i="110"/>
  <c r="AE103" i="110"/>
  <c r="AE63" i="110"/>
  <c r="AE34" i="110"/>
  <c r="AE135" i="110"/>
  <c r="AE108" i="110"/>
  <c r="AE59" i="110"/>
  <c r="AG59" i="110" s="1"/>
  <c r="AE111" i="110"/>
  <c r="AE67" i="110"/>
  <c r="AE9" i="110"/>
  <c r="AG9" i="110" s="1"/>
  <c r="AE47" i="110"/>
  <c r="AE115" i="110"/>
  <c r="AE51" i="110"/>
  <c r="AE83" i="110"/>
  <c r="AE32" i="110"/>
  <c r="AE81" i="110"/>
  <c r="AE37" i="110"/>
  <c r="AG37" i="110" s="1"/>
  <c r="AE15" i="110"/>
  <c r="AE137" i="110"/>
  <c r="AE97" i="110"/>
  <c r="AE114" i="110"/>
  <c r="AG114" i="110" s="1"/>
  <c r="AH114" i="110" s="1"/>
  <c r="AE49" i="110"/>
  <c r="AE101" i="110"/>
  <c r="AE129" i="110"/>
  <c r="AE133" i="110"/>
  <c r="AE58" i="110"/>
  <c r="AE22" i="110"/>
  <c r="AG22" i="110" s="1"/>
  <c r="AH22" i="110" s="1"/>
  <c r="AE127" i="110"/>
  <c r="AE95" i="110"/>
  <c r="AE38" i="110"/>
  <c r="AE91" i="110"/>
  <c r="AE62" i="110"/>
  <c r="AE123" i="110"/>
  <c r="AE39" i="110"/>
  <c r="AE19" i="110"/>
  <c r="AG19" i="110" s="1"/>
  <c r="AE21" i="110"/>
  <c r="AE30" i="110"/>
  <c r="AE73" i="110"/>
  <c r="AE61" i="110"/>
  <c r="AE86" i="110"/>
  <c r="AE25" i="110"/>
  <c r="AE145" i="110"/>
  <c r="AE139" i="110"/>
  <c r="AE118" i="110"/>
  <c r="AE24" i="110"/>
  <c r="AE121" i="110"/>
  <c r="AE46" i="110"/>
  <c r="AE119" i="110"/>
  <c r="AE31" i="110"/>
  <c r="AE18" i="110"/>
  <c r="AE26" i="110"/>
  <c r="AE3" i="110"/>
  <c r="AE36" i="110"/>
  <c r="AE106" i="110"/>
  <c r="AE153" i="110"/>
  <c r="AE122" i="110"/>
  <c r="AE112" i="110"/>
  <c r="AE87" i="110"/>
  <c r="AE88" i="110"/>
  <c r="AG88" i="110" s="1"/>
  <c r="AE125" i="110"/>
  <c r="AE17" i="110"/>
  <c r="AG17" i="110" s="1"/>
  <c r="AE109" i="110"/>
  <c r="AE79" i="110"/>
  <c r="AG79" i="110" s="1"/>
  <c r="AE113" i="110"/>
  <c r="AG113" i="110" s="1"/>
  <c r="AE107" i="110"/>
  <c r="AG107" i="110" s="1"/>
  <c r="AH107" i="110" s="1"/>
  <c r="AE28" i="110"/>
  <c r="AE41" i="110"/>
  <c r="AE29" i="110"/>
  <c r="AE147" i="110"/>
  <c r="AE5" i="110"/>
  <c r="AG5" i="110" s="1"/>
  <c r="AE105" i="110"/>
  <c r="AE131" i="110"/>
  <c r="AG131" i="110" s="1"/>
  <c r="AE78" i="110"/>
  <c r="AE13" i="110"/>
  <c r="AE126" i="110"/>
  <c r="AE117" i="110"/>
  <c r="AG117" i="110" s="1"/>
  <c r="AE10" i="110"/>
  <c r="AE99" i="110"/>
  <c r="AG99" i="110" s="1"/>
  <c r="AE71" i="110"/>
  <c r="AE75" i="110"/>
  <c r="AG75" i="110" s="1"/>
  <c r="AE55" i="110"/>
  <c r="AE53" i="110"/>
  <c r="AE66" i="110"/>
  <c r="AE74" i="110"/>
  <c r="AE155" i="110"/>
  <c r="AE65" i="110"/>
  <c r="AE43" i="110"/>
  <c r="AE11" i="110"/>
  <c r="AE7" i="110"/>
  <c r="AG7" i="110" s="1"/>
  <c r="AE23" i="108"/>
  <c r="AE115" i="108"/>
  <c r="AE64" i="108"/>
  <c r="AE128" i="108"/>
  <c r="AE118" i="108"/>
  <c r="AG118" i="108" s="1"/>
  <c r="AE25" i="108"/>
  <c r="AE138" i="108"/>
  <c r="AE104" i="108"/>
  <c r="AE154" i="108"/>
  <c r="AE15" i="108"/>
  <c r="AE105" i="108"/>
  <c r="AG105" i="108" s="1"/>
  <c r="AH105" i="108" s="1"/>
  <c r="AE26" i="108"/>
  <c r="AE8" i="108"/>
  <c r="AE73" i="108"/>
  <c r="AE94" i="108"/>
  <c r="AE10" i="108"/>
  <c r="AE109" i="108"/>
  <c r="AE101" i="108"/>
  <c r="AE89" i="108"/>
  <c r="AE42" i="108"/>
  <c r="AG42" i="108" s="1"/>
  <c r="AH42" i="108" s="1"/>
  <c r="AE46" i="108"/>
  <c r="AG46" i="108" s="1"/>
  <c r="AE31" i="108"/>
  <c r="AE41" i="108"/>
  <c r="AE132" i="108"/>
  <c r="AG132" i="108" s="1"/>
  <c r="AE127" i="108"/>
  <c r="AE58" i="108"/>
  <c r="AE117" i="108"/>
  <c r="AG117" i="108" s="1"/>
  <c r="AE71" i="108"/>
  <c r="AE125" i="108"/>
  <c r="AE129" i="108"/>
  <c r="AE141" i="108"/>
  <c r="AE139" i="108"/>
  <c r="AE69" i="108"/>
  <c r="AE3" i="108"/>
  <c r="AE107" i="108"/>
  <c r="AG107" i="108" s="1"/>
  <c r="AH107" i="108" s="1"/>
  <c r="AE22" i="108"/>
  <c r="AG22" i="108" s="1"/>
  <c r="AH22" i="108" s="1"/>
  <c r="AE120" i="108"/>
  <c r="AE123" i="108"/>
  <c r="AE32" i="108"/>
  <c r="AE67" i="108"/>
  <c r="AE43" i="108"/>
  <c r="AG43" i="108" s="1"/>
  <c r="AE76" i="108"/>
  <c r="AE21" i="108"/>
  <c r="AE150" i="108"/>
  <c r="AE110" i="108"/>
  <c r="AE9" i="108"/>
  <c r="AG9" i="108" s="1"/>
  <c r="AE112" i="108"/>
  <c r="AE17" i="108"/>
  <c r="AE47" i="108"/>
  <c r="AE146" i="108"/>
  <c r="AE45" i="108"/>
  <c r="AE16" i="108"/>
  <c r="AE122" i="108"/>
  <c r="AE90" i="108"/>
  <c r="AE61" i="108"/>
  <c r="AE38" i="108"/>
  <c r="AG38" i="108" s="1"/>
  <c r="AE70" i="108"/>
  <c r="AE81" i="108"/>
  <c r="AE93" i="108"/>
  <c r="AE7" i="108"/>
  <c r="AE87" i="108"/>
  <c r="AE108" i="108"/>
  <c r="AE145" i="108"/>
  <c r="AE133" i="108"/>
  <c r="AE147" i="108"/>
  <c r="AE52" i="108"/>
  <c r="AE75" i="108"/>
  <c r="AE33" i="108"/>
  <c r="AE153" i="108"/>
  <c r="AE140" i="108"/>
  <c r="AE119" i="108"/>
  <c r="AE18" i="108"/>
  <c r="AE102" i="108"/>
  <c r="AG102" i="108" s="1"/>
  <c r="AE30" i="108"/>
  <c r="AE39" i="108"/>
  <c r="AG39" i="108" s="1"/>
  <c r="AE103" i="108"/>
  <c r="AE152" i="108"/>
  <c r="AE155" i="108"/>
  <c r="AE68" i="108"/>
  <c r="AE4" i="108"/>
  <c r="AG4" i="108" s="1"/>
  <c r="AE55" i="108"/>
  <c r="AE134" i="108"/>
  <c r="AE53" i="108"/>
  <c r="AE158" i="108"/>
  <c r="AE111" i="108"/>
  <c r="AE14" i="108"/>
  <c r="AG14" i="108" s="1"/>
  <c r="AE44" i="108"/>
  <c r="AE126" i="108"/>
  <c r="AG126" i="108" s="1"/>
  <c r="AE34" i="108"/>
  <c r="AE106" i="108"/>
  <c r="AE51" i="108"/>
  <c r="AG51" i="108" s="1"/>
  <c r="AE74" i="108"/>
  <c r="AE85" i="108"/>
  <c r="AG85" i="108" s="1"/>
  <c r="AE86" i="108"/>
  <c r="AE28" i="108"/>
  <c r="AE20" i="108"/>
  <c r="AE97" i="108"/>
  <c r="AE40" i="108"/>
  <c r="AE96" i="108"/>
  <c r="AE137" i="108"/>
  <c r="AG137" i="108" s="1"/>
  <c r="AH137" i="108" s="1"/>
  <c r="AE116" i="108"/>
  <c r="AE149" i="108"/>
  <c r="AE159" i="108"/>
  <c r="AE95" i="108"/>
  <c r="AE84" i="108"/>
  <c r="AE83" i="108"/>
  <c r="AE54" i="108"/>
  <c r="AE156" i="108"/>
  <c r="AE131" i="108"/>
  <c r="AE82" i="108"/>
  <c r="AE63" i="108"/>
  <c r="AE91" i="108"/>
  <c r="AG91" i="108" s="1"/>
  <c r="AE80" i="108"/>
  <c r="AE36" i="108"/>
  <c r="AG36" i="108" s="1"/>
  <c r="AE160" i="108"/>
  <c r="AE88" i="108"/>
  <c r="AE19" i="108"/>
  <c r="AE99" i="108"/>
  <c r="AG99" i="108" s="1"/>
  <c r="AE11" i="108"/>
  <c r="AE24" i="108"/>
  <c r="AE5" i="108"/>
  <c r="AG5" i="108" s="1"/>
  <c r="AE66" i="108"/>
  <c r="AE57" i="108"/>
  <c r="AE60" i="108"/>
  <c r="AE37" i="108"/>
  <c r="AE124" i="108"/>
  <c r="AE27" i="108"/>
  <c r="AE143" i="108"/>
  <c r="AE100" i="108"/>
  <c r="AE142" i="108"/>
  <c r="AE78" i="108"/>
  <c r="AE72" i="108"/>
  <c r="AE148" i="108"/>
  <c r="AE56" i="108"/>
  <c r="AE151" i="108"/>
  <c r="AG151" i="108" s="1"/>
  <c r="AE92" i="108"/>
  <c r="AE144" i="108"/>
  <c r="AE79" i="108"/>
  <c r="AE113" i="108"/>
  <c r="AE130" i="108"/>
  <c r="AE6" i="108"/>
  <c r="AE62" i="108"/>
  <c r="AG62" i="108" s="1"/>
  <c r="AH62" i="108" s="1"/>
  <c r="AE50" i="108"/>
  <c r="AE135" i="108"/>
  <c r="AE121" i="108"/>
  <c r="AE77" i="108"/>
  <c r="AE136" i="108"/>
  <c r="AE13" i="108"/>
  <c r="AE29" i="108"/>
  <c r="AE65" i="108"/>
  <c r="AE12" i="108"/>
  <c r="AE59" i="108"/>
  <c r="AG59" i="108" s="1"/>
  <c r="AE48" i="108"/>
  <c r="AE35" i="108"/>
  <c r="AE49" i="108"/>
  <c r="AE98" i="108"/>
  <c r="AE157" i="108"/>
  <c r="AE114" i="108"/>
  <c r="AE47" i="85"/>
  <c r="AE151" i="85"/>
  <c r="AE146" i="85"/>
  <c r="AE42" i="85"/>
  <c r="AE153" i="85"/>
  <c r="AG153" i="85" s="1"/>
  <c r="AE106" i="85"/>
  <c r="AE154" i="85"/>
  <c r="AE137" i="85"/>
  <c r="AG137" i="85" s="1"/>
  <c r="AH137" i="85" s="1"/>
  <c r="AE129" i="85"/>
  <c r="AE64" i="85"/>
  <c r="AE20" i="85"/>
  <c r="AE12" i="85"/>
  <c r="AE46" i="85"/>
  <c r="AE150" i="85"/>
  <c r="AE57" i="85"/>
  <c r="AE111" i="85"/>
  <c r="AE127" i="85"/>
  <c r="AG127" i="85" s="1"/>
  <c r="AE147" i="85"/>
  <c r="AE160" i="85"/>
  <c r="AG160" i="85" s="1"/>
  <c r="AE91" i="85"/>
  <c r="AE36" i="85"/>
  <c r="AE140" i="85"/>
  <c r="AE53" i="85"/>
  <c r="AE115" i="85"/>
  <c r="AE135" i="85"/>
  <c r="AE152" i="85"/>
  <c r="AE32" i="85"/>
  <c r="AE16" i="85"/>
  <c r="AE142" i="85"/>
  <c r="AG142" i="85" s="1"/>
  <c r="AE141" i="85"/>
  <c r="AE119" i="85"/>
  <c r="AE139" i="85"/>
  <c r="AE56" i="85"/>
  <c r="AE96" i="85"/>
  <c r="AE83" i="85"/>
  <c r="AE54" i="85"/>
  <c r="AE158" i="85"/>
  <c r="AE149" i="85"/>
  <c r="AE123" i="85"/>
  <c r="AE155" i="85"/>
  <c r="AE59" i="85"/>
  <c r="AG59" i="85" s="1"/>
  <c r="AE157" i="85"/>
  <c r="AE121" i="85"/>
  <c r="AE104" i="85"/>
  <c r="AE144" i="85"/>
  <c r="AE18" i="85"/>
  <c r="AE72" i="85"/>
  <c r="AE67" i="85"/>
  <c r="AE131" i="85"/>
  <c r="AE109" i="85"/>
  <c r="AE143" i="85"/>
  <c r="AE55" i="85"/>
  <c r="AE133" i="85"/>
  <c r="AG133" i="85" s="1"/>
  <c r="AE99" i="85"/>
  <c r="AE22" i="85"/>
  <c r="AE26" i="85"/>
  <c r="AE125" i="85"/>
  <c r="AG125" i="85" s="1"/>
  <c r="AH125" i="85" s="1"/>
  <c r="AE52" i="85"/>
  <c r="AE156" i="85"/>
  <c r="AE117" i="85"/>
  <c r="AE148" i="85"/>
  <c r="AG148" i="85" s="1"/>
  <c r="AE51" i="85"/>
  <c r="AE75" i="85"/>
  <c r="AG75" i="85" s="1"/>
  <c r="AE10" i="85"/>
  <c r="AE86" i="85"/>
  <c r="AE45" i="85"/>
  <c r="AG45" i="85" s="1"/>
  <c r="AH45" i="85" s="1"/>
  <c r="AE89" i="85"/>
  <c r="AE105" i="85"/>
  <c r="AE82" i="85"/>
  <c r="AE34" i="85"/>
  <c r="AG34" i="85" s="1"/>
  <c r="AE77" i="85"/>
  <c r="AE4" i="85"/>
  <c r="AE76" i="85"/>
  <c r="AG76" i="85" s="1"/>
  <c r="AE30" i="85"/>
  <c r="AE79" i="85"/>
  <c r="AG79" i="85" s="1"/>
  <c r="AE49" i="85"/>
  <c r="AE136" i="85"/>
  <c r="AE107" i="85"/>
  <c r="AE11" i="85"/>
  <c r="AE116" i="85"/>
  <c r="AE33" i="85"/>
  <c r="AG33" i="85" s="1"/>
  <c r="AE126" i="85"/>
  <c r="AE138" i="85"/>
  <c r="AE15" i="85"/>
  <c r="AE39" i="85"/>
  <c r="AG39" i="85" s="1"/>
  <c r="AE114" i="85"/>
  <c r="AE159" i="85"/>
  <c r="AE62" i="85"/>
  <c r="AE70" i="85"/>
  <c r="AE14" i="85"/>
  <c r="AE97" i="85"/>
  <c r="AE66" i="85"/>
  <c r="AE8" i="85"/>
  <c r="AE85" i="85"/>
  <c r="AE60" i="85"/>
  <c r="AE100" i="85"/>
  <c r="AE87" i="85"/>
  <c r="AG87" i="85" s="1"/>
  <c r="AE50" i="85"/>
  <c r="AE132" i="85"/>
  <c r="AG132" i="85" s="1"/>
  <c r="AE40" i="85"/>
  <c r="AE122" i="85"/>
  <c r="AE6" i="85"/>
  <c r="AE93" i="85"/>
  <c r="AE29" i="85"/>
  <c r="AE110" i="85"/>
  <c r="AE80" i="85"/>
  <c r="AE94" i="85"/>
  <c r="AE73" i="85"/>
  <c r="AE24" i="85"/>
  <c r="AE90" i="85"/>
  <c r="AE61" i="85"/>
  <c r="AE101" i="85"/>
  <c r="AE84" i="85"/>
  <c r="AE63" i="85"/>
  <c r="AG63" i="85" s="1"/>
  <c r="AH63" i="85" s="1"/>
  <c r="AE103" i="85"/>
  <c r="AG103" i="85" s="1"/>
  <c r="AE120" i="85"/>
  <c r="AE21" i="85"/>
  <c r="AE108" i="85"/>
  <c r="AE3" i="85"/>
  <c r="AE48" i="85"/>
  <c r="AE13" i="85"/>
  <c r="AG13" i="85" s="1"/>
  <c r="AH13" i="85" s="1"/>
  <c r="AE17" i="85"/>
  <c r="AE130" i="85"/>
  <c r="AE112" i="85"/>
  <c r="AE44" i="85"/>
  <c r="AG44" i="85" s="1"/>
  <c r="AE134" i="85"/>
  <c r="AE31" i="85"/>
  <c r="AE118" i="85"/>
  <c r="AG118" i="85" s="1"/>
  <c r="AE23" i="85"/>
  <c r="AG23" i="85" s="1"/>
  <c r="AE43" i="85"/>
  <c r="AE78" i="85"/>
  <c r="AE65" i="85"/>
  <c r="AE38" i="85"/>
  <c r="AE68" i="85"/>
  <c r="AE95" i="85"/>
  <c r="AE124" i="85"/>
  <c r="AE19" i="85"/>
  <c r="AG19" i="85" s="1"/>
  <c r="AE27" i="85"/>
  <c r="AE145" i="85"/>
  <c r="AE113" i="85"/>
  <c r="AE102" i="85"/>
  <c r="AE81" i="85"/>
  <c r="AG81" i="85" s="1"/>
  <c r="AH81" i="85" s="1"/>
  <c r="AE58" i="85"/>
  <c r="AG58" i="85" s="1"/>
  <c r="AE98" i="85"/>
  <c r="AG98" i="85" s="1"/>
  <c r="AE69" i="85"/>
  <c r="AE28" i="85"/>
  <c r="AE92" i="85"/>
  <c r="AG92" i="85" s="1"/>
  <c r="AE71" i="85"/>
  <c r="AE7" i="85"/>
  <c r="AE37" i="85"/>
  <c r="AG37" i="85" s="1"/>
  <c r="AE9" i="85"/>
  <c r="AE35" i="85"/>
  <c r="AE88" i="85"/>
  <c r="AE74" i="85"/>
  <c r="AE41" i="85"/>
  <c r="AE128" i="85"/>
  <c r="AE25" i="85"/>
  <c r="AE5" i="85"/>
  <c r="AE120" i="92"/>
  <c r="AE150" i="92"/>
  <c r="AE128" i="92"/>
  <c r="AE63" i="92"/>
  <c r="AE136" i="92"/>
  <c r="AE147" i="92"/>
  <c r="AE127" i="92"/>
  <c r="AE115" i="92"/>
  <c r="AG115" i="92" s="1"/>
  <c r="AH115" i="92" s="1"/>
  <c r="AE107" i="92"/>
  <c r="AE92" i="92"/>
  <c r="AE44" i="92"/>
  <c r="AE25" i="92"/>
  <c r="AE96" i="92"/>
  <c r="AG96" i="92" s="1"/>
  <c r="AE66" i="92"/>
  <c r="AG66" i="92" s="1"/>
  <c r="AH66" i="92" s="1"/>
  <c r="AE45" i="92"/>
  <c r="AE16" i="92"/>
  <c r="AE117" i="92"/>
  <c r="AG117" i="92" s="1"/>
  <c r="AE31" i="92"/>
  <c r="AE108" i="92"/>
  <c r="AE56" i="92"/>
  <c r="AE76" i="92"/>
  <c r="AG76" i="92" s="1"/>
  <c r="AE100" i="92"/>
  <c r="AE48" i="92"/>
  <c r="AG48" i="92" s="1"/>
  <c r="AE86" i="92"/>
  <c r="AE87" i="92"/>
  <c r="AG87" i="92" s="1"/>
  <c r="AE11" i="92"/>
  <c r="AG11" i="92" s="1"/>
  <c r="AH11" i="92" s="1"/>
  <c r="AE50" i="92"/>
  <c r="AE12" i="92"/>
  <c r="AE83" i="92"/>
  <c r="AE145" i="92"/>
  <c r="AE148" i="92"/>
  <c r="AE41" i="92"/>
  <c r="AE47" i="92"/>
  <c r="AE30" i="92"/>
  <c r="AG30" i="92" s="1"/>
  <c r="AE79" i="92"/>
  <c r="AE141" i="92"/>
  <c r="AE152" i="92"/>
  <c r="AE65" i="92"/>
  <c r="AE123" i="92"/>
  <c r="AE105" i="92"/>
  <c r="AE74" i="92"/>
  <c r="AE26" i="92"/>
  <c r="AE84" i="92"/>
  <c r="AE54" i="92"/>
  <c r="AE23" i="92"/>
  <c r="AE94" i="92"/>
  <c r="AE125" i="92"/>
  <c r="AG125" i="92" s="1"/>
  <c r="AH125" i="92" s="1"/>
  <c r="AE60" i="92"/>
  <c r="AE17" i="92"/>
  <c r="AE82" i="92"/>
  <c r="AE90" i="92"/>
  <c r="AE91" i="92"/>
  <c r="AE14" i="92"/>
  <c r="AE19" i="92"/>
  <c r="AE93" i="92"/>
  <c r="AG93" i="92" s="1"/>
  <c r="AE110" i="92"/>
  <c r="AE49" i="92"/>
  <c r="AE20" i="92"/>
  <c r="AE85" i="92"/>
  <c r="AE97" i="92"/>
  <c r="AE160" i="92"/>
  <c r="AE151" i="92"/>
  <c r="AE114" i="92"/>
  <c r="AE130" i="92"/>
  <c r="AE154" i="92"/>
  <c r="AE135" i="92"/>
  <c r="AE113" i="92"/>
  <c r="AE102" i="92"/>
  <c r="AE46" i="92"/>
  <c r="AG46" i="92" s="1"/>
  <c r="AE6" i="92"/>
  <c r="AG6" i="92" s="1"/>
  <c r="AE80" i="92"/>
  <c r="AE52" i="92"/>
  <c r="AE15" i="92"/>
  <c r="AE78" i="92"/>
  <c r="AE119" i="92"/>
  <c r="AE32" i="92"/>
  <c r="AE133" i="92"/>
  <c r="AG133" i="92" s="1"/>
  <c r="AE58" i="92"/>
  <c r="AE70" i="92"/>
  <c r="AE103" i="92"/>
  <c r="AE4" i="92"/>
  <c r="AE21" i="92"/>
  <c r="AE81" i="92"/>
  <c r="AE142" i="92"/>
  <c r="AE18" i="92"/>
  <c r="AE22" i="92"/>
  <c r="AE101" i="92"/>
  <c r="AG101" i="92" s="1"/>
  <c r="AH101" i="92" s="1"/>
  <c r="AE149" i="92"/>
  <c r="AE39" i="92"/>
  <c r="AE159" i="92"/>
  <c r="AG159" i="92" s="1"/>
  <c r="AE118" i="92"/>
  <c r="AG118" i="92" s="1"/>
  <c r="AE134" i="92"/>
  <c r="AE131" i="92"/>
  <c r="AE109" i="92"/>
  <c r="AG109" i="92" s="1"/>
  <c r="AE88" i="92"/>
  <c r="AG88" i="92" s="1"/>
  <c r="AE33" i="92"/>
  <c r="AE121" i="92"/>
  <c r="AE62" i="92"/>
  <c r="AE35" i="92"/>
  <c r="AE129" i="92"/>
  <c r="AE27" i="92"/>
  <c r="AE64" i="92"/>
  <c r="AG64" i="92" s="1"/>
  <c r="AE7" i="92"/>
  <c r="AE24" i="92"/>
  <c r="AE112" i="92"/>
  <c r="AE10" i="92"/>
  <c r="AE53" i="92"/>
  <c r="AG53" i="92" s="1"/>
  <c r="AH53" i="92" s="1"/>
  <c r="AE51" i="92"/>
  <c r="AE71" i="92"/>
  <c r="AG71" i="92" s="1"/>
  <c r="AE153" i="92"/>
  <c r="AE99" i="92"/>
  <c r="AE38" i="92"/>
  <c r="AG38" i="92" s="1"/>
  <c r="AE69" i="92"/>
  <c r="AE89" i="92"/>
  <c r="AE146" i="92"/>
  <c r="AE143" i="92"/>
  <c r="AG143" i="92" s="1"/>
  <c r="AE106" i="92"/>
  <c r="AE126" i="92"/>
  <c r="AE144" i="92"/>
  <c r="AE98" i="92"/>
  <c r="AG98" i="92" s="1"/>
  <c r="AE36" i="92"/>
  <c r="AE13" i="92"/>
  <c r="AG13" i="92" s="1"/>
  <c r="AH13" i="92" s="1"/>
  <c r="AE95" i="92"/>
  <c r="AG95" i="92" s="1"/>
  <c r="AE156" i="92"/>
  <c r="AE157" i="92"/>
  <c r="AE138" i="92"/>
  <c r="AE155" i="92"/>
  <c r="AE139" i="92"/>
  <c r="AE137" i="92"/>
  <c r="AE37" i="92"/>
  <c r="AE9" i="92"/>
  <c r="AE29" i="92"/>
  <c r="AE28" i="92"/>
  <c r="AE77" i="92"/>
  <c r="AG77" i="92" s="1"/>
  <c r="AE132" i="92"/>
  <c r="AE67" i="92"/>
  <c r="AE75" i="92"/>
  <c r="AE111" i="92"/>
  <c r="AE72" i="92"/>
  <c r="AG72" i="92" s="1"/>
  <c r="AH72" i="92" s="1"/>
  <c r="AE68" i="92"/>
  <c r="AE40" i="92"/>
  <c r="AE59" i="92"/>
  <c r="AG59" i="92" s="1"/>
  <c r="AE61" i="92"/>
  <c r="AE122" i="92"/>
  <c r="AG122" i="92" s="1"/>
  <c r="AE116" i="92"/>
  <c r="AE43" i="92"/>
  <c r="AE57" i="92"/>
  <c r="AE55" i="92"/>
  <c r="AE8" i="92"/>
  <c r="AG8" i="92" s="1"/>
  <c r="AH8" i="92" s="1"/>
  <c r="AE5" i="92"/>
  <c r="AE140" i="92"/>
  <c r="AE104" i="92"/>
  <c r="AE124" i="92"/>
  <c r="AE3" i="92"/>
  <c r="AE73" i="92"/>
  <c r="AE34" i="92"/>
  <c r="AE42" i="92"/>
  <c r="AE158" i="92"/>
  <c r="AE3" i="98"/>
  <c r="AE133" i="98"/>
  <c r="AG133" i="98" s="1"/>
  <c r="AE92" i="98"/>
  <c r="AE124" i="98"/>
  <c r="AE62" i="98"/>
  <c r="AE110" i="98"/>
  <c r="AE21" i="98"/>
  <c r="AG21" i="98" s="1"/>
  <c r="AH21" i="98" s="1"/>
  <c r="AE24" i="98"/>
  <c r="AE5" i="98"/>
  <c r="AG5" i="98" s="1"/>
  <c r="AE57" i="98"/>
  <c r="AE139" i="98"/>
  <c r="AE90" i="98"/>
  <c r="AE126" i="98"/>
  <c r="AE44" i="98"/>
  <c r="AG44" i="98" s="1"/>
  <c r="AE106" i="98"/>
  <c r="AG106" i="98" s="1"/>
  <c r="AE53" i="98"/>
  <c r="AE142" i="98"/>
  <c r="AE15" i="98"/>
  <c r="AE150" i="98"/>
  <c r="AE109" i="98"/>
  <c r="AE103" i="98"/>
  <c r="AE13" i="98"/>
  <c r="AE59" i="98"/>
  <c r="AG59" i="98" s="1"/>
  <c r="AE81" i="98"/>
  <c r="AE78" i="98"/>
  <c r="AG78" i="98" s="1"/>
  <c r="AE55" i="98"/>
  <c r="AG55" i="98" s="1"/>
  <c r="AE39" i="98"/>
  <c r="AE107" i="98"/>
  <c r="AE111" i="98"/>
  <c r="AE50" i="98"/>
  <c r="AE16" i="98"/>
  <c r="AE10" i="98"/>
  <c r="AE125" i="98"/>
  <c r="AG125" i="98" s="1"/>
  <c r="AH125" i="98" s="1"/>
  <c r="AE68" i="98"/>
  <c r="AE136" i="98"/>
  <c r="AE121" i="98"/>
  <c r="AE127" i="98"/>
  <c r="AE65" i="98"/>
  <c r="AE30" i="98"/>
  <c r="AG30" i="98" s="1"/>
  <c r="AE51" i="98"/>
  <c r="AG51" i="98" s="1"/>
  <c r="AE74" i="98"/>
  <c r="AE148" i="98"/>
  <c r="AE147" i="98"/>
  <c r="AE29" i="98"/>
  <c r="AG29" i="98" s="1"/>
  <c r="AH29" i="98" s="1"/>
  <c r="AE128" i="98"/>
  <c r="AG128" i="98" s="1"/>
  <c r="AE135" i="98"/>
  <c r="AE114" i="98"/>
  <c r="AE34" i="98"/>
  <c r="AE154" i="98"/>
  <c r="AE48" i="98"/>
  <c r="AE122" i="98"/>
  <c r="AE130" i="98"/>
  <c r="AE158" i="98"/>
  <c r="AE25" i="98"/>
  <c r="AE118" i="98"/>
  <c r="AE87" i="98"/>
  <c r="AE71" i="98"/>
  <c r="AE83" i="98"/>
  <c r="AG83" i="98" s="1"/>
  <c r="AE35" i="98"/>
  <c r="AE27" i="98"/>
  <c r="AG27" i="98" s="1"/>
  <c r="AE93" i="98"/>
  <c r="AG93" i="98" s="1"/>
  <c r="AE37" i="98"/>
  <c r="AG37" i="98" s="1"/>
  <c r="AE47" i="98"/>
  <c r="AE152" i="98"/>
  <c r="AE145" i="98"/>
  <c r="AE138" i="98"/>
  <c r="AE31" i="98"/>
  <c r="AE134" i="98"/>
  <c r="AE99" i="98"/>
  <c r="AE79" i="98"/>
  <c r="AE77" i="98"/>
  <c r="AG77" i="98" s="1"/>
  <c r="AE102" i="98"/>
  <c r="AE129" i="98"/>
  <c r="AE63" i="98"/>
  <c r="AG63" i="98" s="1"/>
  <c r="AH63" i="98" s="1"/>
  <c r="AE73" i="98"/>
  <c r="AE64" i="98"/>
  <c r="AE76" i="98"/>
  <c r="AE120" i="98"/>
  <c r="AE160" i="98"/>
  <c r="AE89" i="98"/>
  <c r="AG89" i="98" s="1"/>
  <c r="AH89" i="98" s="1"/>
  <c r="AE6" i="98"/>
  <c r="AE14" i="98"/>
  <c r="AE157" i="98"/>
  <c r="AE26" i="98"/>
  <c r="AE112" i="98"/>
  <c r="AE80" i="98"/>
  <c r="AE146" i="98"/>
  <c r="AG146" i="98" s="1"/>
  <c r="AE52" i="98"/>
  <c r="AE33" i="98"/>
  <c r="AE46" i="98"/>
  <c r="AE95" i="98"/>
  <c r="AE4" i="98"/>
  <c r="AG4" i="98" s="1"/>
  <c r="AE43" i="98"/>
  <c r="AE143" i="98"/>
  <c r="AE75" i="98"/>
  <c r="AE22" i="98"/>
  <c r="AE45" i="98"/>
  <c r="AE96" i="98"/>
  <c r="AE137" i="98"/>
  <c r="AE8" i="98"/>
  <c r="AG8" i="98" s="1"/>
  <c r="AH8" i="98" s="1"/>
  <c r="AE18" i="98"/>
  <c r="AG18" i="98" s="1"/>
  <c r="AE141" i="98"/>
  <c r="AG141" i="98" s="1"/>
  <c r="AH141" i="98" s="1"/>
  <c r="AE116" i="98"/>
  <c r="AE131" i="98"/>
  <c r="AE49" i="98"/>
  <c r="AE156" i="98"/>
  <c r="AE98" i="98"/>
  <c r="AE149" i="98"/>
  <c r="AE38" i="98"/>
  <c r="AE56" i="98"/>
  <c r="AG56" i="98" s="1"/>
  <c r="AH56" i="98" s="1"/>
  <c r="AE32" i="98"/>
  <c r="AE7" i="98"/>
  <c r="AE67" i="98"/>
  <c r="AE23" i="98"/>
  <c r="AE61" i="98"/>
  <c r="AG61" i="98" s="1"/>
  <c r="AE58" i="98"/>
  <c r="AE113" i="98"/>
  <c r="AE155" i="98"/>
  <c r="AE97" i="98"/>
  <c r="AE41" i="98"/>
  <c r="AE54" i="98"/>
  <c r="AG54" i="98" s="1"/>
  <c r="AH54" i="98" s="1"/>
  <c r="AE60" i="98"/>
  <c r="AE153" i="98"/>
  <c r="AE85" i="98"/>
  <c r="AE108" i="98"/>
  <c r="AE72" i="98"/>
  <c r="AG72" i="98" s="1"/>
  <c r="AH72" i="98" s="1"/>
  <c r="AE132" i="98"/>
  <c r="AG132" i="98" s="1"/>
  <c r="AE28" i="98"/>
  <c r="AE100" i="98"/>
  <c r="AE119" i="98"/>
  <c r="AG119" i="98" s="1"/>
  <c r="AE117" i="98"/>
  <c r="AG117" i="98" s="1"/>
  <c r="AE36" i="98"/>
  <c r="AE17" i="98"/>
  <c r="AE123" i="98"/>
  <c r="AE88" i="98"/>
  <c r="AE11" i="98"/>
  <c r="AE144" i="98"/>
  <c r="AE159" i="98"/>
  <c r="AE101" i="98"/>
  <c r="AG101" i="98" s="1"/>
  <c r="AH101" i="98" s="1"/>
  <c r="AE105" i="98"/>
  <c r="AE94" i="98"/>
  <c r="AE20" i="98"/>
  <c r="AE151" i="98"/>
  <c r="AG151" i="98" s="1"/>
  <c r="AE115" i="98"/>
  <c r="AE84" i="98"/>
  <c r="AE42" i="98"/>
  <c r="AE66" i="98"/>
  <c r="AE19" i="98"/>
  <c r="AE12" i="98"/>
  <c r="AE69" i="98"/>
  <c r="AE104" i="98"/>
  <c r="AE70" i="98"/>
  <c r="AE9" i="98"/>
  <c r="AG9" i="98" s="1"/>
  <c r="AE140" i="98"/>
  <c r="AE40" i="98"/>
  <c r="AE86" i="98"/>
  <c r="AG86" i="98" s="1"/>
  <c r="AE82" i="98"/>
  <c r="AE91" i="98"/>
  <c r="AE62" i="83"/>
  <c r="AE130" i="83"/>
  <c r="AE5" i="83"/>
  <c r="AE20" i="83"/>
  <c r="AE138" i="83"/>
  <c r="AG138" i="83" s="1"/>
  <c r="AH138" i="83" s="1"/>
  <c r="AE42" i="83"/>
  <c r="AE79" i="83"/>
  <c r="AG79" i="83" s="1"/>
  <c r="AE122" i="83"/>
  <c r="AE31" i="83"/>
  <c r="AG31" i="83" s="1"/>
  <c r="AH31" i="83" s="1"/>
  <c r="AE98" i="83"/>
  <c r="AG98" i="83" s="1"/>
  <c r="AE64" i="83"/>
  <c r="AG64" i="83" s="1"/>
  <c r="AE154" i="83"/>
  <c r="AE145" i="83"/>
  <c r="AG145" i="83" s="1"/>
  <c r="AH145" i="83" s="1"/>
  <c r="AE95" i="83"/>
  <c r="AE35" i="83"/>
  <c r="AG35" i="83" s="1"/>
  <c r="AH35" i="83" s="1"/>
  <c r="AE91" i="83"/>
  <c r="AG91" i="83" s="1"/>
  <c r="AE88" i="83"/>
  <c r="AE86" i="83"/>
  <c r="AE155" i="83"/>
  <c r="AG155" i="83" s="1"/>
  <c r="AE74" i="83"/>
  <c r="AE152" i="83"/>
  <c r="AG152" i="83" s="1"/>
  <c r="AE100" i="83"/>
  <c r="AG100" i="83" s="1"/>
  <c r="AE37" i="83"/>
  <c r="AG37" i="83" s="1"/>
  <c r="AE157" i="83"/>
  <c r="AE124" i="83"/>
  <c r="AE142" i="83"/>
  <c r="AE58" i="83"/>
  <c r="AE84" i="83"/>
  <c r="AE70" i="83"/>
  <c r="AE112" i="83"/>
  <c r="AE50" i="83"/>
  <c r="AG50" i="83" s="1"/>
  <c r="AE66" i="83"/>
  <c r="AE116" i="83"/>
  <c r="AE136" i="83"/>
  <c r="AE39" i="83"/>
  <c r="AE21" i="83"/>
  <c r="AG21" i="83" s="1"/>
  <c r="AH21" i="83" s="1"/>
  <c r="AE139" i="83"/>
  <c r="AE103" i="83"/>
  <c r="AG103" i="83" s="1"/>
  <c r="AE10" i="83"/>
  <c r="AE80" i="83"/>
  <c r="AE149" i="83"/>
  <c r="AG149" i="83" s="1"/>
  <c r="AE128" i="83"/>
  <c r="AE158" i="83"/>
  <c r="AE23" i="83"/>
  <c r="AE54" i="83"/>
  <c r="AG54" i="83" s="1"/>
  <c r="AH54" i="83" s="1"/>
  <c r="AE147" i="83"/>
  <c r="AG147" i="83" s="1"/>
  <c r="AH147" i="83" s="1"/>
  <c r="AE108" i="83"/>
  <c r="AG108" i="83" s="1"/>
  <c r="AE18" i="83"/>
  <c r="AE96" i="83"/>
  <c r="AG96" i="83" s="1"/>
  <c r="AE82" i="83"/>
  <c r="AG82" i="83" s="1"/>
  <c r="AH82" i="83" s="1"/>
  <c r="AE132" i="83"/>
  <c r="AE160" i="83"/>
  <c r="AE144" i="83"/>
  <c r="AE150" i="83"/>
  <c r="AE78" i="83"/>
  <c r="AG78" i="83" s="1"/>
  <c r="AE46" i="83"/>
  <c r="AG46" i="83" s="1"/>
  <c r="AE87" i="83"/>
  <c r="AG87" i="83" s="1"/>
  <c r="AE120" i="83"/>
  <c r="AE141" i="83"/>
  <c r="AG141" i="83" s="1"/>
  <c r="AH141" i="83" s="1"/>
  <c r="AE90" i="83"/>
  <c r="AE60" i="83"/>
  <c r="AE3" i="83"/>
  <c r="AE151" i="83"/>
  <c r="AE146" i="83"/>
  <c r="AE44" i="83"/>
  <c r="AG44" i="83" s="1"/>
  <c r="AE17" i="83"/>
  <c r="AE134" i="83"/>
  <c r="AE105" i="83"/>
  <c r="AG105" i="83" s="1"/>
  <c r="AH105" i="83" s="1"/>
  <c r="AE27" i="83"/>
  <c r="AE102" i="83"/>
  <c r="AE126" i="83"/>
  <c r="AG126" i="83" s="1"/>
  <c r="AE143" i="83"/>
  <c r="AE9" i="83"/>
  <c r="AE148" i="83"/>
  <c r="AG148" i="83" s="1"/>
  <c r="AE106" i="83"/>
  <c r="AE94" i="83"/>
  <c r="AE71" i="83"/>
  <c r="AG71" i="83" s="1"/>
  <c r="AE153" i="83"/>
  <c r="AE156" i="83"/>
  <c r="AE19" i="83"/>
  <c r="AE114" i="83"/>
  <c r="AG114" i="83" s="1"/>
  <c r="AH114" i="83" s="1"/>
  <c r="AE117" i="83"/>
  <c r="AE81" i="83"/>
  <c r="AG81" i="83" s="1"/>
  <c r="AH81" i="83" s="1"/>
  <c r="AE36" i="83"/>
  <c r="AE131" i="83"/>
  <c r="AE16" i="83"/>
  <c r="AE123" i="83"/>
  <c r="AE77" i="83"/>
  <c r="AE14" i="83"/>
  <c r="AE25" i="83"/>
  <c r="AE92" i="83"/>
  <c r="AE56" i="83"/>
  <c r="AE28" i="83"/>
  <c r="AE32" i="83"/>
  <c r="AE38" i="83"/>
  <c r="AG38" i="83" s="1"/>
  <c r="AE107" i="83"/>
  <c r="AE51" i="83"/>
  <c r="AE11" i="83"/>
  <c r="AE118" i="83"/>
  <c r="AE104" i="83"/>
  <c r="AE67" i="83"/>
  <c r="AE137" i="83"/>
  <c r="AE110" i="83"/>
  <c r="AE115" i="83"/>
  <c r="AG115" i="83" s="1"/>
  <c r="AH115" i="83" s="1"/>
  <c r="AE73" i="83"/>
  <c r="AG73" i="83" s="1"/>
  <c r="AE24" i="83"/>
  <c r="AE76" i="83"/>
  <c r="AE13" i="83"/>
  <c r="AG13" i="83" s="1"/>
  <c r="AH13" i="83" s="1"/>
  <c r="AE109" i="83"/>
  <c r="AE53" i="83"/>
  <c r="AE8" i="83"/>
  <c r="AE135" i="83"/>
  <c r="AE69" i="83"/>
  <c r="AE41" i="83"/>
  <c r="AE12" i="83"/>
  <c r="AE63" i="83"/>
  <c r="AE99" i="83"/>
  <c r="AG99" i="83" s="1"/>
  <c r="AE22" i="83"/>
  <c r="AE43" i="83"/>
  <c r="AE4" i="83"/>
  <c r="AG4" i="83" s="1"/>
  <c r="AE129" i="83"/>
  <c r="AE113" i="83"/>
  <c r="AE7" i="83"/>
  <c r="AG7" i="83" s="1"/>
  <c r="AE85" i="83"/>
  <c r="AG85" i="83" s="1"/>
  <c r="AE49" i="83"/>
  <c r="AE119" i="83"/>
  <c r="AG119" i="83" s="1"/>
  <c r="AE33" i="83"/>
  <c r="AG33" i="83" s="1"/>
  <c r="AE55" i="83"/>
  <c r="AE47" i="83"/>
  <c r="AE6" i="83"/>
  <c r="AE101" i="83"/>
  <c r="AG101" i="83" s="1"/>
  <c r="AH101" i="83" s="1"/>
  <c r="AE34" i="83"/>
  <c r="AE140" i="83"/>
  <c r="AE133" i="83"/>
  <c r="AE57" i="83"/>
  <c r="AE72" i="83"/>
  <c r="AE97" i="83"/>
  <c r="AE93" i="83"/>
  <c r="AE65" i="83"/>
  <c r="AE127" i="83"/>
  <c r="AE83" i="83"/>
  <c r="AG83" i="83" s="1"/>
  <c r="AE26" i="83"/>
  <c r="AE111" i="83"/>
  <c r="AE48" i="83"/>
  <c r="AE29" i="83"/>
  <c r="AG29" i="83" s="1"/>
  <c r="AH29" i="83" s="1"/>
  <c r="AE159" i="83"/>
  <c r="AE125" i="83"/>
  <c r="AG125" i="83" s="1"/>
  <c r="AH125" i="83" s="1"/>
  <c r="AE52" i="83"/>
  <c r="AE45" i="83"/>
  <c r="AE89" i="83"/>
  <c r="AE40" i="83"/>
  <c r="AG40" i="83" s="1"/>
  <c r="AH40" i="83" s="1"/>
  <c r="AE61" i="83"/>
  <c r="AE68" i="83"/>
  <c r="AG68" i="83" s="1"/>
  <c r="AH68" i="83" s="1"/>
  <c r="AE30" i="83"/>
  <c r="AE75" i="83"/>
  <c r="AE121" i="83"/>
  <c r="AE15" i="83"/>
  <c r="AE59" i="83"/>
  <c r="AE153" i="87"/>
  <c r="AE12" i="87"/>
  <c r="AE63" i="87"/>
  <c r="AG63" i="87" s="1"/>
  <c r="AH63" i="87" s="1"/>
  <c r="AE117" i="87"/>
  <c r="AG117" i="87" s="1"/>
  <c r="AE107" i="87"/>
  <c r="AG107" i="87" s="1"/>
  <c r="AH107" i="87" s="1"/>
  <c r="AE78" i="87"/>
  <c r="AE144" i="87"/>
  <c r="AE46" i="87"/>
  <c r="AG46" i="87" s="1"/>
  <c r="AE137" i="87"/>
  <c r="AE101" i="87"/>
  <c r="AE35" i="87"/>
  <c r="AG35" i="87" s="1"/>
  <c r="AH35" i="87" s="1"/>
  <c r="AE152" i="87"/>
  <c r="AE100" i="87"/>
  <c r="AG100" i="87" s="1"/>
  <c r="AE40" i="87"/>
  <c r="AG40" i="87" s="1"/>
  <c r="AH40" i="87" s="1"/>
  <c r="AE131" i="87"/>
  <c r="AE146" i="87"/>
  <c r="AG146" i="87" s="1"/>
  <c r="AE61" i="87"/>
  <c r="AE138" i="87"/>
  <c r="AE92" i="87"/>
  <c r="AE48" i="87"/>
  <c r="AE121" i="87"/>
  <c r="AE112" i="87"/>
  <c r="AE140" i="87"/>
  <c r="AG140" i="87" s="1"/>
  <c r="AH140" i="87" s="1"/>
  <c r="AE28" i="87"/>
  <c r="AG28" i="87" s="1"/>
  <c r="AH28" i="87" s="1"/>
  <c r="AE84" i="87"/>
  <c r="AE14" i="87"/>
  <c r="AE82" i="87"/>
  <c r="AG82" i="87" s="1"/>
  <c r="AH82" i="87" s="1"/>
  <c r="AE42" i="87"/>
  <c r="AG42" i="87" s="1"/>
  <c r="AH42" i="87" s="1"/>
  <c r="AE110" i="87"/>
  <c r="AE150" i="87"/>
  <c r="AE24" i="87"/>
  <c r="AE102" i="87"/>
  <c r="AE104" i="87"/>
  <c r="AE23" i="87"/>
  <c r="AE123" i="87"/>
  <c r="AE68" i="87"/>
  <c r="AG68" i="87" s="1"/>
  <c r="AH68" i="87" s="1"/>
  <c r="AE148" i="87"/>
  <c r="AE119" i="87"/>
  <c r="AG119" i="87" s="1"/>
  <c r="AE44" i="87"/>
  <c r="AE19" i="87"/>
  <c r="AE91" i="87"/>
  <c r="AG91" i="87" s="1"/>
  <c r="AE52" i="87"/>
  <c r="AE126" i="87"/>
  <c r="AE54" i="87"/>
  <c r="AE22" i="87"/>
  <c r="AE130" i="87"/>
  <c r="AE74" i="87"/>
  <c r="AE41" i="87"/>
  <c r="AE11" i="87"/>
  <c r="AE115" i="87"/>
  <c r="AG115" i="87" s="1"/>
  <c r="AH115" i="87" s="1"/>
  <c r="AE36" i="87"/>
  <c r="AE37" i="87"/>
  <c r="AE159" i="87"/>
  <c r="AG159" i="87" s="1"/>
  <c r="AE39" i="87"/>
  <c r="AE7" i="87"/>
  <c r="AG7" i="87" s="1"/>
  <c r="AE93" i="87"/>
  <c r="AE30" i="87"/>
  <c r="AG30" i="87" s="1"/>
  <c r="AE106" i="87"/>
  <c r="AG106" i="87" s="1"/>
  <c r="AE147" i="87"/>
  <c r="AE10" i="87"/>
  <c r="AE79" i="87"/>
  <c r="AG79" i="87" s="1"/>
  <c r="AE125" i="87"/>
  <c r="AE80" i="87"/>
  <c r="AE129" i="87"/>
  <c r="AE83" i="87"/>
  <c r="AG83" i="87" s="1"/>
  <c r="AE76" i="87"/>
  <c r="AE156" i="87"/>
  <c r="AG156" i="87" s="1"/>
  <c r="AE95" i="87"/>
  <c r="AE62" i="87"/>
  <c r="AE132" i="87"/>
  <c r="AE113" i="87"/>
  <c r="AG113" i="87" s="1"/>
  <c r="AE29" i="87"/>
  <c r="AG29" i="87" s="1"/>
  <c r="AH29" i="87" s="1"/>
  <c r="AE122" i="87"/>
  <c r="AG122" i="87" s="1"/>
  <c r="AE85" i="87"/>
  <c r="AE118" i="87"/>
  <c r="AG118" i="87" s="1"/>
  <c r="AE18" i="87"/>
  <c r="AE98" i="87"/>
  <c r="AG98" i="87" s="1"/>
  <c r="AE86" i="87"/>
  <c r="AG86" i="87" s="1"/>
  <c r="AE31" i="87"/>
  <c r="AG31" i="87" s="1"/>
  <c r="AH31" i="87" s="1"/>
  <c r="AE16" i="87"/>
  <c r="AG16" i="87" s="1"/>
  <c r="AH16" i="87" s="1"/>
  <c r="AE72" i="87"/>
  <c r="AE94" i="87"/>
  <c r="AE142" i="87"/>
  <c r="AE6" i="87"/>
  <c r="AE27" i="87"/>
  <c r="AG27" i="87" s="1"/>
  <c r="AE32" i="87"/>
  <c r="AE51" i="87"/>
  <c r="AE26" i="87"/>
  <c r="AG26" i="87" s="1"/>
  <c r="AE56" i="87"/>
  <c r="AE97" i="87"/>
  <c r="AE71" i="87"/>
  <c r="AG71" i="87" s="1"/>
  <c r="AE145" i="87"/>
  <c r="AE4" i="87"/>
  <c r="AE103" i="87"/>
  <c r="AE43" i="87"/>
  <c r="AE69" i="87"/>
  <c r="AE151" i="87"/>
  <c r="AE127" i="87"/>
  <c r="AG127" i="87" s="1"/>
  <c r="AE160" i="87"/>
  <c r="AG160" i="87" s="1"/>
  <c r="AE136" i="87"/>
  <c r="AE114" i="87"/>
  <c r="AE49" i="87"/>
  <c r="AE70" i="87"/>
  <c r="AE67" i="87"/>
  <c r="AE96" i="87"/>
  <c r="AE34" i="87"/>
  <c r="AE15" i="87"/>
  <c r="AE155" i="87"/>
  <c r="AE88" i="87"/>
  <c r="AG88" i="87" s="1"/>
  <c r="AE139" i="87"/>
  <c r="AE55" i="87"/>
  <c r="AE111" i="87"/>
  <c r="AE90" i="87"/>
  <c r="AE154" i="87"/>
  <c r="AE128" i="87"/>
  <c r="AE59" i="87"/>
  <c r="AG59" i="87" s="1"/>
  <c r="AE20" i="87"/>
  <c r="AE50" i="87"/>
  <c r="AE13" i="87"/>
  <c r="AE116" i="87"/>
  <c r="AE109" i="87"/>
  <c r="AG109" i="87" s="1"/>
  <c r="AE8" i="87"/>
  <c r="AG8" i="87" s="1"/>
  <c r="AH8" i="87" s="1"/>
  <c r="AE47" i="87"/>
  <c r="AG47" i="87" s="1"/>
  <c r="AE87" i="87"/>
  <c r="AE33" i="87"/>
  <c r="AE77" i="87"/>
  <c r="AE158" i="87"/>
  <c r="AG158" i="87" s="1"/>
  <c r="AE89" i="87"/>
  <c r="AE25" i="87"/>
  <c r="AE65" i="87"/>
  <c r="AE105" i="87"/>
  <c r="AE58" i="87"/>
  <c r="AG58" i="87" s="1"/>
  <c r="AE108" i="87"/>
  <c r="AE64" i="87"/>
  <c r="AE21" i="87"/>
  <c r="AG21" i="87" s="1"/>
  <c r="AH21" i="87" s="1"/>
  <c r="AE143" i="87"/>
  <c r="AE120" i="87"/>
  <c r="AG120" i="87" s="1"/>
  <c r="AE133" i="87"/>
  <c r="AE66" i="87"/>
  <c r="AG66" i="87" s="1"/>
  <c r="AH66" i="87" s="1"/>
  <c r="AE73" i="87"/>
  <c r="AE57" i="87"/>
  <c r="AG57" i="87" s="1"/>
  <c r="AH57" i="87" s="1"/>
  <c r="AE149" i="87"/>
  <c r="AG149" i="87" s="1"/>
  <c r="AE135" i="87"/>
  <c r="AE53" i="87"/>
  <c r="AE75" i="87"/>
  <c r="AG75" i="87" s="1"/>
  <c r="AE17" i="87"/>
  <c r="AG17" i="87" s="1"/>
  <c r="AE9" i="87"/>
  <c r="AE60" i="87"/>
  <c r="AG60" i="87" s="1"/>
  <c r="AE45" i="87"/>
  <c r="AG45" i="87" s="1"/>
  <c r="AH45" i="87" s="1"/>
  <c r="AE134" i="87"/>
  <c r="AE38" i="87"/>
  <c r="AG38" i="87" s="1"/>
  <c r="AE81" i="87"/>
  <c r="AE5" i="87"/>
  <c r="AE157" i="87"/>
  <c r="AE141" i="87"/>
  <c r="AG141" i="87" s="1"/>
  <c r="AH141" i="87" s="1"/>
  <c r="AE99" i="87"/>
  <c r="AG99" i="87" s="1"/>
  <c r="AE124" i="87"/>
  <c r="AE3" i="87"/>
  <c r="AE95" i="75"/>
  <c r="AE24" i="75"/>
  <c r="AG24" i="75" s="1"/>
  <c r="AE142" i="75"/>
  <c r="AE61" i="75"/>
  <c r="AE117" i="75"/>
  <c r="AE88" i="75"/>
  <c r="AE31" i="75"/>
  <c r="AG31" i="75" s="1"/>
  <c r="AH31" i="75" s="1"/>
  <c r="AE65" i="75"/>
  <c r="AE105" i="75"/>
  <c r="AE48" i="75"/>
  <c r="AE135" i="75"/>
  <c r="AE84" i="75"/>
  <c r="AE139" i="75"/>
  <c r="AG139" i="75" s="1"/>
  <c r="AE72" i="75"/>
  <c r="AE113" i="75"/>
  <c r="AE37" i="75"/>
  <c r="AG37" i="75" s="1"/>
  <c r="AE40" i="75"/>
  <c r="AG40" i="75" s="1"/>
  <c r="AH40" i="75" s="1"/>
  <c r="AE35" i="75"/>
  <c r="AG35" i="75" s="1"/>
  <c r="AH35" i="75" s="1"/>
  <c r="AE66" i="75"/>
  <c r="AG66" i="75" s="1"/>
  <c r="AH66" i="75" s="1"/>
  <c r="AE50" i="75"/>
  <c r="AE33" i="75"/>
  <c r="AG33" i="75" s="1"/>
  <c r="AE69" i="75"/>
  <c r="AE34" i="75"/>
  <c r="AE79" i="75"/>
  <c r="AG79" i="75" s="1"/>
  <c r="AE9" i="75"/>
  <c r="AE18" i="75"/>
  <c r="AG18" i="75" s="1"/>
  <c r="AE106" i="75"/>
  <c r="AE145" i="75"/>
  <c r="AE120" i="75"/>
  <c r="AG120" i="75" s="1"/>
  <c r="AE129" i="75"/>
  <c r="AE103" i="75"/>
  <c r="AG103" i="75" s="1"/>
  <c r="AE68" i="75"/>
  <c r="AE131" i="75"/>
  <c r="AE100" i="75"/>
  <c r="AE104" i="75"/>
  <c r="AE81" i="75"/>
  <c r="AE30" i="75"/>
  <c r="AG30" i="75" s="1"/>
  <c r="AE90" i="75"/>
  <c r="AE121" i="75"/>
  <c r="AE143" i="75"/>
  <c r="AG143" i="75" s="1"/>
  <c r="AE52" i="75"/>
  <c r="AE86" i="75"/>
  <c r="AE39" i="75"/>
  <c r="AG39" i="75" s="1"/>
  <c r="AE70" i="75"/>
  <c r="AE82" i="75"/>
  <c r="AG82" i="75" s="1"/>
  <c r="AH82" i="75" s="1"/>
  <c r="AE13" i="75"/>
  <c r="AG13" i="75" s="1"/>
  <c r="AH13" i="75" s="1"/>
  <c r="AE63" i="75"/>
  <c r="AE150" i="75"/>
  <c r="AE85" i="75"/>
  <c r="AE126" i="75"/>
  <c r="AE137" i="75"/>
  <c r="AE71" i="75"/>
  <c r="AE141" i="75"/>
  <c r="AE80" i="75"/>
  <c r="AE23" i="75"/>
  <c r="AG23" i="75" s="1"/>
  <c r="AE74" i="75"/>
  <c r="AE115" i="75"/>
  <c r="AG115" i="75" s="1"/>
  <c r="AH115" i="75" s="1"/>
  <c r="AE116" i="75"/>
  <c r="AE123" i="75"/>
  <c r="AE78" i="75"/>
  <c r="AG78" i="75" s="1"/>
  <c r="AE111" i="75"/>
  <c r="AG111" i="75" s="1"/>
  <c r="AH111" i="75" s="1"/>
  <c r="AE25" i="75"/>
  <c r="AE7" i="75"/>
  <c r="AE21" i="75"/>
  <c r="AG21" i="75" s="1"/>
  <c r="AH21" i="75" s="1"/>
  <c r="AE149" i="75"/>
  <c r="AG149" i="75" s="1"/>
  <c r="AE67" i="75"/>
  <c r="AE12" i="75"/>
  <c r="AE26" i="75"/>
  <c r="AE119" i="75"/>
  <c r="AE56" i="75"/>
  <c r="AE133" i="75"/>
  <c r="AE49" i="75"/>
  <c r="AE127" i="75"/>
  <c r="AG127" i="75" s="1"/>
  <c r="AE55" i="75"/>
  <c r="AG55" i="75" s="1"/>
  <c r="AE96" i="75"/>
  <c r="AE87" i="75"/>
  <c r="AG87" i="75" s="1"/>
  <c r="AE97" i="75"/>
  <c r="AE94" i="75"/>
  <c r="AE62" i="75"/>
  <c r="AG62" i="75" s="1"/>
  <c r="AH62" i="75" s="1"/>
  <c r="AE98" i="75"/>
  <c r="AE15" i="75"/>
  <c r="AE4" i="75"/>
  <c r="AE75" i="75"/>
  <c r="AE83" i="75"/>
  <c r="AE28" i="75"/>
  <c r="AG28" i="75" s="1"/>
  <c r="AH28" i="75" s="1"/>
  <c r="AE122" i="75"/>
  <c r="AE93" i="75"/>
  <c r="AE107" i="75"/>
  <c r="AE114" i="75"/>
  <c r="AG114" i="75" s="1"/>
  <c r="AH114" i="75" s="1"/>
  <c r="AE64" i="75"/>
  <c r="AG64" i="75" s="1"/>
  <c r="AE5" i="75"/>
  <c r="AE158" i="75"/>
  <c r="AE130" i="75"/>
  <c r="AE59" i="75"/>
  <c r="AG59" i="75" s="1"/>
  <c r="AE20" i="75"/>
  <c r="AE27" i="75"/>
  <c r="AE42" i="75"/>
  <c r="AG42" i="75" s="1"/>
  <c r="AH42" i="75" s="1"/>
  <c r="AE54" i="75"/>
  <c r="AE154" i="75"/>
  <c r="AE47" i="75"/>
  <c r="AE151" i="75"/>
  <c r="AE3" i="75"/>
  <c r="AE125" i="75"/>
  <c r="AG125" i="75" s="1"/>
  <c r="AH125" i="75" s="1"/>
  <c r="AE32" i="75"/>
  <c r="AE29" i="75"/>
  <c r="AG29" i="75" s="1"/>
  <c r="AH29" i="75" s="1"/>
  <c r="AE8" i="75"/>
  <c r="AG8" i="75" s="1"/>
  <c r="AH8" i="75" s="1"/>
  <c r="AE156" i="75"/>
  <c r="AE38" i="75"/>
  <c r="AE6" i="75"/>
  <c r="AE92" i="75"/>
  <c r="AE43" i="75"/>
  <c r="AG43" i="75" s="1"/>
  <c r="AE11" i="75"/>
  <c r="AE36" i="75"/>
  <c r="AE99" i="75"/>
  <c r="AE110" i="75"/>
  <c r="AE46" i="75"/>
  <c r="AE60" i="75"/>
  <c r="AE51" i="75"/>
  <c r="AG51" i="75" s="1"/>
  <c r="AE22" i="75"/>
  <c r="AG22" i="75" s="1"/>
  <c r="AH22" i="75" s="1"/>
  <c r="AE101" i="75"/>
  <c r="AE157" i="75"/>
  <c r="AG157" i="75" s="1"/>
  <c r="AE91" i="75"/>
  <c r="AE58" i="75"/>
  <c r="AE138" i="75"/>
  <c r="AE16" i="75"/>
  <c r="AG16" i="75" s="1"/>
  <c r="AH16" i="75" s="1"/>
  <c r="AE118" i="75"/>
  <c r="AE140" i="75"/>
  <c r="AE124" i="75"/>
  <c r="AE76" i="75"/>
  <c r="AE112" i="75"/>
  <c r="AG112" i="75" s="1"/>
  <c r="AH112" i="75" s="1"/>
  <c r="AE14" i="75"/>
  <c r="AG14" i="75" s="1"/>
  <c r="AE153" i="75"/>
  <c r="AE148" i="75"/>
  <c r="AG148" i="75" s="1"/>
  <c r="AE41" i="75"/>
  <c r="AE152" i="75"/>
  <c r="AE132" i="75"/>
  <c r="AE147" i="75"/>
  <c r="AG147" i="75" s="1"/>
  <c r="AH147" i="75" s="1"/>
  <c r="AE77" i="75"/>
  <c r="AE17" i="75"/>
  <c r="AG17" i="75" s="1"/>
  <c r="AE108" i="75"/>
  <c r="AG108" i="75" s="1"/>
  <c r="AE10" i="75"/>
  <c r="AE159" i="75"/>
  <c r="AE144" i="75"/>
  <c r="AE128" i="75"/>
  <c r="AG128" i="75" s="1"/>
  <c r="AE89" i="75"/>
  <c r="AE146" i="75"/>
  <c r="AE19" i="75"/>
  <c r="AE109" i="75"/>
  <c r="AE57" i="75"/>
  <c r="AG57" i="75" s="1"/>
  <c r="AH57" i="75" s="1"/>
  <c r="AE160" i="75"/>
  <c r="AE73" i="75"/>
  <c r="AE53" i="75"/>
  <c r="AE155" i="75"/>
  <c r="AG155" i="75" s="1"/>
  <c r="AE134" i="75"/>
  <c r="AE44" i="75"/>
  <c r="AG44" i="75" s="1"/>
  <c r="AE102" i="75"/>
  <c r="AE45" i="75"/>
  <c r="AG45" i="75" s="1"/>
  <c r="AH45" i="75" s="1"/>
  <c r="AE136" i="75"/>
  <c r="AE65" i="77"/>
  <c r="AG65" i="77" s="1"/>
  <c r="AH65" i="77" s="1"/>
  <c r="AE136" i="77"/>
  <c r="AE39" i="77"/>
  <c r="AE96" i="77"/>
  <c r="AG96" i="77" s="1"/>
  <c r="AE133" i="77"/>
  <c r="AE18" i="77"/>
  <c r="AE81" i="77"/>
  <c r="AE127" i="77"/>
  <c r="AG127" i="77" s="1"/>
  <c r="AE90" i="77"/>
  <c r="AE101" i="77"/>
  <c r="AE38" i="77"/>
  <c r="AE73" i="77"/>
  <c r="AE132" i="77"/>
  <c r="AE82" i="77"/>
  <c r="AG82" i="77" s="1"/>
  <c r="AH82" i="77" s="1"/>
  <c r="AE57" i="77"/>
  <c r="AE151" i="77"/>
  <c r="AE113" i="77"/>
  <c r="AE117" i="77"/>
  <c r="AG117" i="77" s="1"/>
  <c r="AE147" i="77"/>
  <c r="AE29" i="77"/>
  <c r="AG29" i="77" s="1"/>
  <c r="AH29" i="77" s="1"/>
  <c r="AE97" i="77"/>
  <c r="AE111" i="77"/>
  <c r="AE102" i="77"/>
  <c r="AG102" i="77" s="1"/>
  <c r="AE66" i="77"/>
  <c r="AE89" i="77"/>
  <c r="AG89" i="77" s="1"/>
  <c r="AH89" i="77" s="1"/>
  <c r="AE58" i="77"/>
  <c r="AG58" i="77" s="1"/>
  <c r="AE137" i="77"/>
  <c r="AG137" i="77" s="1"/>
  <c r="AH137" i="77" s="1"/>
  <c r="AE30" i="77"/>
  <c r="AG30" i="77" s="1"/>
  <c r="AE116" i="77"/>
  <c r="AE94" i="77"/>
  <c r="AE78" i="77"/>
  <c r="AE156" i="77"/>
  <c r="AE69" i="77"/>
  <c r="AE129" i="77"/>
  <c r="AE86" i="77"/>
  <c r="AG86" i="77" s="1"/>
  <c r="AE22" i="77"/>
  <c r="AE123" i="77"/>
  <c r="AE26" i="77"/>
  <c r="AE70" i="77"/>
  <c r="AG70" i="77" s="1"/>
  <c r="AH70" i="77" s="1"/>
  <c r="AE104" i="77"/>
  <c r="AE36" i="77"/>
  <c r="AG36" i="77" s="1"/>
  <c r="AE88" i="77"/>
  <c r="AE139" i="77"/>
  <c r="AE140" i="77"/>
  <c r="AE109" i="77"/>
  <c r="AG109" i="77" s="1"/>
  <c r="AE67" i="77"/>
  <c r="AE61" i="77"/>
  <c r="AG61" i="77" s="1"/>
  <c r="AE12" i="77"/>
  <c r="AE51" i="77"/>
  <c r="AE128" i="77"/>
  <c r="AG128" i="77" s="1"/>
  <c r="AE119" i="77"/>
  <c r="AE99" i="77"/>
  <c r="AE23" i="77"/>
  <c r="AG23" i="77" s="1"/>
  <c r="AE77" i="77"/>
  <c r="AE43" i="77"/>
  <c r="AE112" i="77"/>
  <c r="AE121" i="77"/>
  <c r="AE13" i="77"/>
  <c r="AE27" i="77"/>
  <c r="AE3" i="77"/>
  <c r="AE6" i="77"/>
  <c r="AE160" i="77"/>
  <c r="AE14" i="77"/>
  <c r="AE107" i="77"/>
  <c r="AG107" i="77" s="1"/>
  <c r="AH107" i="77" s="1"/>
  <c r="AE124" i="77"/>
  <c r="AE130" i="77"/>
  <c r="AE16" i="77"/>
  <c r="AG16" i="77" s="1"/>
  <c r="AH16" i="77" s="1"/>
  <c r="AE28" i="77"/>
  <c r="AE24" i="77"/>
  <c r="AE115" i="77"/>
  <c r="AE153" i="77"/>
  <c r="AG153" i="77" s="1"/>
  <c r="AE21" i="77"/>
  <c r="AG21" i="77" s="1"/>
  <c r="AH21" i="77" s="1"/>
  <c r="AE154" i="77"/>
  <c r="AE144" i="77"/>
  <c r="AE110" i="77"/>
  <c r="AE93" i="77"/>
  <c r="AE157" i="77"/>
  <c r="AE49" i="77"/>
  <c r="AE45" i="77"/>
  <c r="AE8" i="77"/>
  <c r="AG8" i="77" s="1"/>
  <c r="AH8" i="77" s="1"/>
  <c r="AE148" i="77"/>
  <c r="AE74" i="77"/>
  <c r="AE100" i="77"/>
  <c r="AG100" i="77" s="1"/>
  <c r="AE72" i="77"/>
  <c r="AE19" i="77"/>
  <c r="AE143" i="77"/>
  <c r="AE120" i="77"/>
  <c r="AG120" i="77" s="1"/>
  <c r="AE125" i="77"/>
  <c r="AE11" i="77"/>
  <c r="AE80" i="77"/>
  <c r="AE41" i="77"/>
  <c r="AE135" i="77"/>
  <c r="AG135" i="77" s="1"/>
  <c r="AE84" i="77"/>
  <c r="AE60" i="77"/>
  <c r="AE108" i="77"/>
  <c r="AG108" i="77" s="1"/>
  <c r="AE131" i="77"/>
  <c r="AG131" i="77" s="1"/>
  <c r="AE62" i="77"/>
  <c r="AE55" i="77"/>
  <c r="AG55" i="77" s="1"/>
  <c r="AE20" i="77"/>
  <c r="AE155" i="77"/>
  <c r="AE98" i="77"/>
  <c r="AG98" i="77" s="1"/>
  <c r="AE10" i="77"/>
  <c r="AE152" i="77"/>
  <c r="AE76" i="77"/>
  <c r="AE141" i="77"/>
  <c r="AG141" i="77" s="1"/>
  <c r="AH141" i="77" s="1"/>
  <c r="AE37" i="77"/>
  <c r="AE92" i="77"/>
  <c r="AE42" i="77"/>
  <c r="AG42" i="77" s="1"/>
  <c r="AH42" i="77" s="1"/>
  <c r="AE149" i="77"/>
  <c r="AE54" i="77"/>
  <c r="AG54" i="77" s="1"/>
  <c r="AH54" i="77" s="1"/>
  <c r="AE64" i="77"/>
  <c r="AE56" i="77"/>
  <c r="AG56" i="77" s="1"/>
  <c r="AH56" i="77" s="1"/>
  <c r="AE48" i="77"/>
  <c r="AE53" i="77"/>
  <c r="AG53" i="77" s="1"/>
  <c r="AH53" i="77" s="1"/>
  <c r="AE103" i="77"/>
  <c r="AG103" i="77" s="1"/>
  <c r="AE50" i="77"/>
  <c r="AE35" i="77"/>
  <c r="AE138" i="77"/>
  <c r="AE46" i="77"/>
  <c r="AG46" i="77" s="1"/>
  <c r="AE59" i="77"/>
  <c r="AE5" i="77"/>
  <c r="AE134" i="77"/>
  <c r="AE47" i="77"/>
  <c r="AE40" i="77"/>
  <c r="AE44" i="77"/>
  <c r="AG44" i="77" s="1"/>
  <c r="AE34" i="77"/>
  <c r="AG34" i="77" s="1"/>
  <c r="AE17" i="77"/>
  <c r="AG17" i="77" s="1"/>
  <c r="AE95" i="77"/>
  <c r="AE150" i="77"/>
  <c r="AE63" i="77"/>
  <c r="AG63" i="77" s="1"/>
  <c r="AH63" i="77" s="1"/>
  <c r="AE118" i="77"/>
  <c r="AE87" i="77"/>
  <c r="AG87" i="77" s="1"/>
  <c r="AE71" i="77"/>
  <c r="AG71" i="77" s="1"/>
  <c r="AE85" i="77"/>
  <c r="AE68" i="77"/>
  <c r="AE31" i="77"/>
  <c r="AE158" i="77"/>
  <c r="AE142" i="77"/>
  <c r="AE83" i="77"/>
  <c r="AE4" i="77"/>
  <c r="AG4" i="77" s="1"/>
  <c r="AE75" i="77"/>
  <c r="AE91" i="77"/>
  <c r="AE145" i="77"/>
  <c r="AG145" i="77" s="1"/>
  <c r="AH145" i="77" s="1"/>
  <c r="AE32" i="77"/>
  <c r="AE122" i="77"/>
  <c r="AE79" i="77"/>
  <c r="AE25" i="77"/>
  <c r="AE106" i="77"/>
  <c r="AG106" i="77" s="1"/>
  <c r="AE126" i="77"/>
  <c r="AE15" i="77"/>
  <c r="AE159" i="77"/>
  <c r="AE146" i="77"/>
  <c r="AE105" i="77"/>
  <c r="AG105" i="77" s="1"/>
  <c r="AH105" i="77" s="1"/>
  <c r="AE7" i="77"/>
  <c r="AE9" i="77"/>
  <c r="AG9" i="77" s="1"/>
  <c r="AE114" i="77"/>
  <c r="AE33" i="77"/>
  <c r="AE52" i="77"/>
  <c r="AE25" i="90"/>
  <c r="AE157" i="90"/>
  <c r="AG157" i="90" s="1"/>
  <c r="AE39" i="90"/>
  <c r="AE140" i="90"/>
  <c r="AE156" i="90"/>
  <c r="AE6" i="90"/>
  <c r="AE8" i="90"/>
  <c r="AG8" i="90" s="1"/>
  <c r="AH8" i="90" s="1"/>
  <c r="AE24" i="90"/>
  <c r="AE32" i="90"/>
  <c r="AE14" i="90"/>
  <c r="AE43" i="90"/>
  <c r="AE10" i="90"/>
  <c r="AG10" i="90" s="1"/>
  <c r="AH10" i="90" s="1"/>
  <c r="AE62" i="90"/>
  <c r="AG62" i="90" s="1"/>
  <c r="AH62" i="90" s="1"/>
  <c r="AE78" i="90"/>
  <c r="AG78" i="90" s="1"/>
  <c r="AE94" i="90"/>
  <c r="AE55" i="90"/>
  <c r="AE71" i="90"/>
  <c r="AE87" i="90"/>
  <c r="AG87" i="90" s="1"/>
  <c r="AE103" i="90"/>
  <c r="AE154" i="90"/>
  <c r="AE123" i="90"/>
  <c r="AE139" i="90"/>
  <c r="AE56" i="90"/>
  <c r="AG56" i="90" s="1"/>
  <c r="AH56" i="90" s="1"/>
  <c r="AE72" i="90"/>
  <c r="AE88" i="90"/>
  <c r="AE44" i="90"/>
  <c r="AE65" i="90"/>
  <c r="AG65" i="90" s="1"/>
  <c r="AH65" i="90" s="1"/>
  <c r="AE81" i="90"/>
  <c r="AE97" i="90"/>
  <c r="AE41" i="90"/>
  <c r="AE113" i="90"/>
  <c r="AG113" i="90" s="1"/>
  <c r="AE129" i="90"/>
  <c r="AE151" i="90"/>
  <c r="AE104" i="90"/>
  <c r="AE108" i="90"/>
  <c r="AG108" i="90" s="1"/>
  <c r="AE145" i="90"/>
  <c r="AE48" i="90"/>
  <c r="AE105" i="90"/>
  <c r="AG105" i="90" s="1"/>
  <c r="AH105" i="90" s="1"/>
  <c r="AE109" i="90"/>
  <c r="AE12" i="90"/>
  <c r="AE36" i="90"/>
  <c r="AE45" i="90"/>
  <c r="AE66" i="90"/>
  <c r="AE82" i="90"/>
  <c r="AE98" i="90"/>
  <c r="AE59" i="90"/>
  <c r="AE75" i="90"/>
  <c r="AE91" i="90"/>
  <c r="AE23" i="90"/>
  <c r="AE111" i="90"/>
  <c r="AG111" i="90" s="1"/>
  <c r="AH111" i="90" s="1"/>
  <c r="AE127" i="90"/>
  <c r="AE147" i="90"/>
  <c r="AE60" i="90"/>
  <c r="AE76" i="90"/>
  <c r="AG76" i="90" s="1"/>
  <c r="AE92" i="90"/>
  <c r="AG92" i="90" s="1"/>
  <c r="AE53" i="90"/>
  <c r="AG53" i="90" s="1"/>
  <c r="AH53" i="90" s="1"/>
  <c r="AE69" i="90"/>
  <c r="AE85" i="90"/>
  <c r="AE101" i="90"/>
  <c r="AE142" i="90"/>
  <c r="AE117" i="90"/>
  <c r="AG117" i="90" s="1"/>
  <c r="AE133" i="90"/>
  <c r="AE159" i="90"/>
  <c r="AG159" i="90" s="1"/>
  <c r="AE141" i="90"/>
  <c r="AG141" i="90" s="1"/>
  <c r="AH141" i="90" s="1"/>
  <c r="AE144" i="90"/>
  <c r="AE153" i="90"/>
  <c r="AE16" i="90"/>
  <c r="AE51" i="90"/>
  <c r="AG51" i="90" s="1"/>
  <c r="AE18" i="90"/>
  <c r="AE20" i="90"/>
  <c r="AE54" i="90"/>
  <c r="AG54" i="90" s="1"/>
  <c r="AH54" i="90" s="1"/>
  <c r="AE70" i="90"/>
  <c r="AE86" i="90"/>
  <c r="AE102" i="90"/>
  <c r="AE63" i="90"/>
  <c r="AE79" i="90"/>
  <c r="AG79" i="90" s="1"/>
  <c r="AE95" i="90"/>
  <c r="AG95" i="90" s="1"/>
  <c r="AE110" i="90"/>
  <c r="AE115" i="90"/>
  <c r="AG115" i="90" s="1"/>
  <c r="AH115" i="90" s="1"/>
  <c r="AE131" i="90"/>
  <c r="AE155" i="90"/>
  <c r="AE64" i="90"/>
  <c r="AE80" i="90"/>
  <c r="AE96" i="90"/>
  <c r="AE57" i="90"/>
  <c r="AE73" i="90"/>
  <c r="AE89" i="90"/>
  <c r="AG89" i="90" s="1"/>
  <c r="AH89" i="90" s="1"/>
  <c r="AE49" i="90"/>
  <c r="AE150" i="90"/>
  <c r="AE121" i="90"/>
  <c r="AE137" i="90"/>
  <c r="AE4" i="90"/>
  <c r="AE38" i="90"/>
  <c r="AG38" i="90" s="1"/>
  <c r="AE152" i="90"/>
  <c r="AE22" i="90"/>
  <c r="AE74" i="90"/>
  <c r="AE83" i="90"/>
  <c r="AG83" i="90" s="1"/>
  <c r="AE135" i="90"/>
  <c r="AE100" i="90"/>
  <c r="AE21" i="90"/>
  <c r="AE37" i="90"/>
  <c r="AE28" i="90"/>
  <c r="AE34" i="90"/>
  <c r="AE146" i="90"/>
  <c r="AE68" i="90"/>
  <c r="AE77" i="90"/>
  <c r="AE125" i="90"/>
  <c r="AE160" i="90"/>
  <c r="AE26" i="90"/>
  <c r="AE58" i="90"/>
  <c r="AG58" i="90" s="1"/>
  <c r="AE67" i="90"/>
  <c r="AE119" i="90"/>
  <c r="AE84" i="90"/>
  <c r="AE93" i="90"/>
  <c r="AG93" i="90" s="1"/>
  <c r="AE143" i="90"/>
  <c r="AE99" i="90"/>
  <c r="AE27" i="90"/>
  <c r="AG27" i="90" s="1"/>
  <c r="AE52" i="90"/>
  <c r="AE90" i="90"/>
  <c r="AE158" i="90"/>
  <c r="AE61" i="90"/>
  <c r="AG61" i="90" s="1"/>
  <c r="AE106" i="90"/>
  <c r="AG106" i="90" s="1"/>
  <c r="AE40" i="90"/>
  <c r="AG40" i="90" s="1"/>
  <c r="AH40" i="90" s="1"/>
  <c r="AE47" i="90"/>
  <c r="AE148" i="90"/>
  <c r="AG148" i="90" s="1"/>
  <c r="AE149" i="90"/>
  <c r="AE116" i="90"/>
  <c r="AE33" i="90"/>
  <c r="AE7" i="90"/>
  <c r="AE122" i="90"/>
  <c r="AE5" i="90"/>
  <c r="AG5" i="90" s="1"/>
  <c r="AE46" i="90"/>
  <c r="AG46" i="90" s="1"/>
  <c r="AE42" i="90"/>
  <c r="AE29" i="90"/>
  <c r="AE138" i="90"/>
  <c r="AE15" i="90"/>
  <c r="AE128" i="90"/>
  <c r="AE136" i="90"/>
  <c r="AG136" i="90" s="1"/>
  <c r="AH136" i="90" s="1"/>
  <c r="AE31" i="90"/>
  <c r="AE50" i="90"/>
  <c r="AE17" i="90"/>
  <c r="AG17" i="90" s="1"/>
  <c r="AE30" i="90"/>
  <c r="AE132" i="90"/>
  <c r="AG132" i="90" s="1"/>
  <c r="AE112" i="90"/>
  <c r="AE3" i="90"/>
  <c r="AE13" i="90"/>
  <c r="AE107" i="90"/>
  <c r="AG107" i="90" s="1"/>
  <c r="AH107" i="90" s="1"/>
  <c r="AE126" i="90"/>
  <c r="AE9" i="90"/>
  <c r="AE118" i="90"/>
  <c r="AE130" i="90"/>
  <c r="AG130" i="90" s="1"/>
  <c r="AH130" i="90" s="1"/>
  <c r="AE120" i="90"/>
  <c r="AG120" i="90" s="1"/>
  <c r="AE124" i="90"/>
  <c r="AE19" i="90"/>
  <c r="AE134" i="90"/>
  <c r="AE35" i="90"/>
  <c r="AE114" i="90"/>
  <c r="AE11" i="90"/>
  <c r="AE14" i="101"/>
  <c r="AG14" i="101" s="1"/>
  <c r="AE16" i="101"/>
  <c r="AE61" i="101"/>
  <c r="AE116" i="101"/>
  <c r="AE113" i="101"/>
  <c r="AG113" i="101" s="1"/>
  <c r="AE157" i="101"/>
  <c r="AE71" i="101"/>
  <c r="AE106" i="101"/>
  <c r="AE148" i="101"/>
  <c r="AE131" i="101"/>
  <c r="AG131" i="101" s="1"/>
  <c r="AE88" i="101"/>
  <c r="AE94" i="101"/>
  <c r="AE123" i="101"/>
  <c r="AE43" i="101"/>
  <c r="AG43" i="101" s="1"/>
  <c r="AE57" i="101"/>
  <c r="AG57" i="101" s="1"/>
  <c r="AH57" i="101" s="1"/>
  <c r="AE6" i="101"/>
  <c r="AE51" i="101"/>
  <c r="AE30" i="101"/>
  <c r="AG30" i="101" s="1"/>
  <c r="AE28" i="101"/>
  <c r="AG28" i="101" s="1"/>
  <c r="AH28" i="101" s="1"/>
  <c r="AE129" i="101"/>
  <c r="AE45" i="101"/>
  <c r="AG45" i="101" s="1"/>
  <c r="AH45" i="101" s="1"/>
  <c r="AE96" i="101"/>
  <c r="AE117" i="101"/>
  <c r="AE135" i="101"/>
  <c r="AE79" i="101"/>
  <c r="AG79" i="101" s="1"/>
  <c r="AE145" i="101"/>
  <c r="AE144" i="101"/>
  <c r="AE151" i="101"/>
  <c r="AE93" i="101"/>
  <c r="AE67" i="101"/>
  <c r="AE153" i="101"/>
  <c r="AE59" i="101"/>
  <c r="AG59" i="101" s="1"/>
  <c r="AE20" i="101"/>
  <c r="AE12" i="101"/>
  <c r="AE65" i="101"/>
  <c r="AG65" i="101" s="1"/>
  <c r="AH65" i="101" s="1"/>
  <c r="AE80" i="101"/>
  <c r="AE159" i="101"/>
  <c r="AG159" i="101" s="1"/>
  <c r="AE26" i="101"/>
  <c r="AG26" i="101" s="1"/>
  <c r="AE92" i="101"/>
  <c r="AG92" i="101" s="1"/>
  <c r="AE84" i="101"/>
  <c r="AE120" i="101"/>
  <c r="AG120" i="101" s="1"/>
  <c r="AE160" i="101"/>
  <c r="AE147" i="101"/>
  <c r="AG147" i="101" s="1"/>
  <c r="AH147" i="101" s="1"/>
  <c r="AE87" i="101"/>
  <c r="AE39" i="101"/>
  <c r="AG39" i="101" s="1"/>
  <c r="AE121" i="101"/>
  <c r="AE155" i="101"/>
  <c r="AE53" i="101"/>
  <c r="AG53" i="101" s="1"/>
  <c r="AH53" i="101" s="1"/>
  <c r="AE8" i="101"/>
  <c r="AE22" i="101"/>
  <c r="AE76" i="101"/>
  <c r="AE149" i="101"/>
  <c r="AE69" i="101"/>
  <c r="AG69" i="101" s="1"/>
  <c r="AH69" i="101" s="1"/>
  <c r="AE103" i="101"/>
  <c r="AE49" i="101"/>
  <c r="AE105" i="101"/>
  <c r="AE136" i="101"/>
  <c r="AE124" i="101"/>
  <c r="AE102" i="101"/>
  <c r="AE77" i="101"/>
  <c r="AG77" i="101" s="1"/>
  <c r="AE137" i="101"/>
  <c r="AE41" i="101"/>
  <c r="AE47" i="101"/>
  <c r="AG47" i="101" s="1"/>
  <c r="AE10" i="101"/>
  <c r="AE24" i="101"/>
  <c r="AE32" i="101"/>
  <c r="AE139" i="101"/>
  <c r="AE86" i="101"/>
  <c r="AE141" i="101"/>
  <c r="AG141" i="101" s="1"/>
  <c r="AH141" i="101" s="1"/>
  <c r="AE55" i="101"/>
  <c r="AE125" i="101"/>
  <c r="AG125" i="101" s="1"/>
  <c r="AH125" i="101" s="1"/>
  <c r="AE152" i="101"/>
  <c r="AE133" i="101"/>
  <c r="AG133" i="101" s="1"/>
  <c r="AE132" i="101"/>
  <c r="AG132" i="101" s="1"/>
  <c r="AE36" i="101"/>
  <c r="AE104" i="101"/>
  <c r="AE95" i="101"/>
  <c r="AG95" i="101" s="1"/>
  <c r="AE156" i="101"/>
  <c r="AE34" i="101"/>
  <c r="AE78" i="101"/>
  <c r="AE38" i="101"/>
  <c r="AE63" i="101"/>
  <c r="AE127" i="101"/>
  <c r="AG127" i="101" s="1"/>
  <c r="AE140" i="101"/>
  <c r="AE130" i="101"/>
  <c r="AE110" i="101"/>
  <c r="AE82" i="101"/>
  <c r="AG82" i="101" s="1"/>
  <c r="AH82" i="101" s="1"/>
  <c r="AE54" i="101"/>
  <c r="AE101" i="101"/>
  <c r="AG101" i="101" s="1"/>
  <c r="AH101" i="101" s="1"/>
  <c r="AE29" i="101"/>
  <c r="AE13" i="101"/>
  <c r="AG13" i="101" s="1"/>
  <c r="AH13" i="101" s="1"/>
  <c r="AE126" i="101"/>
  <c r="AE68" i="101"/>
  <c r="AG68" i="101" s="1"/>
  <c r="AH68" i="101" s="1"/>
  <c r="AE31" i="101"/>
  <c r="AE15" i="101"/>
  <c r="AE150" i="101"/>
  <c r="AE91" i="101"/>
  <c r="AE44" i="101"/>
  <c r="AE50" i="101"/>
  <c r="AG50" i="101" s="1"/>
  <c r="AE134" i="101"/>
  <c r="AE143" i="101"/>
  <c r="AG143" i="101" s="1"/>
  <c r="AE72" i="101"/>
  <c r="AE119" i="101"/>
  <c r="AG119" i="101" s="1"/>
  <c r="AE18" i="101"/>
  <c r="AG18" i="101" s="1"/>
  <c r="AE4" i="101"/>
  <c r="AG4" i="101" s="1"/>
  <c r="AE122" i="101"/>
  <c r="AE100" i="101"/>
  <c r="AG100" i="101" s="1"/>
  <c r="AE62" i="101"/>
  <c r="AE64" i="101"/>
  <c r="AG64" i="101" s="1"/>
  <c r="AE21" i="101"/>
  <c r="AE158" i="101"/>
  <c r="AE58" i="101"/>
  <c r="AG58" i="101" s="1"/>
  <c r="AE23" i="101"/>
  <c r="AE3" i="101"/>
  <c r="AE75" i="101"/>
  <c r="AE90" i="101"/>
  <c r="AE60" i="101"/>
  <c r="AE114" i="101"/>
  <c r="AG114" i="101" s="1"/>
  <c r="AH114" i="101" s="1"/>
  <c r="AE17" i="101"/>
  <c r="AG17" i="101" s="1"/>
  <c r="AE19" i="101"/>
  <c r="AG19" i="101" s="1"/>
  <c r="AE40" i="101"/>
  <c r="AE128" i="101"/>
  <c r="AE146" i="101"/>
  <c r="AE108" i="101"/>
  <c r="AG108" i="101" s="1"/>
  <c r="AE81" i="101"/>
  <c r="AG81" i="101" s="1"/>
  <c r="AH81" i="101" s="1"/>
  <c r="AE37" i="101"/>
  <c r="AE42" i="101"/>
  <c r="AG42" i="101" s="1"/>
  <c r="AH42" i="101" s="1"/>
  <c r="AE9" i="101"/>
  <c r="AE97" i="101"/>
  <c r="AE35" i="101"/>
  <c r="AG35" i="101" s="1"/>
  <c r="AH35" i="101" s="1"/>
  <c r="AE11" i="101"/>
  <c r="AE112" i="101"/>
  <c r="AE56" i="101"/>
  <c r="AE74" i="101"/>
  <c r="AE85" i="101"/>
  <c r="AG85" i="101" s="1"/>
  <c r="AE99" i="101"/>
  <c r="AG99" i="101" s="1"/>
  <c r="AE46" i="101"/>
  <c r="AE98" i="101"/>
  <c r="AE118" i="101"/>
  <c r="AG118" i="101" s="1"/>
  <c r="AE66" i="101"/>
  <c r="AE107" i="101"/>
  <c r="AG107" i="101" s="1"/>
  <c r="AH107" i="101" s="1"/>
  <c r="AE115" i="101"/>
  <c r="AE138" i="101"/>
  <c r="AG138" i="101" s="1"/>
  <c r="AH138" i="101" s="1"/>
  <c r="AE109" i="101"/>
  <c r="AG109" i="101" s="1"/>
  <c r="AE70" i="101"/>
  <c r="AE142" i="101"/>
  <c r="AE25" i="101"/>
  <c r="AE5" i="101"/>
  <c r="AE83" i="101"/>
  <c r="AG83" i="101" s="1"/>
  <c r="AE27" i="101"/>
  <c r="AE7" i="101"/>
  <c r="AE111" i="101"/>
  <c r="AG111" i="101" s="1"/>
  <c r="AH111" i="101" s="1"/>
  <c r="AE33" i="101"/>
  <c r="AG33" i="101" s="1"/>
  <c r="AE73" i="101"/>
  <c r="AE154" i="101"/>
  <c r="AG154" i="101" s="1"/>
  <c r="AE52" i="101"/>
  <c r="AE48" i="101"/>
  <c r="AE89" i="101"/>
  <c r="AE20" i="79"/>
  <c r="AE65" i="79"/>
  <c r="AE25" i="79"/>
  <c r="AE45" i="79"/>
  <c r="AE89" i="79"/>
  <c r="AG89" i="79" s="1"/>
  <c r="AH89" i="79" s="1"/>
  <c r="AE61" i="79"/>
  <c r="AG61" i="79" s="1"/>
  <c r="AE32" i="79"/>
  <c r="AE38" i="79"/>
  <c r="AG38" i="79" s="1"/>
  <c r="AE64" i="79"/>
  <c r="AE39" i="79"/>
  <c r="AE80" i="79"/>
  <c r="AE113" i="79"/>
  <c r="AE117" i="79"/>
  <c r="AG117" i="79" s="1"/>
  <c r="AE133" i="79"/>
  <c r="AG133" i="79" s="1"/>
  <c r="AE135" i="79"/>
  <c r="AG135" i="79" s="1"/>
  <c r="AH135" i="79" s="1"/>
  <c r="AE125" i="79"/>
  <c r="AG125" i="79" s="1"/>
  <c r="AH125" i="79" s="1"/>
  <c r="AE78" i="79"/>
  <c r="AE12" i="79"/>
  <c r="AE79" i="79"/>
  <c r="AE40" i="79"/>
  <c r="AE74" i="79"/>
  <c r="AE7" i="79"/>
  <c r="AE83" i="79"/>
  <c r="AG83" i="79" s="1"/>
  <c r="AE52" i="79"/>
  <c r="AE76" i="79"/>
  <c r="AG76" i="79" s="1"/>
  <c r="AE6" i="79"/>
  <c r="AE85" i="79"/>
  <c r="AE3" i="79"/>
  <c r="AE88" i="79"/>
  <c r="AE10" i="79"/>
  <c r="AE22" i="79"/>
  <c r="AG22" i="79" s="1"/>
  <c r="AH22" i="79" s="1"/>
  <c r="AE31" i="79"/>
  <c r="AG31" i="79" s="1"/>
  <c r="AH31" i="79" s="1"/>
  <c r="AE150" i="79"/>
  <c r="AE156" i="79"/>
  <c r="AE57" i="79"/>
  <c r="AG57" i="79" s="1"/>
  <c r="AH57" i="79" s="1"/>
  <c r="AE24" i="79"/>
  <c r="AE35" i="79"/>
  <c r="AG35" i="79" s="1"/>
  <c r="AH35" i="79" s="1"/>
  <c r="AE56" i="79"/>
  <c r="AE152" i="79"/>
  <c r="AE60" i="79"/>
  <c r="AE137" i="79"/>
  <c r="AE105" i="79"/>
  <c r="AE111" i="79"/>
  <c r="AE127" i="79"/>
  <c r="AG127" i="79" s="1"/>
  <c r="AE109" i="79"/>
  <c r="AG109" i="79" s="1"/>
  <c r="AE11" i="79"/>
  <c r="AG11" i="79" s="1"/>
  <c r="AH11" i="79" s="1"/>
  <c r="AE86" i="79"/>
  <c r="AE9" i="79"/>
  <c r="AE87" i="79"/>
  <c r="AE36" i="79"/>
  <c r="AE82" i="79"/>
  <c r="AE14" i="79"/>
  <c r="AG14" i="79" s="1"/>
  <c r="AE91" i="79"/>
  <c r="AE51" i="79"/>
  <c r="AE84" i="79"/>
  <c r="AE17" i="79"/>
  <c r="AE93" i="79"/>
  <c r="AE72" i="79"/>
  <c r="AE13" i="79"/>
  <c r="AE48" i="79"/>
  <c r="AG48" i="79" s="1"/>
  <c r="AE30" i="79"/>
  <c r="AE145" i="79"/>
  <c r="AE158" i="79"/>
  <c r="AG158" i="79" s="1"/>
  <c r="AE26" i="79"/>
  <c r="AE146" i="79"/>
  <c r="AE53" i="79"/>
  <c r="AG53" i="79" s="1"/>
  <c r="AH53" i="79" s="1"/>
  <c r="AE49" i="79"/>
  <c r="AE29" i="79"/>
  <c r="AE59" i="79"/>
  <c r="AE54" i="79"/>
  <c r="AG54" i="79" s="1"/>
  <c r="AH54" i="79" s="1"/>
  <c r="AE129" i="79"/>
  <c r="AE18" i="79"/>
  <c r="AG18" i="79" s="1"/>
  <c r="AE119" i="79"/>
  <c r="AG119" i="79" s="1"/>
  <c r="AE107" i="79"/>
  <c r="AE131" i="79"/>
  <c r="AG131" i="79" s="1"/>
  <c r="AE44" i="79"/>
  <c r="AE94" i="79"/>
  <c r="AE43" i="79"/>
  <c r="AE95" i="79"/>
  <c r="AG95" i="79" s="1"/>
  <c r="AE19" i="79"/>
  <c r="AE90" i="79"/>
  <c r="AE67" i="79"/>
  <c r="AE99" i="79"/>
  <c r="AE8" i="79"/>
  <c r="AE92" i="79"/>
  <c r="AE69" i="79"/>
  <c r="AE101" i="79"/>
  <c r="AG101" i="79" s="1"/>
  <c r="AH101" i="79" s="1"/>
  <c r="AE4" i="79"/>
  <c r="AE47" i="79"/>
  <c r="AG47" i="79" s="1"/>
  <c r="AE96" i="79"/>
  <c r="AE15" i="79"/>
  <c r="AE153" i="79"/>
  <c r="AE16" i="79"/>
  <c r="AE21" i="79"/>
  <c r="AE139" i="79"/>
  <c r="AE102" i="79"/>
  <c r="AE98" i="79"/>
  <c r="AE100" i="79"/>
  <c r="AE97" i="79"/>
  <c r="AE157" i="79"/>
  <c r="AE141" i="79"/>
  <c r="AG141" i="79" s="1"/>
  <c r="AH141" i="79" s="1"/>
  <c r="AE71" i="79"/>
  <c r="AE75" i="79"/>
  <c r="AG75" i="79" s="1"/>
  <c r="AE77" i="79"/>
  <c r="AG77" i="79" s="1"/>
  <c r="AE73" i="79"/>
  <c r="AG73" i="79" s="1"/>
  <c r="AE50" i="79"/>
  <c r="AE55" i="79"/>
  <c r="AE121" i="79"/>
  <c r="AE115" i="79"/>
  <c r="AE103" i="79"/>
  <c r="AE5" i="79"/>
  <c r="AE37" i="79"/>
  <c r="AE23" i="79"/>
  <c r="AG23" i="79" s="1"/>
  <c r="AE46" i="79"/>
  <c r="AE123" i="79"/>
  <c r="AE81" i="79"/>
  <c r="AE66" i="79"/>
  <c r="AG66" i="79" s="1"/>
  <c r="AH66" i="79" s="1"/>
  <c r="AE68" i="79"/>
  <c r="AE70" i="79"/>
  <c r="AG70" i="79" s="1"/>
  <c r="AH70" i="79" s="1"/>
  <c r="AE142" i="79"/>
  <c r="AE155" i="79"/>
  <c r="AE132" i="79"/>
  <c r="AG132" i="79" s="1"/>
  <c r="AE116" i="79"/>
  <c r="AE41" i="79"/>
  <c r="AG41" i="79" s="1"/>
  <c r="AE63" i="79"/>
  <c r="AG63" i="79" s="1"/>
  <c r="AH63" i="79" s="1"/>
  <c r="AE148" i="79"/>
  <c r="AE138" i="79"/>
  <c r="AG138" i="79" s="1"/>
  <c r="AH138" i="79" s="1"/>
  <c r="AE122" i="79"/>
  <c r="AE106" i="79"/>
  <c r="AE154" i="79"/>
  <c r="AE140" i="79"/>
  <c r="AE124" i="79"/>
  <c r="AE108" i="79"/>
  <c r="AG108" i="79" s="1"/>
  <c r="AE58" i="79"/>
  <c r="AE33" i="79"/>
  <c r="AE151" i="79"/>
  <c r="AE130" i="79"/>
  <c r="AG130" i="79" s="1"/>
  <c r="AH130" i="79" s="1"/>
  <c r="AE114" i="79"/>
  <c r="AE34" i="79"/>
  <c r="AE144" i="79"/>
  <c r="AE136" i="79"/>
  <c r="AG136" i="79" s="1"/>
  <c r="AH136" i="79" s="1"/>
  <c r="AE120" i="79"/>
  <c r="AE104" i="79"/>
  <c r="AE42" i="79"/>
  <c r="AE160" i="79"/>
  <c r="AE143" i="79"/>
  <c r="AE126" i="79"/>
  <c r="AG126" i="79" s="1"/>
  <c r="AE110" i="79"/>
  <c r="AE62" i="79"/>
  <c r="AE112" i="79"/>
  <c r="AE134" i="79"/>
  <c r="AE147" i="79"/>
  <c r="AE149" i="79"/>
  <c r="AE128" i="79"/>
  <c r="AG128" i="79" s="1"/>
  <c r="AE28" i="79"/>
  <c r="AG28" i="79" s="1"/>
  <c r="AE159" i="79"/>
  <c r="AE118" i="79"/>
  <c r="AE27" i="79"/>
  <c r="AE34" i="81"/>
  <c r="AG34" i="81" s="1"/>
  <c r="AE79" i="81"/>
  <c r="AE100" i="81"/>
  <c r="AE151" i="81"/>
  <c r="AE65" i="81"/>
  <c r="AG65" i="81" s="1"/>
  <c r="AH65" i="81" s="1"/>
  <c r="AE55" i="81"/>
  <c r="AE4" i="81"/>
  <c r="AG4" i="81" s="1"/>
  <c r="AE115" i="81"/>
  <c r="AE106" i="81"/>
  <c r="AE12" i="81"/>
  <c r="AE141" i="81"/>
  <c r="AE43" i="81"/>
  <c r="AE144" i="81"/>
  <c r="AE93" i="81"/>
  <c r="AE104" i="81"/>
  <c r="AE121" i="81"/>
  <c r="AE71" i="81"/>
  <c r="AG71" i="81" s="1"/>
  <c r="AE143" i="81"/>
  <c r="AE153" i="81"/>
  <c r="AE80" i="81"/>
  <c r="AE49" i="81"/>
  <c r="AE77" i="81"/>
  <c r="AG77" i="81" s="1"/>
  <c r="AE76" i="81"/>
  <c r="AE88" i="81"/>
  <c r="AE131" i="81"/>
  <c r="AE160" i="81"/>
  <c r="AE129" i="81"/>
  <c r="AE114" i="81"/>
  <c r="AE68" i="81"/>
  <c r="AE23" i="81"/>
  <c r="AE154" i="81"/>
  <c r="AE58" i="81"/>
  <c r="AE17" i="81"/>
  <c r="AE81" i="81"/>
  <c r="AE126" i="81"/>
  <c r="AG126" i="81" s="1"/>
  <c r="AE42" i="81"/>
  <c r="AE13" i="81"/>
  <c r="AG13" i="81" s="1"/>
  <c r="AH13" i="81" s="1"/>
  <c r="AE50" i="81"/>
  <c r="AG50" i="81" s="1"/>
  <c r="AE109" i="81"/>
  <c r="AG109" i="81" s="1"/>
  <c r="AE146" i="81"/>
  <c r="AE111" i="81"/>
  <c r="AE40" i="81"/>
  <c r="AG40" i="81" s="1"/>
  <c r="AH40" i="81" s="1"/>
  <c r="AE97" i="81"/>
  <c r="AE6" i="81"/>
  <c r="AE18" i="81"/>
  <c r="AE87" i="81"/>
  <c r="AE149" i="81"/>
  <c r="AE140" i="81"/>
  <c r="AE135" i="81"/>
  <c r="AE26" i="81"/>
  <c r="AG26" i="81" s="1"/>
  <c r="AE24" i="81"/>
  <c r="AE61" i="81"/>
  <c r="AE90" i="81"/>
  <c r="AE52" i="81"/>
  <c r="AE3" i="81"/>
  <c r="AE48" i="81"/>
  <c r="AE150" i="81"/>
  <c r="AE138" i="81"/>
  <c r="AE37" i="81"/>
  <c r="AG37" i="81" s="1"/>
  <c r="AE74" i="81"/>
  <c r="AE130" i="81"/>
  <c r="AE134" i="81"/>
  <c r="AE83" i="81"/>
  <c r="AG83" i="81" s="1"/>
  <c r="AE110" i="81"/>
  <c r="AE107" i="81"/>
  <c r="AE72" i="81"/>
  <c r="AE133" i="81"/>
  <c r="AE148" i="81"/>
  <c r="AG148" i="81" s="1"/>
  <c r="AE159" i="81"/>
  <c r="AG159" i="81" s="1"/>
  <c r="AE67" i="81"/>
  <c r="AE69" i="81"/>
  <c r="AG69" i="81" s="1"/>
  <c r="AH69" i="81" s="1"/>
  <c r="AE123" i="81"/>
  <c r="AE75" i="81"/>
  <c r="AG75" i="81" s="1"/>
  <c r="AE19" i="81"/>
  <c r="AE118" i="81"/>
  <c r="AG118" i="81" s="1"/>
  <c r="AE27" i="81"/>
  <c r="AE15" i="81"/>
  <c r="AG15" i="81" s="1"/>
  <c r="AE64" i="81"/>
  <c r="AG64" i="81" s="1"/>
  <c r="AE21" i="81"/>
  <c r="AE35" i="81"/>
  <c r="AG35" i="81" s="1"/>
  <c r="AH35" i="81" s="1"/>
  <c r="AE56" i="81"/>
  <c r="AE112" i="81"/>
  <c r="AE29" i="81"/>
  <c r="AE5" i="81"/>
  <c r="AG5" i="81" s="1"/>
  <c r="AE14" i="81"/>
  <c r="AG14" i="81" s="1"/>
  <c r="AE103" i="81"/>
  <c r="AG103" i="81" s="1"/>
  <c r="AE124" i="81"/>
  <c r="AE127" i="81"/>
  <c r="AE51" i="81"/>
  <c r="AG51" i="81" s="1"/>
  <c r="AE45" i="81"/>
  <c r="AE60" i="81"/>
  <c r="AE11" i="81"/>
  <c r="AE70" i="81"/>
  <c r="AG70" i="81" s="1"/>
  <c r="AH70" i="81" s="1"/>
  <c r="AE7" i="81"/>
  <c r="AE158" i="81"/>
  <c r="AG158" i="81" s="1"/>
  <c r="AE54" i="81"/>
  <c r="AG54" i="81" s="1"/>
  <c r="AH54" i="81" s="1"/>
  <c r="AE99" i="81"/>
  <c r="AE25" i="81"/>
  <c r="AE46" i="81"/>
  <c r="AG46" i="81" s="1"/>
  <c r="AE108" i="81"/>
  <c r="AG108" i="81" s="1"/>
  <c r="AE9" i="81"/>
  <c r="AG9" i="81" s="1"/>
  <c r="AE92" i="81"/>
  <c r="AG92" i="81" s="1"/>
  <c r="AE47" i="81"/>
  <c r="AE117" i="81"/>
  <c r="AE132" i="81"/>
  <c r="AE147" i="81"/>
  <c r="AE59" i="81"/>
  <c r="AE53" i="81"/>
  <c r="AG53" i="81" s="1"/>
  <c r="AH53" i="81" s="1"/>
  <c r="AE142" i="81"/>
  <c r="AE31" i="81"/>
  <c r="AE62" i="81"/>
  <c r="AG62" i="81" s="1"/>
  <c r="AH62" i="81" s="1"/>
  <c r="AE116" i="81"/>
  <c r="AE39" i="81"/>
  <c r="AG39" i="81" s="1"/>
  <c r="AE33" i="81"/>
  <c r="AG33" i="81" s="1"/>
  <c r="AE73" i="81"/>
  <c r="AE66" i="81"/>
  <c r="AE156" i="81"/>
  <c r="AE44" i="81"/>
  <c r="AE91" i="81"/>
  <c r="AE122" i="81"/>
  <c r="AE85" i="81"/>
  <c r="AE38" i="81"/>
  <c r="AE102" i="81"/>
  <c r="AG102" i="81" s="1"/>
  <c r="AE82" i="81"/>
  <c r="AG82" i="81" s="1"/>
  <c r="AH82" i="81" s="1"/>
  <c r="AE139" i="81"/>
  <c r="AE125" i="81"/>
  <c r="AE16" i="81"/>
  <c r="AE63" i="81"/>
  <c r="AE128" i="81"/>
  <c r="AG128" i="81" s="1"/>
  <c r="AE119" i="81"/>
  <c r="AG119" i="81" s="1"/>
  <c r="AE113" i="81"/>
  <c r="AG113" i="81" s="1"/>
  <c r="AE41" i="81"/>
  <c r="AE20" i="81"/>
  <c r="AE89" i="81"/>
  <c r="AE32" i="81"/>
  <c r="AE120" i="81"/>
  <c r="AG120" i="81" s="1"/>
  <c r="AE96" i="81"/>
  <c r="AE57" i="81"/>
  <c r="AE78" i="81"/>
  <c r="AG78" i="81" s="1"/>
  <c r="AE157" i="81"/>
  <c r="AE94" i="81"/>
  <c r="AE36" i="81"/>
  <c r="AE98" i="81"/>
  <c r="AE155" i="81"/>
  <c r="AG155" i="81" s="1"/>
  <c r="AE145" i="81"/>
  <c r="AE84" i="81"/>
  <c r="AE22" i="81"/>
  <c r="AE137" i="81"/>
  <c r="AE86" i="81"/>
  <c r="AE10" i="81"/>
  <c r="AE28" i="81"/>
  <c r="AG28" i="81" s="1"/>
  <c r="AH28" i="81" s="1"/>
  <c r="AE101" i="81"/>
  <c r="AE95" i="81"/>
  <c r="AE152" i="81"/>
  <c r="AE8" i="81"/>
  <c r="AE105" i="81"/>
  <c r="AE136" i="81"/>
  <c r="AG136" i="81" s="1"/>
  <c r="AH136" i="81" s="1"/>
  <c r="AE30" i="81"/>
  <c r="AE40" i="114"/>
  <c r="AE41" i="114"/>
  <c r="AE11" i="114"/>
  <c r="AE120" i="114"/>
  <c r="AE160" i="114"/>
  <c r="AG160" i="114" s="1"/>
  <c r="AE141" i="114"/>
  <c r="AE106" i="114"/>
  <c r="AG106" i="114" s="1"/>
  <c r="AE89" i="114"/>
  <c r="AE72" i="114"/>
  <c r="AG72" i="114" s="1"/>
  <c r="AH72" i="114" s="1"/>
  <c r="AE142" i="114"/>
  <c r="AG142" i="114" s="1"/>
  <c r="AE159" i="114"/>
  <c r="AE39" i="114"/>
  <c r="AE46" i="114"/>
  <c r="AG46" i="114" s="1"/>
  <c r="AE33" i="114"/>
  <c r="AE101" i="114"/>
  <c r="AG101" i="114" s="1"/>
  <c r="AH101" i="114" s="1"/>
  <c r="AE19" i="114"/>
  <c r="AE136" i="114"/>
  <c r="AG136" i="114" s="1"/>
  <c r="AH136" i="114" s="1"/>
  <c r="AE90" i="114"/>
  <c r="AE95" i="114"/>
  <c r="AE156" i="114"/>
  <c r="AE22" i="114"/>
  <c r="AE85" i="114"/>
  <c r="AG85" i="114" s="1"/>
  <c r="AE109" i="114"/>
  <c r="AE148" i="114"/>
  <c r="AE149" i="114"/>
  <c r="AG149" i="114" s="1"/>
  <c r="AE8" i="114"/>
  <c r="AE10" i="114"/>
  <c r="AG10" i="114" s="1"/>
  <c r="AH10" i="114" s="1"/>
  <c r="AE55" i="114"/>
  <c r="AG55" i="114" s="1"/>
  <c r="AE49" i="114"/>
  <c r="AE140" i="114"/>
  <c r="AE79" i="114"/>
  <c r="AG79" i="114" s="1"/>
  <c r="AE112" i="114"/>
  <c r="AE58" i="114"/>
  <c r="AE88" i="114"/>
  <c r="AE104" i="114"/>
  <c r="AE143" i="114"/>
  <c r="AE158" i="114"/>
  <c r="AE116" i="114"/>
  <c r="AE132" i="114"/>
  <c r="AE56" i="114"/>
  <c r="AG56" i="114" s="1"/>
  <c r="AH56" i="114" s="1"/>
  <c r="AE97" i="114"/>
  <c r="AE124" i="114"/>
  <c r="AG124" i="114" s="1"/>
  <c r="AE139" i="114"/>
  <c r="AE75" i="114"/>
  <c r="AE128" i="114"/>
  <c r="AG128" i="114" s="1"/>
  <c r="AE151" i="114"/>
  <c r="AE65" i="114"/>
  <c r="AE157" i="114"/>
  <c r="AE59" i="114"/>
  <c r="AE26" i="114"/>
  <c r="AE3" i="114"/>
  <c r="AE150" i="114"/>
  <c r="AE73" i="114"/>
  <c r="AG73" i="114" s="1"/>
  <c r="AE147" i="114"/>
  <c r="AG147" i="114" s="1"/>
  <c r="AH147" i="114" s="1"/>
  <c r="AE129" i="114"/>
  <c r="AG129" i="114" s="1"/>
  <c r="AH129" i="114" s="1"/>
  <c r="AE105" i="114"/>
  <c r="AG105" i="114" s="1"/>
  <c r="AH105" i="114" s="1"/>
  <c r="AE61" i="114"/>
  <c r="AE24" i="114"/>
  <c r="AE117" i="114"/>
  <c r="AG117" i="114" s="1"/>
  <c r="AE99" i="114"/>
  <c r="AE64" i="114"/>
  <c r="AE34" i="114"/>
  <c r="AG34" i="114" s="1"/>
  <c r="AE18" i="114"/>
  <c r="AG18" i="114" s="1"/>
  <c r="AE100" i="114"/>
  <c r="AG100" i="114" s="1"/>
  <c r="AE45" i="114"/>
  <c r="AE9" i="114"/>
  <c r="AE92" i="114"/>
  <c r="AG92" i="114" s="1"/>
  <c r="AE131" i="114"/>
  <c r="AE35" i="114"/>
  <c r="AE82" i="114"/>
  <c r="AE98" i="114"/>
  <c r="AE69" i="114"/>
  <c r="AE53" i="114"/>
  <c r="AE63" i="114"/>
  <c r="AE122" i="114"/>
  <c r="AG122" i="114" s="1"/>
  <c r="AE138" i="114"/>
  <c r="AE42" i="114"/>
  <c r="AE78" i="114"/>
  <c r="AE71" i="114"/>
  <c r="AE15" i="114"/>
  <c r="AE152" i="114"/>
  <c r="AE113" i="114"/>
  <c r="AE80" i="114"/>
  <c r="AE14" i="114"/>
  <c r="AE107" i="114"/>
  <c r="AE67" i="114"/>
  <c r="AE28" i="114"/>
  <c r="AE127" i="114"/>
  <c r="AE52" i="114"/>
  <c r="AE5" i="114"/>
  <c r="AG5" i="114" s="1"/>
  <c r="AE76" i="114"/>
  <c r="AG76" i="114" s="1"/>
  <c r="AE29" i="114"/>
  <c r="AE94" i="114"/>
  <c r="AE50" i="114"/>
  <c r="AE47" i="114"/>
  <c r="AG47" i="114" s="1"/>
  <c r="AE91" i="114"/>
  <c r="AE130" i="114"/>
  <c r="AE154" i="114"/>
  <c r="AE38" i="114"/>
  <c r="AE30" i="114"/>
  <c r="AE155" i="114"/>
  <c r="AG155" i="114" s="1"/>
  <c r="AE137" i="114"/>
  <c r="AG137" i="114" s="1"/>
  <c r="AH137" i="114" s="1"/>
  <c r="AE103" i="114"/>
  <c r="AG103" i="114" s="1"/>
  <c r="AE37" i="114"/>
  <c r="AG37" i="114" s="1"/>
  <c r="AE125" i="114"/>
  <c r="AG125" i="114" s="1"/>
  <c r="AH125" i="114" s="1"/>
  <c r="AE96" i="114"/>
  <c r="AE51" i="114"/>
  <c r="AE23" i="114"/>
  <c r="AE86" i="114"/>
  <c r="AE20" i="114"/>
  <c r="AE93" i="114"/>
  <c r="AG93" i="114" s="1"/>
  <c r="AE84" i="114"/>
  <c r="AE62" i="114"/>
  <c r="AE43" i="114"/>
  <c r="AE4" i="114"/>
  <c r="AG4" i="114" s="1"/>
  <c r="AE153" i="114"/>
  <c r="AE118" i="114"/>
  <c r="AE146" i="114"/>
  <c r="AE7" i="114"/>
  <c r="AG7" i="114" s="1"/>
  <c r="AE66" i="114"/>
  <c r="AE121" i="114"/>
  <c r="AE83" i="114"/>
  <c r="AE31" i="114"/>
  <c r="AG31" i="114" s="1"/>
  <c r="AH31" i="114" s="1"/>
  <c r="AE110" i="114"/>
  <c r="AE70" i="114"/>
  <c r="AE48" i="114"/>
  <c r="AG48" i="114" s="1"/>
  <c r="AE135" i="114"/>
  <c r="AG135" i="114" s="1"/>
  <c r="AH135" i="114" s="1"/>
  <c r="AE68" i="114"/>
  <c r="AG68" i="114" s="1"/>
  <c r="AH68" i="114" s="1"/>
  <c r="AE12" i="114"/>
  <c r="AE77" i="114"/>
  <c r="AE123" i="114"/>
  <c r="AE25" i="114"/>
  <c r="AE13" i="114"/>
  <c r="AE32" i="114"/>
  <c r="AE108" i="114"/>
  <c r="AG108" i="114" s="1"/>
  <c r="AE126" i="114"/>
  <c r="AG126" i="114" s="1"/>
  <c r="AE144" i="114"/>
  <c r="AE87" i="114"/>
  <c r="AG87" i="114" s="1"/>
  <c r="AE81" i="114"/>
  <c r="AE60" i="114"/>
  <c r="AE27" i="114"/>
  <c r="AE16" i="114"/>
  <c r="AE145" i="114"/>
  <c r="AE17" i="114"/>
  <c r="AE114" i="114"/>
  <c r="AE102" i="114"/>
  <c r="AE44" i="114"/>
  <c r="AE6" i="114"/>
  <c r="AG6" i="114" s="1"/>
  <c r="AE134" i="114"/>
  <c r="AE133" i="114"/>
  <c r="AE74" i="114"/>
  <c r="AE36" i="114"/>
  <c r="AE111" i="114"/>
  <c r="AG111" i="114" s="1"/>
  <c r="AH111" i="114" s="1"/>
  <c r="AE54" i="114"/>
  <c r="AE115" i="114"/>
  <c r="AG115" i="114" s="1"/>
  <c r="AH115" i="114" s="1"/>
  <c r="AE57" i="114"/>
  <c r="AG57" i="114" s="1"/>
  <c r="AH57" i="114" s="1"/>
  <c r="AE21" i="114"/>
  <c r="AE119" i="114"/>
  <c r="AE36" i="96"/>
  <c r="AE109" i="96"/>
  <c r="AG109" i="96" s="1"/>
  <c r="AE85" i="96"/>
  <c r="AG85" i="96" s="1"/>
  <c r="AE156" i="96"/>
  <c r="AE62" i="96"/>
  <c r="AE34" i="96"/>
  <c r="AE129" i="96"/>
  <c r="AE101" i="96"/>
  <c r="AE125" i="96"/>
  <c r="AE138" i="96"/>
  <c r="AE103" i="96"/>
  <c r="AG103" i="96" s="1"/>
  <c r="AE86" i="96"/>
  <c r="AE121" i="96"/>
  <c r="AE100" i="96"/>
  <c r="AE122" i="96"/>
  <c r="AG122" i="96" s="1"/>
  <c r="AE87" i="96"/>
  <c r="AG87" i="96" s="1"/>
  <c r="AE114" i="96"/>
  <c r="AE43" i="96"/>
  <c r="AG43" i="96" s="1"/>
  <c r="AE107" i="96"/>
  <c r="AG107" i="96" s="1"/>
  <c r="AH107" i="96" s="1"/>
  <c r="AE56" i="96"/>
  <c r="AE88" i="96"/>
  <c r="AG88" i="96" s="1"/>
  <c r="AE44" i="96"/>
  <c r="AG44" i="96" s="1"/>
  <c r="AE117" i="96"/>
  <c r="AE69" i="96"/>
  <c r="AE133" i="96"/>
  <c r="AE42" i="96"/>
  <c r="AE15" i="96"/>
  <c r="AE90" i="96"/>
  <c r="AE98" i="96"/>
  <c r="AG98" i="96" s="1"/>
  <c r="AE13" i="96"/>
  <c r="AG13" i="96" s="1"/>
  <c r="AH13" i="96" s="1"/>
  <c r="AE14" i="96"/>
  <c r="AG14" i="96" s="1"/>
  <c r="AE16" i="96"/>
  <c r="AG16" i="96" s="1"/>
  <c r="AH16" i="96" s="1"/>
  <c r="AE74" i="96"/>
  <c r="AE104" i="96"/>
  <c r="AE67" i="96"/>
  <c r="AE159" i="96"/>
  <c r="AG159" i="96" s="1"/>
  <c r="AE26" i="96"/>
  <c r="AG26" i="96" s="1"/>
  <c r="AE53" i="96"/>
  <c r="AG53" i="96" s="1"/>
  <c r="AH53" i="96" s="1"/>
  <c r="AE147" i="96"/>
  <c r="AG147" i="96" s="1"/>
  <c r="AH147" i="96" s="1"/>
  <c r="AE10" i="96"/>
  <c r="AG10" i="96" s="1"/>
  <c r="AH10" i="96" s="1"/>
  <c r="AE50" i="96"/>
  <c r="AG50" i="96" s="1"/>
  <c r="AE72" i="96"/>
  <c r="AE106" i="96"/>
  <c r="AG106" i="96" s="1"/>
  <c r="AE24" i="96"/>
  <c r="AE96" i="96"/>
  <c r="AG96" i="96" s="1"/>
  <c r="AE94" i="96"/>
  <c r="AE120" i="96"/>
  <c r="AG120" i="96" s="1"/>
  <c r="AE136" i="96"/>
  <c r="AE152" i="96"/>
  <c r="AE137" i="96"/>
  <c r="AG137" i="96" s="1"/>
  <c r="AH137" i="96" s="1"/>
  <c r="AE92" i="96"/>
  <c r="AE46" i="96"/>
  <c r="AE45" i="96"/>
  <c r="AE115" i="96"/>
  <c r="AE33" i="96"/>
  <c r="AG33" i="96" s="1"/>
  <c r="AE21" i="96"/>
  <c r="AE8" i="96"/>
  <c r="AG8" i="96" s="1"/>
  <c r="AH8" i="96" s="1"/>
  <c r="AE17" i="96"/>
  <c r="AG17" i="96" s="1"/>
  <c r="AE5" i="96"/>
  <c r="AE97" i="96"/>
  <c r="AE32" i="96"/>
  <c r="AE59" i="96"/>
  <c r="AG59" i="96" s="1"/>
  <c r="AE113" i="96"/>
  <c r="AE150" i="96"/>
  <c r="AE51" i="96"/>
  <c r="AG51" i="96" s="1"/>
  <c r="AE148" i="96"/>
  <c r="AE39" i="96"/>
  <c r="AE89" i="96"/>
  <c r="AE160" i="96"/>
  <c r="AG160" i="96" s="1"/>
  <c r="AE31" i="96"/>
  <c r="AG31" i="96" s="1"/>
  <c r="AH31" i="96" s="1"/>
  <c r="AE65" i="96"/>
  <c r="AE124" i="96"/>
  <c r="AE110" i="96"/>
  <c r="AE111" i="96"/>
  <c r="AG111" i="96" s="1"/>
  <c r="AH111" i="96" s="1"/>
  <c r="AE79" i="96"/>
  <c r="AG79" i="96" s="1"/>
  <c r="AE135" i="96"/>
  <c r="AE28" i="96"/>
  <c r="AG28" i="96" s="1"/>
  <c r="AH28" i="96" s="1"/>
  <c r="AE78" i="96"/>
  <c r="AE127" i="96"/>
  <c r="AE102" i="96"/>
  <c r="AE70" i="96"/>
  <c r="AG70" i="96" s="1"/>
  <c r="AH70" i="96" s="1"/>
  <c r="AE12" i="96"/>
  <c r="AE58" i="96"/>
  <c r="AE108" i="96"/>
  <c r="AE64" i="96"/>
  <c r="AG64" i="96" s="1"/>
  <c r="AE141" i="96"/>
  <c r="AE143" i="96"/>
  <c r="AE158" i="96"/>
  <c r="AE145" i="96"/>
  <c r="AG145" i="96" s="1"/>
  <c r="AH145" i="96" s="1"/>
  <c r="AE154" i="96"/>
  <c r="AE38" i="96"/>
  <c r="AG38" i="96" s="1"/>
  <c r="AE91" i="96"/>
  <c r="AE6" i="96"/>
  <c r="AG6" i="96" s="1"/>
  <c r="AE81" i="96"/>
  <c r="AE153" i="96"/>
  <c r="AG153" i="96" s="1"/>
  <c r="AE128" i="96"/>
  <c r="AE155" i="96"/>
  <c r="AE131" i="96"/>
  <c r="AG131" i="96" s="1"/>
  <c r="AE76" i="96"/>
  <c r="AG76" i="96" s="1"/>
  <c r="AE84" i="96"/>
  <c r="AE18" i="96"/>
  <c r="AG18" i="96" s="1"/>
  <c r="AE75" i="96"/>
  <c r="AE105" i="96"/>
  <c r="AE3" i="96"/>
  <c r="AE7" i="96"/>
  <c r="AE9" i="96"/>
  <c r="AG9" i="96" s="1"/>
  <c r="AE4" i="96"/>
  <c r="AG4" i="96" s="1"/>
  <c r="AE41" i="96"/>
  <c r="AE37" i="96"/>
  <c r="AG37" i="96" s="1"/>
  <c r="AE149" i="96"/>
  <c r="AE151" i="96"/>
  <c r="AG151" i="96" s="1"/>
  <c r="AE54" i="96"/>
  <c r="AE80" i="96"/>
  <c r="AE66" i="96"/>
  <c r="AE25" i="96"/>
  <c r="AE48" i="96"/>
  <c r="AE19" i="96"/>
  <c r="AE22" i="96"/>
  <c r="AE93" i="96"/>
  <c r="AE132" i="96"/>
  <c r="AE60" i="96"/>
  <c r="AE11" i="96"/>
  <c r="AG11" i="96" s="1"/>
  <c r="AH11" i="96" s="1"/>
  <c r="AE30" i="96"/>
  <c r="AG30" i="96" s="1"/>
  <c r="AE77" i="96"/>
  <c r="AE61" i="96"/>
  <c r="AG61" i="96" s="1"/>
  <c r="AE142" i="96"/>
  <c r="AE119" i="96"/>
  <c r="AG119" i="96" s="1"/>
  <c r="AE68" i="96"/>
  <c r="AE82" i="96"/>
  <c r="AE157" i="96"/>
  <c r="AE40" i="96"/>
  <c r="AE49" i="96"/>
  <c r="AE112" i="96"/>
  <c r="AE52" i="96"/>
  <c r="AE27" i="96"/>
  <c r="AG27" i="96" s="1"/>
  <c r="AE20" i="96"/>
  <c r="AE144" i="96"/>
  <c r="AE35" i="96"/>
  <c r="AG35" i="96" s="1"/>
  <c r="AH35" i="96" s="1"/>
  <c r="AE116" i="96"/>
  <c r="AE55" i="96"/>
  <c r="AG55" i="96" s="1"/>
  <c r="AE99" i="96"/>
  <c r="AE29" i="96"/>
  <c r="AE23" i="96"/>
  <c r="AG23" i="96" s="1"/>
  <c r="AE83" i="96"/>
  <c r="AE126" i="96"/>
  <c r="AG126" i="96" s="1"/>
  <c r="AE63" i="96"/>
  <c r="AG63" i="96" s="1"/>
  <c r="AH63" i="96" s="1"/>
  <c r="AE130" i="96"/>
  <c r="AE140" i="96"/>
  <c r="AE57" i="96"/>
  <c r="AE47" i="96"/>
  <c r="AE123" i="96"/>
  <c r="AE134" i="96"/>
  <c r="AE95" i="96"/>
  <c r="AG95" i="96" s="1"/>
  <c r="AE71" i="96"/>
  <c r="AE139" i="96"/>
  <c r="AE73" i="96"/>
  <c r="AE146" i="96"/>
  <c r="AE118" i="96"/>
  <c r="AE45" i="103"/>
  <c r="AE145" i="103"/>
  <c r="AE158" i="103"/>
  <c r="AE99" i="103"/>
  <c r="AE3" i="103"/>
  <c r="AE77" i="103"/>
  <c r="AE27" i="103"/>
  <c r="AE112" i="103"/>
  <c r="AG112" i="103" s="1"/>
  <c r="AH112" i="103" s="1"/>
  <c r="AE33" i="103"/>
  <c r="AE100" i="103"/>
  <c r="AG100" i="103" s="1"/>
  <c r="AE66" i="103"/>
  <c r="AG66" i="103" s="1"/>
  <c r="AH66" i="103" s="1"/>
  <c r="AE126" i="103"/>
  <c r="AG126" i="103" s="1"/>
  <c r="AE142" i="103"/>
  <c r="AG142" i="103" s="1"/>
  <c r="AE159" i="103"/>
  <c r="AG159" i="103" s="1"/>
  <c r="AE19" i="103"/>
  <c r="AE58" i="103"/>
  <c r="AE80" i="103"/>
  <c r="AE157" i="103"/>
  <c r="AE34" i="103"/>
  <c r="AG34" i="103" s="1"/>
  <c r="AE136" i="103"/>
  <c r="AE89" i="103"/>
  <c r="AG89" i="103" s="1"/>
  <c r="AH89" i="103" s="1"/>
  <c r="AE102" i="103"/>
  <c r="AE144" i="103"/>
  <c r="AE51" i="103"/>
  <c r="AE140" i="103"/>
  <c r="AG140" i="103" s="1"/>
  <c r="AH140" i="103" s="1"/>
  <c r="AE37" i="103"/>
  <c r="AE82" i="103"/>
  <c r="AE52" i="103"/>
  <c r="AE64" i="103"/>
  <c r="AG64" i="103" s="1"/>
  <c r="AE42" i="103"/>
  <c r="AE10" i="103"/>
  <c r="AG10" i="103" s="1"/>
  <c r="AH10" i="103" s="1"/>
  <c r="AE84" i="103"/>
  <c r="AE130" i="103"/>
  <c r="AE110" i="103"/>
  <c r="AE116" i="103"/>
  <c r="AE12" i="103"/>
  <c r="AE68" i="103"/>
  <c r="AE4" i="103"/>
  <c r="AE108" i="103"/>
  <c r="AE26" i="103"/>
  <c r="AE117" i="103"/>
  <c r="AE60" i="103"/>
  <c r="AE128" i="103"/>
  <c r="AG128" i="103" s="1"/>
  <c r="AE160" i="103"/>
  <c r="AG160" i="103" s="1"/>
  <c r="AE8" i="103"/>
  <c r="AE147" i="103"/>
  <c r="AE11" i="103"/>
  <c r="AG11" i="103" s="1"/>
  <c r="AH11" i="103" s="1"/>
  <c r="AE61" i="103"/>
  <c r="AE92" i="103"/>
  <c r="AE107" i="103"/>
  <c r="AE9" i="103"/>
  <c r="AE48" i="103"/>
  <c r="AE50" i="103"/>
  <c r="AE70" i="103"/>
  <c r="AG70" i="103" s="1"/>
  <c r="AH70" i="103" s="1"/>
  <c r="AE134" i="103"/>
  <c r="AE143" i="103"/>
  <c r="AE148" i="103"/>
  <c r="AG148" i="103" s="1"/>
  <c r="AE7" i="103"/>
  <c r="AE98" i="103"/>
  <c r="AG98" i="103" s="1"/>
  <c r="AE111" i="103"/>
  <c r="AE114" i="103"/>
  <c r="AE153" i="103"/>
  <c r="AE152" i="103"/>
  <c r="AE25" i="103"/>
  <c r="AE146" i="103"/>
  <c r="AE69" i="103"/>
  <c r="AE83" i="103"/>
  <c r="AG83" i="103" s="1"/>
  <c r="AE150" i="103"/>
  <c r="AE44" i="103"/>
  <c r="AE86" i="103"/>
  <c r="AE151" i="103"/>
  <c r="AG151" i="103" s="1"/>
  <c r="AE149" i="103"/>
  <c r="AE74" i="103"/>
  <c r="AE106" i="103"/>
  <c r="AE122" i="103"/>
  <c r="AE67" i="103"/>
  <c r="AE120" i="103"/>
  <c r="AG120" i="103" s="1"/>
  <c r="AE90" i="103"/>
  <c r="AE36" i="103"/>
  <c r="AE23" i="103"/>
  <c r="AE138" i="103"/>
  <c r="AE31" i="103"/>
  <c r="AE5" i="103"/>
  <c r="AE124" i="103"/>
  <c r="AE156" i="103"/>
  <c r="AE6" i="103"/>
  <c r="AE155" i="103"/>
  <c r="AG155" i="103" s="1"/>
  <c r="AE154" i="103"/>
  <c r="AE76" i="103"/>
  <c r="AG76" i="103" s="1"/>
  <c r="AE103" i="103"/>
  <c r="AE72" i="103"/>
  <c r="AE38" i="103"/>
  <c r="AE121" i="103"/>
  <c r="AE75" i="103"/>
  <c r="AE35" i="103"/>
  <c r="AE113" i="103"/>
  <c r="AE65" i="103"/>
  <c r="AG65" i="103" s="1"/>
  <c r="AH65" i="103" s="1"/>
  <c r="AE133" i="103"/>
  <c r="AG133" i="103" s="1"/>
  <c r="AE59" i="103"/>
  <c r="AG59" i="103" s="1"/>
  <c r="AE43" i="103"/>
  <c r="AG43" i="103" s="1"/>
  <c r="AE115" i="103"/>
  <c r="AE17" i="103"/>
  <c r="AG17" i="103" s="1"/>
  <c r="AE13" i="103"/>
  <c r="AE85" i="103"/>
  <c r="AE53" i="103"/>
  <c r="AG53" i="103" s="1"/>
  <c r="AH53" i="103" s="1"/>
  <c r="AE95" i="103"/>
  <c r="AE63" i="103"/>
  <c r="AG63" i="103" s="1"/>
  <c r="AH63" i="103" s="1"/>
  <c r="AE129" i="103"/>
  <c r="AE56" i="103"/>
  <c r="AG56" i="103" s="1"/>
  <c r="AH56" i="103" s="1"/>
  <c r="AE131" i="103"/>
  <c r="AG131" i="103" s="1"/>
  <c r="AE79" i="103"/>
  <c r="AG79" i="103" s="1"/>
  <c r="AE94" i="103"/>
  <c r="AE109" i="103"/>
  <c r="AG109" i="103" s="1"/>
  <c r="AE118" i="103"/>
  <c r="AE93" i="103"/>
  <c r="AG93" i="103" s="1"/>
  <c r="AE14" i="103"/>
  <c r="AE15" i="103"/>
  <c r="AE135" i="103"/>
  <c r="AE88" i="103"/>
  <c r="AE47" i="103"/>
  <c r="AG47" i="103" s="1"/>
  <c r="AE119" i="103"/>
  <c r="AG119" i="103" s="1"/>
  <c r="AE55" i="103"/>
  <c r="AE123" i="103"/>
  <c r="AE49" i="103"/>
  <c r="AE91" i="103"/>
  <c r="AE46" i="103"/>
  <c r="AE39" i="103"/>
  <c r="AG39" i="103" s="1"/>
  <c r="AE18" i="103"/>
  <c r="AE41" i="103"/>
  <c r="AG41" i="103" s="1"/>
  <c r="AE16" i="103"/>
  <c r="AE54" i="103"/>
  <c r="AG54" i="103" s="1"/>
  <c r="AH54" i="103" s="1"/>
  <c r="AE96" i="103"/>
  <c r="AE127" i="103"/>
  <c r="AE29" i="103"/>
  <c r="AE40" i="103"/>
  <c r="AG40" i="103" s="1"/>
  <c r="AH40" i="103" s="1"/>
  <c r="AE32" i="103"/>
  <c r="AE24" i="103"/>
  <c r="AE57" i="103"/>
  <c r="AG57" i="103" s="1"/>
  <c r="AH57" i="103" s="1"/>
  <c r="AE101" i="103"/>
  <c r="AG101" i="103" s="1"/>
  <c r="AH101" i="103" s="1"/>
  <c r="AE104" i="103"/>
  <c r="AE125" i="103"/>
  <c r="AG125" i="103" s="1"/>
  <c r="AH125" i="103" s="1"/>
  <c r="AE87" i="103"/>
  <c r="AG87" i="103" s="1"/>
  <c r="AE81" i="103"/>
  <c r="AE105" i="103"/>
  <c r="AE62" i="103"/>
  <c r="AG62" i="103" s="1"/>
  <c r="AH62" i="103" s="1"/>
  <c r="AE22" i="103"/>
  <c r="AG22" i="103" s="1"/>
  <c r="AH22" i="103" s="1"/>
  <c r="AE20" i="103"/>
  <c r="AE137" i="103"/>
  <c r="AE28" i="103"/>
  <c r="AG28" i="103" s="1"/>
  <c r="AH28" i="103" s="1"/>
  <c r="AE21" i="103"/>
  <c r="AE71" i="103"/>
  <c r="AE78" i="103"/>
  <c r="AE97" i="103"/>
  <c r="AE141" i="103"/>
  <c r="AE73" i="103"/>
  <c r="AG73" i="103" s="1"/>
  <c r="AE30" i="103"/>
  <c r="AE132" i="103"/>
  <c r="AE139" i="103"/>
  <c r="AE28" i="112"/>
  <c r="AG28" i="112" s="1"/>
  <c r="AH28" i="112" s="1"/>
  <c r="AE71" i="112"/>
  <c r="AE141" i="112"/>
  <c r="AG141" i="112" s="1"/>
  <c r="AH141" i="112" s="1"/>
  <c r="AE100" i="112"/>
  <c r="AE7" i="112"/>
  <c r="AE111" i="112"/>
  <c r="AE131" i="112"/>
  <c r="AE34" i="112"/>
  <c r="AE51" i="112"/>
  <c r="AG51" i="112" s="1"/>
  <c r="AE157" i="112"/>
  <c r="AE136" i="112"/>
  <c r="AE119" i="112"/>
  <c r="AE145" i="112"/>
  <c r="AE44" i="112"/>
  <c r="AE125" i="112"/>
  <c r="AG125" i="112" s="1"/>
  <c r="AH125" i="112" s="1"/>
  <c r="AE90" i="112"/>
  <c r="AE15" i="112"/>
  <c r="AE87" i="112"/>
  <c r="AG87" i="112" s="1"/>
  <c r="AE123" i="112"/>
  <c r="AE39" i="112"/>
  <c r="AE92" i="112"/>
  <c r="AE129" i="112"/>
  <c r="AE143" i="112"/>
  <c r="AG143" i="112" s="1"/>
  <c r="AE45" i="112"/>
  <c r="AG45" i="112" s="1"/>
  <c r="AH45" i="112" s="1"/>
  <c r="AE104" i="112"/>
  <c r="AE112" i="112"/>
  <c r="AE144" i="112"/>
  <c r="AE96" i="112"/>
  <c r="AE116" i="112"/>
  <c r="AE132" i="112"/>
  <c r="AE124" i="112"/>
  <c r="AG124" i="112" s="1"/>
  <c r="AE32" i="112"/>
  <c r="AE43" i="112"/>
  <c r="AG43" i="112" s="1"/>
  <c r="AE83" i="112"/>
  <c r="AE151" i="112"/>
  <c r="AG151" i="112" s="1"/>
  <c r="AE80" i="112"/>
  <c r="AE56" i="112"/>
  <c r="AE149" i="112"/>
  <c r="AE62" i="112"/>
  <c r="AG62" i="112" s="1"/>
  <c r="AH62" i="112" s="1"/>
  <c r="AE27" i="112"/>
  <c r="AE113" i="112"/>
  <c r="AE120" i="112"/>
  <c r="AG120" i="112" s="1"/>
  <c r="AE152" i="112"/>
  <c r="AE53" i="112"/>
  <c r="AE148" i="112"/>
  <c r="AG148" i="112" s="1"/>
  <c r="AE16" i="112"/>
  <c r="AE156" i="112"/>
  <c r="AE52" i="112"/>
  <c r="AE79" i="112"/>
  <c r="AE133" i="112"/>
  <c r="AE155" i="112"/>
  <c r="AE117" i="112"/>
  <c r="AE115" i="112"/>
  <c r="AG115" i="112" s="1"/>
  <c r="AH115" i="112" s="1"/>
  <c r="AE128" i="112"/>
  <c r="AE18" i="112"/>
  <c r="AG18" i="112" s="1"/>
  <c r="AE58" i="112"/>
  <c r="AE8" i="112"/>
  <c r="AE160" i="112"/>
  <c r="AG160" i="112" s="1"/>
  <c r="AE139" i="112"/>
  <c r="AE72" i="112"/>
  <c r="AG72" i="112" s="1"/>
  <c r="AH72" i="112" s="1"/>
  <c r="AE17" i="112"/>
  <c r="AG17" i="112" s="1"/>
  <c r="AE140" i="112"/>
  <c r="AE9" i="112"/>
  <c r="AE25" i="112"/>
  <c r="AE76" i="112"/>
  <c r="AE77" i="112"/>
  <c r="AE61" i="112"/>
  <c r="AG61" i="112" s="1"/>
  <c r="AE35" i="112"/>
  <c r="AE21" i="112"/>
  <c r="AE95" i="112"/>
  <c r="AE31" i="112"/>
  <c r="AE142" i="112"/>
  <c r="AE110" i="112"/>
  <c r="AE91" i="112"/>
  <c r="AE46" i="112"/>
  <c r="AG46" i="112" s="1"/>
  <c r="AE13" i="112"/>
  <c r="AE85" i="112"/>
  <c r="AG85" i="112" s="1"/>
  <c r="AE97" i="112"/>
  <c r="AE114" i="112"/>
  <c r="AE11" i="112"/>
  <c r="AE42" i="112"/>
  <c r="AE86" i="112"/>
  <c r="AE88" i="112"/>
  <c r="AE20" i="112"/>
  <c r="AE63" i="112"/>
  <c r="AE127" i="112"/>
  <c r="AE98" i="112"/>
  <c r="AE78" i="112"/>
  <c r="AE81" i="112"/>
  <c r="AG81" i="112" s="1"/>
  <c r="AH81" i="112" s="1"/>
  <c r="AE57" i="112"/>
  <c r="AG57" i="112" s="1"/>
  <c r="AH57" i="112" s="1"/>
  <c r="AE29" i="112"/>
  <c r="AG29" i="112" s="1"/>
  <c r="AH29" i="112" s="1"/>
  <c r="AE103" i="112"/>
  <c r="AE5" i="112"/>
  <c r="AG5" i="112" s="1"/>
  <c r="AE126" i="112"/>
  <c r="AG126" i="112" s="1"/>
  <c r="AE93" i="112"/>
  <c r="AG93" i="112" s="1"/>
  <c r="AE41" i="112"/>
  <c r="AE108" i="112"/>
  <c r="AE122" i="112"/>
  <c r="AG122" i="112" s="1"/>
  <c r="AE59" i="112"/>
  <c r="AG59" i="112" s="1"/>
  <c r="AE23" i="112"/>
  <c r="AE94" i="112"/>
  <c r="AE24" i="112"/>
  <c r="AE84" i="112"/>
  <c r="AE153" i="112"/>
  <c r="AE106" i="112"/>
  <c r="AE69" i="112"/>
  <c r="AE37" i="112"/>
  <c r="AE4" i="112"/>
  <c r="AG4" i="112" s="1"/>
  <c r="AE55" i="112"/>
  <c r="AE150" i="112"/>
  <c r="AE109" i="112"/>
  <c r="AG109" i="112" s="1"/>
  <c r="AE49" i="112"/>
  <c r="AE36" i="112"/>
  <c r="AE19" i="112"/>
  <c r="AE67" i="112"/>
  <c r="AE12" i="112"/>
  <c r="AE105" i="112"/>
  <c r="AE64" i="112"/>
  <c r="AG64" i="112" s="1"/>
  <c r="AE10" i="112"/>
  <c r="AG10" i="112" s="1"/>
  <c r="AH10" i="112" s="1"/>
  <c r="AE121" i="112"/>
  <c r="AE147" i="112"/>
  <c r="AG147" i="112" s="1"/>
  <c r="AH147" i="112" s="1"/>
  <c r="AE102" i="112"/>
  <c r="AG102" i="112" s="1"/>
  <c r="AE99" i="112"/>
  <c r="AG99" i="112" s="1"/>
  <c r="AE65" i="112"/>
  <c r="AG65" i="112" s="1"/>
  <c r="AH65" i="112" s="1"/>
  <c r="AE30" i="112"/>
  <c r="AE3" i="112"/>
  <c r="AE47" i="112"/>
  <c r="AG47" i="112" s="1"/>
  <c r="AE134" i="112"/>
  <c r="AE101" i="112"/>
  <c r="AG101" i="112" s="1"/>
  <c r="AH101" i="112" s="1"/>
  <c r="AE48" i="112"/>
  <c r="AE130" i="112"/>
  <c r="AE154" i="112"/>
  <c r="AG154" i="112" s="1"/>
  <c r="AE146" i="112"/>
  <c r="AE50" i="112"/>
  <c r="AE66" i="112"/>
  <c r="AE14" i="112"/>
  <c r="AE68" i="112"/>
  <c r="AG68" i="112" s="1"/>
  <c r="AH68" i="112" s="1"/>
  <c r="AE137" i="112"/>
  <c r="AE159" i="112"/>
  <c r="AE22" i="112"/>
  <c r="AE54" i="112"/>
  <c r="AG54" i="112" s="1"/>
  <c r="AH54" i="112" s="1"/>
  <c r="AE33" i="112"/>
  <c r="AE60" i="112"/>
  <c r="AE26" i="112"/>
  <c r="AE40" i="112"/>
  <c r="AE73" i="112"/>
  <c r="AG73" i="112" s="1"/>
  <c r="AE158" i="112"/>
  <c r="AE107" i="112"/>
  <c r="AE70" i="112"/>
  <c r="AG70" i="112" s="1"/>
  <c r="AH70" i="112" s="1"/>
  <c r="AE74" i="112"/>
  <c r="AE138" i="112"/>
  <c r="AE38" i="112"/>
  <c r="AE118" i="112"/>
  <c r="AE75" i="112"/>
  <c r="AE6" i="112"/>
  <c r="AG6" i="112" s="1"/>
  <c r="AE82" i="112"/>
  <c r="AE89" i="112"/>
  <c r="AE135" i="112"/>
  <c r="AE3" i="105"/>
  <c r="AE11" i="105"/>
  <c r="AE27" i="105"/>
  <c r="AE6" i="105"/>
  <c r="AE9" i="105"/>
  <c r="AG9" i="105" s="1"/>
  <c r="AE67" i="105"/>
  <c r="AE4" i="105"/>
  <c r="AE153" i="105"/>
  <c r="AG153" i="105" s="1"/>
  <c r="AE16" i="105"/>
  <c r="AG16" i="105" s="1"/>
  <c r="AH16" i="105" s="1"/>
  <c r="AE81" i="105"/>
  <c r="AE143" i="105"/>
  <c r="AG143" i="105" s="1"/>
  <c r="AE83" i="105"/>
  <c r="AE82" i="105"/>
  <c r="AE107" i="105"/>
  <c r="AE39" i="105"/>
  <c r="AE74" i="105"/>
  <c r="AE75" i="105"/>
  <c r="AE106" i="105"/>
  <c r="AE117" i="105"/>
  <c r="AG117" i="105" s="1"/>
  <c r="AE7" i="105"/>
  <c r="AE23" i="105"/>
  <c r="AG23" i="105" s="1"/>
  <c r="AE20" i="105"/>
  <c r="AE19" i="105"/>
  <c r="AE79" i="105"/>
  <c r="AE66" i="105"/>
  <c r="AE10" i="105"/>
  <c r="AE22" i="105"/>
  <c r="AG22" i="105" s="1"/>
  <c r="AH22" i="105" s="1"/>
  <c r="AE51" i="105"/>
  <c r="AE59" i="105"/>
  <c r="AE149" i="105"/>
  <c r="AG149" i="105" s="1"/>
  <c r="AE42" i="105"/>
  <c r="AE50" i="105"/>
  <c r="AG50" i="105" s="1"/>
  <c r="AE34" i="105"/>
  <c r="AE125" i="105"/>
  <c r="AE145" i="105"/>
  <c r="AG145" i="105" s="1"/>
  <c r="AH145" i="105" s="1"/>
  <c r="AE140" i="105"/>
  <c r="AE159" i="105"/>
  <c r="AE93" i="105"/>
  <c r="AG93" i="105" s="1"/>
  <c r="AE144" i="105"/>
  <c r="AE73" i="105"/>
  <c r="AE141" i="105"/>
  <c r="AG141" i="105" s="1"/>
  <c r="AH141" i="105" s="1"/>
  <c r="AE77" i="105"/>
  <c r="AE152" i="105"/>
  <c r="AE60" i="105"/>
  <c r="AE44" i="105"/>
  <c r="AG44" i="105" s="1"/>
  <c r="AE76" i="105"/>
  <c r="AE41" i="105"/>
  <c r="AE37" i="105"/>
  <c r="AE111" i="105"/>
  <c r="AE84" i="105"/>
  <c r="AE65" i="105"/>
  <c r="AG65" i="105" s="1"/>
  <c r="AH65" i="105" s="1"/>
  <c r="AE43" i="105"/>
  <c r="AE99" i="105"/>
  <c r="AG99" i="105" s="1"/>
  <c r="AE69" i="105"/>
  <c r="AE14" i="105"/>
  <c r="AE90" i="105"/>
  <c r="AE139" i="105"/>
  <c r="AE113" i="105"/>
  <c r="AE133" i="105"/>
  <c r="AE146" i="105"/>
  <c r="AE156" i="105"/>
  <c r="AE88" i="105"/>
  <c r="AE131" i="105"/>
  <c r="AG131" i="105" s="1"/>
  <c r="AE40" i="105"/>
  <c r="AE45" i="105"/>
  <c r="AG45" i="105" s="1"/>
  <c r="AH45" i="105" s="1"/>
  <c r="AE160" i="105"/>
  <c r="AG160" i="105" s="1"/>
  <c r="AE135" i="105"/>
  <c r="AG135" i="105" s="1"/>
  <c r="AH135" i="105" s="1"/>
  <c r="AE158" i="105"/>
  <c r="AE100" i="105"/>
  <c r="AE52" i="105"/>
  <c r="AE8" i="105"/>
  <c r="AG8" i="105" s="1"/>
  <c r="AH8" i="105" s="1"/>
  <c r="AE57" i="105"/>
  <c r="AE47" i="105"/>
  <c r="AE31" i="105"/>
  <c r="AE15" i="105"/>
  <c r="AE30" i="105"/>
  <c r="AE26" i="105"/>
  <c r="AG26" i="105" s="1"/>
  <c r="AE12" i="105"/>
  <c r="AE101" i="105"/>
  <c r="AG101" i="105" s="1"/>
  <c r="AH101" i="105" s="1"/>
  <c r="AE17" i="105"/>
  <c r="AE104" i="105"/>
  <c r="AE29" i="105"/>
  <c r="AE121" i="105"/>
  <c r="AE137" i="105"/>
  <c r="AE154" i="105"/>
  <c r="AG154" i="105" s="1"/>
  <c r="AE151" i="105"/>
  <c r="AE98" i="105"/>
  <c r="AG98" i="105" s="1"/>
  <c r="AE110" i="105"/>
  <c r="AE58" i="105"/>
  <c r="AE123" i="105"/>
  <c r="AE61" i="105"/>
  <c r="AE142" i="105"/>
  <c r="AE89" i="105"/>
  <c r="AG89" i="105" s="1"/>
  <c r="AH89" i="105" s="1"/>
  <c r="AE68" i="105"/>
  <c r="AE147" i="105"/>
  <c r="AG147" i="105" s="1"/>
  <c r="AH147" i="105" s="1"/>
  <c r="AE53" i="105"/>
  <c r="AG53" i="105" s="1"/>
  <c r="AH53" i="105" s="1"/>
  <c r="AE85" i="105"/>
  <c r="AE72" i="105"/>
  <c r="AE150" i="105"/>
  <c r="AE24" i="105"/>
  <c r="AE38" i="105"/>
  <c r="AE56" i="105"/>
  <c r="AG56" i="105" s="1"/>
  <c r="AH56" i="105" s="1"/>
  <c r="AE138" i="105"/>
  <c r="AG138" i="105" s="1"/>
  <c r="AH138" i="105" s="1"/>
  <c r="AE49" i="105"/>
  <c r="AE155" i="105"/>
  <c r="AG155" i="105" s="1"/>
  <c r="AE127" i="105"/>
  <c r="AG127" i="105" s="1"/>
  <c r="AE87" i="105"/>
  <c r="AG87" i="105" s="1"/>
  <c r="AE124" i="105"/>
  <c r="AE21" i="105"/>
  <c r="AE103" i="105"/>
  <c r="AE70" i="105"/>
  <c r="AE25" i="105"/>
  <c r="AE94" i="105"/>
  <c r="AE108" i="105"/>
  <c r="AE33" i="105"/>
  <c r="AG33" i="105" s="1"/>
  <c r="AE128" i="105"/>
  <c r="AG128" i="105" s="1"/>
  <c r="AE92" i="105"/>
  <c r="AG92" i="105" s="1"/>
  <c r="AE95" i="105"/>
  <c r="AE63" i="105"/>
  <c r="AE91" i="105"/>
  <c r="AE148" i="105"/>
  <c r="AE28" i="105"/>
  <c r="AE97" i="105"/>
  <c r="AE119" i="105"/>
  <c r="AE126" i="105"/>
  <c r="AG126" i="105" s="1"/>
  <c r="AE130" i="105"/>
  <c r="AE132" i="105"/>
  <c r="AE96" i="105"/>
  <c r="AE32" i="105"/>
  <c r="AE80" i="105"/>
  <c r="AE36" i="105"/>
  <c r="AE5" i="105"/>
  <c r="AE157" i="105"/>
  <c r="AG157" i="105" s="1"/>
  <c r="AE55" i="105"/>
  <c r="AE120" i="105"/>
  <c r="AG120" i="105" s="1"/>
  <c r="AE129" i="105"/>
  <c r="AE86" i="105"/>
  <c r="AG86" i="105" s="1"/>
  <c r="AE54" i="105"/>
  <c r="AE109" i="105"/>
  <c r="AG109" i="105" s="1"/>
  <c r="AE64" i="105"/>
  <c r="AG64" i="105" s="1"/>
  <c r="AE114" i="105"/>
  <c r="AG114" i="105" s="1"/>
  <c r="AH114" i="105" s="1"/>
  <c r="AE122" i="105"/>
  <c r="AG122" i="105" s="1"/>
  <c r="AE116" i="105"/>
  <c r="AE112" i="105"/>
  <c r="AE71" i="105"/>
  <c r="AG71" i="105" s="1"/>
  <c r="AE35" i="105"/>
  <c r="AE18" i="105"/>
  <c r="AE115" i="105"/>
  <c r="AG115" i="105" s="1"/>
  <c r="AH115" i="105" s="1"/>
  <c r="AE134" i="105"/>
  <c r="AE136" i="105"/>
  <c r="AE48" i="105"/>
  <c r="AE102" i="105"/>
  <c r="AE46" i="105"/>
  <c r="AG46" i="105" s="1"/>
  <c r="AE105" i="105"/>
  <c r="AE78" i="105"/>
  <c r="AE13" i="105"/>
  <c r="AE118" i="105"/>
  <c r="AG118" i="105" s="1"/>
  <c r="AE62" i="105"/>
  <c r="AE18" i="94"/>
  <c r="AG18" i="94" s="1"/>
  <c r="AE7" i="94"/>
  <c r="AG7" i="94" s="1"/>
  <c r="AE148" i="94"/>
  <c r="AE143" i="94"/>
  <c r="AE159" i="94"/>
  <c r="AG159" i="94" s="1"/>
  <c r="AE113" i="94"/>
  <c r="AE107" i="94"/>
  <c r="AG107" i="94" s="1"/>
  <c r="AH107" i="94" s="1"/>
  <c r="AE111" i="94"/>
  <c r="AE119" i="94"/>
  <c r="AG119" i="94" s="1"/>
  <c r="AE115" i="94"/>
  <c r="AG115" i="94" s="1"/>
  <c r="AH115" i="94" s="1"/>
  <c r="AE29" i="94"/>
  <c r="AG29" i="94" s="1"/>
  <c r="AH29" i="94" s="1"/>
  <c r="AE67" i="94"/>
  <c r="AE99" i="94"/>
  <c r="AG99" i="94" s="1"/>
  <c r="AE66" i="94"/>
  <c r="AE98" i="94"/>
  <c r="AE79" i="94"/>
  <c r="AE44" i="94"/>
  <c r="AE70" i="94"/>
  <c r="AE102" i="94"/>
  <c r="AG102" i="94" s="1"/>
  <c r="AE65" i="94"/>
  <c r="AE60" i="94"/>
  <c r="AE92" i="94"/>
  <c r="AE101" i="94"/>
  <c r="AE97" i="94"/>
  <c r="AE4" i="94"/>
  <c r="AE53" i="94"/>
  <c r="AE14" i="94"/>
  <c r="AG14" i="94" s="1"/>
  <c r="AE61" i="94"/>
  <c r="AE28" i="94"/>
  <c r="AE5" i="94"/>
  <c r="AE108" i="94"/>
  <c r="AE114" i="94"/>
  <c r="AG114" i="94" s="1"/>
  <c r="AH114" i="94" s="1"/>
  <c r="AE130" i="94"/>
  <c r="AE146" i="94"/>
  <c r="AE8" i="94"/>
  <c r="AG8" i="94" s="1"/>
  <c r="AH8" i="94" s="1"/>
  <c r="AE51" i="94"/>
  <c r="AE10" i="94"/>
  <c r="AE112" i="94"/>
  <c r="AE128" i="94"/>
  <c r="AE150" i="94"/>
  <c r="AE36" i="94"/>
  <c r="AG36" i="94" s="1"/>
  <c r="AE144" i="94"/>
  <c r="AE137" i="94"/>
  <c r="AE139" i="94"/>
  <c r="AE31" i="94"/>
  <c r="AG31" i="94" s="1"/>
  <c r="AH31" i="94" s="1"/>
  <c r="AE106" i="94"/>
  <c r="AG106" i="94" s="1"/>
  <c r="AE33" i="94"/>
  <c r="AE27" i="94"/>
  <c r="AG27" i="94" s="1"/>
  <c r="AE135" i="94"/>
  <c r="AE75" i="94"/>
  <c r="AG75" i="94" s="1"/>
  <c r="AE35" i="94"/>
  <c r="AE74" i="94"/>
  <c r="AE52" i="94"/>
  <c r="AE87" i="94"/>
  <c r="AE39" i="94"/>
  <c r="AE78" i="94"/>
  <c r="AG78" i="94" s="1"/>
  <c r="AE42" i="94"/>
  <c r="AE73" i="94"/>
  <c r="AE68" i="94"/>
  <c r="AE100" i="94"/>
  <c r="AG100" i="94" s="1"/>
  <c r="AE69" i="94"/>
  <c r="AG69" i="94" s="1"/>
  <c r="AH69" i="94" s="1"/>
  <c r="AE85" i="94"/>
  <c r="AE12" i="94"/>
  <c r="AE3" i="94"/>
  <c r="AE20" i="94"/>
  <c r="AE56" i="94"/>
  <c r="AE15" i="94"/>
  <c r="AE13" i="94"/>
  <c r="AE149" i="94"/>
  <c r="AE118" i="94"/>
  <c r="AE134" i="94"/>
  <c r="AE154" i="94"/>
  <c r="AG154" i="94" s="1"/>
  <c r="AE55" i="94"/>
  <c r="AE9" i="94"/>
  <c r="AE145" i="94"/>
  <c r="AG145" i="94" s="1"/>
  <c r="AH145" i="94" s="1"/>
  <c r="AE116" i="94"/>
  <c r="AE132" i="94"/>
  <c r="AE158" i="94"/>
  <c r="AE45" i="94"/>
  <c r="AE152" i="94"/>
  <c r="AE121" i="94"/>
  <c r="AE127" i="94"/>
  <c r="AE117" i="94"/>
  <c r="AE125" i="94"/>
  <c r="AG125" i="94" s="1"/>
  <c r="AH125" i="94" s="1"/>
  <c r="AE141" i="94"/>
  <c r="AG141" i="94" s="1"/>
  <c r="AH141" i="94" s="1"/>
  <c r="AE25" i="94"/>
  <c r="AE59" i="94"/>
  <c r="AE91" i="94"/>
  <c r="AG91" i="94" s="1"/>
  <c r="AE58" i="94"/>
  <c r="AE90" i="94"/>
  <c r="AE71" i="94"/>
  <c r="AG71" i="94" s="1"/>
  <c r="AE103" i="94"/>
  <c r="AE62" i="94"/>
  <c r="AG62" i="94" s="1"/>
  <c r="AH62" i="94" s="1"/>
  <c r="AE94" i="94"/>
  <c r="AE57" i="94"/>
  <c r="AG57" i="94" s="1"/>
  <c r="AH57" i="94" s="1"/>
  <c r="AE40" i="94"/>
  <c r="AE84" i="94"/>
  <c r="AE93" i="94"/>
  <c r="AG93" i="94" s="1"/>
  <c r="AE96" i="94"/>
  <c r="AG96" i="94" s="1"/>
  <c r="AE80" i="94"/>
  <c r="AE34" i="94"/>
  <c r="AE6" i="94"/>
  <c r="AE47" i="94"/>
  <c r="AG47" i="94" s="1"/>
  <c r="AE89" i="94"/>
  <c r="AE49" i="94"/>
  <c r="AE26" i="94"/>
  <c r="AE110" i="94"/>
  <c r="AE126" i="94"/>
  <c r="AE142" i="94"/>
  <c r="AG142" i="94" s="1"/>
  <c r="AE72" i="94"/>
  <c r="AE30" i="94"/>
  <c r="AE43" i="94"/>
  <c r="AG43" i="94" s="1"/>
  <c r="AE104" i="94"/>
  <c r="AE124" i="94"/>
  <c r="AG124" i="94" s="1"/>
  <c r="AE140" i="94"/>
  <c r="AG140" i="94" s="1"/>
  <c r="AH140" i="94" s="1"/>
  <c r="AE41" i="94"/>
  <c r="AE155" i="94"/>
  <c r="AG155" i="94" s="1"/>
  <c r="AE131" i="94"/>
  <c r="AG131" i="94" s="1"/>
  <c r="AE83" i="94"/>
  <c r="AE95" i="94"/>
  <c r="AG95" i="94" s="1"/>
  <c r="AE81" i="94"/>
  <c r="AE37" i="94"/>
  <c r="AE88" i="94"/>
  <c r="AG88" i="94" s="1"/>
  <c r="AE122" i="94"/>
  <c r="AG122" i="94" s="1"/>
  <c r="AE17" i="94"/>
  <c r="AG17" i="94" s="1"/>
  <c r="AE77" i="94"/>
  <c r="AE151" i="94"/>
  <c r="AE133" i="94"/>
  <c r="AG133" i="94" s="1"/>
  <c r="AE23" i="94"/>
  <c r="AG23" i="94" s="1"/>
  <c r="AE82" i="94"/>
  <c r="AG82" i="94" s="1"/>
  <c r="AH82" i="94" s="1"/>
  <c r="AE86" i="94"/>
  <c r="AE48" i="94"/>
  <c r="AE11" i="94"/>
  <c r="AG11" i="94" s="1"/>
  <c r="AH11" i="94" s="1"/>
  <c r="AE38" i="94"/>
  <c r="AE50" i="94"/>
  <c r="AE120" i="94"/>
  <c r="AE160" i="94"/>
  <c r="AG160" i="94" s="1"/>
  <c r="AE123" i="94"/>
  <c r="AE109" i="94"/>
  <c r="AG109" i="94" s="1"/>
  <c r="AE63" i="94"/>
  <c r="AE105" i="94"/>
  <c r="AG105" i="94" s="1"/>
  <c r="AH105" i="94" s="1"/>
  <c r="AE64" i="94"/>
  <c r="AG64" i="94" s="1"/>
  <c r="AE32" i="94"/>
  <c r="AE157" i="94"/>
  <c r="AE19" i="94"/>
  <c r="AG19" i="94" s="1"/>
  <c r="AE136" i="94"/>
  <c r="AE156" i="94"/>
  <c r="AG156" i="94" s="1"/>
  <c r="AE21" i="94"/>
  <c r="AE24" i="94"/>
  <c r="AE147" i="94"/>
  <c r="AE46" i="94"/>
  <c r="AE138" i="94"/>
  <c r="AG138" i="94" s="1"/>
  <c r="AH138" i="94" s="1"/>
  <c r="AE16" i="94"/>
  <c r="AG16" i="94" s="1"/>
  <c r="AH16" i="94" s="1"/>
  <c r="AE129" i="94"/>
  <c r="AE76" i="94"/>
  <c r="AG76" i="94" s="1"/>
  <c r="AE153" i="94"/>
  <c r="AE54" i="94"/>
  <c r="AE22" i="94"/>
  <c r="AG22" i="94" s="1"/>
  <c r="AH22" i="94" s="1"/>
  <c r="P105" i="55"/>
  <c r="AE160" i="8"/>
  <c r="AE156" i="8"/>
  <c r="AE152" i="8"/>
  <c r="AE148" i="8"/>
  <c r="AE144" i="8"/>
  <c r="AE140" i="8"/>
  <c r="AE136" i="8"/>
  <c r="AE132" i="8"/>
  <c r="AE128" i="8"/>
  <c r="AE124" i="8"/>
  <c r="AE120" i="8"/>
  <c r="AE116" i="8"/>
  <c r="AE112" i="8"/>
  <c r="AE108" i="8"/>
  <c r="AE104" i="8"/>
  <c r="AE100" i="8"/>
  <c r="AE96" i="8"/>
  <c r="AE92" i="8"/>
  <c r="AE88" i="8"/>
  <c r="AE84" i="8"/>
  <c r="AE80" i="8"/>
  <c r="AE76" i="8"/>
  <c r="AE72" i="8"/>
  <c r="AE68" i="8"/>
  <c r="AE64" i="8"/>
  <c r="AE60" i="8"/>
  <c r="AE56" i="8"/>
  <c r="AE52" i="8"/>
  <c r="AE48" i="8"/>
  <c r="AE44" i="8"/>
  <c r="AE40" i="8"/>
  <c r="AE36" i="8"/>
  <c r="AE32" i="8"/>
  <c r="AE28" i="8"/>
  <c r="AE24" i="8"/>
  <c r="AE20" i="8"/>
  <c r="AE16" i="8"/>
  <c r="AE12" i="8"/>
  <c r="AE8" i="8"/>
  <c r="AE4" i="8"/>
  <c r="AE155" i="8"/>
  <c r="AE147" i="8"/>
  <c r="AE135" i="8"/>
  <c r="AE127" i="8"/>
  <c r="AE119" i="8"/>
  <c r="AE111" i="8"/>
  <c r="AE99" i="8"/>
  <c r="AE87" i="8"/>
  <c r="AE75" i="8"/>
  <c r="AE63" i="8"/>
  <c r="AE51" i="8"/>
  <c r="AE39" i="8"/>
  <c r="AE31" i="8"/>
  <c r="AE19" i="8"/>
  <c r="AE7" i="8"/>
  <c r="AE158" i="8"/>
  <c r="AE154" i="8"/>
  <c r="AE150" i="8"/>
  <c r="AE146" i="8"/>
  <c r="AE142" i="8"/>
  <c r="AE138" i="8"/>
  <c r="AE134" i="8"/>
  <c r="AE130" i="8"/>
  <c r="AE126" i="8"/>
  <c r="AE122" i="8"/>
  <c r="AE118" i="8"/>
  <c r="AE114" i="8"/>
  <c r="AE110" i="8"/>
  <c r="AE106" i="8"/>
  <c r="AE102" i="8"/>
  <c r="AE98" i="8"/>
  <c r="AE94" i="8"/>
  <c r="AE90" i="8"/>
  <c r="AE86" i="8"/>
  <c r="AE82" i="8"/>
  <c r="AE78" i="8"/>
  <c r="AE74" i="8"/>
  <c r="AE70" i="8"/>
  <c r="AE66" i="8"/>
  <c r="AE62" i="8"/>
  <c r="AE58" i="8"/>
  <c r="AE54" i="8"/>
  <c r="AE50" i="8"/>
  <c r="AE46" i="8"/>
  <c r="AE42" i="8"/>
  <c r="AE38" i="8"/>
  <c r="AE34" i="8"/>
  <c r="AE30" i="8"/>
  <c r="AE26" i="8"/>
  <c r="AE22" i="8"/>
  <c r="AE18" i="8"/>
  <c r="AE14" i="8"/>
  <c r="AE10" i="8"/>
  <c r="AE6" i="8"/>
  <c r="AE151" i="8"/>
  <c r="AE115" i="8"/>
  <c r="AE103" i="8"/>
  <c r="AE91" i="8"/>
  <c r="AE79" i="8"/>
  <c r="AE67" i="8"/>
  <c r="AE55" i="8"/>
  <c r="AE43" i="8"/>
  <c r="AE27" i="8"/>
  <c r="AE15" i="8"/>
  <c r="AE157" i="8"/>
  <c r="AE153" i="8"/>
  <c r="AE149" i="8"/>
  <c r="AE145" i="8"/>
  <c r="AE141" i="8"/>
  <c r="AE137" i="8"/>
  <c r="AE133" i="8"/>
  <c r="AE129" i="8"/>
  <c r="AE125" i="8"/>
  <c r="AE121" i="8"/>
  <c r="AE117" i="8"/>
  <c r="AE113" i="8"/>
  <c r="AE109" i="8"/>
  <c r="AE105" i="8"/>
  <c r="AE101" i="8"/>
  <c r="AE97" i="8"/>
  <c r="AE93" i="8"/>
  <c r="AE89" i="8"/>
  <c r="AE85" i="8"/>
  <c r="AE81" i="8"/>
  <c r="AE77" i="8"/>
  <c r="AE73" i="8"/>
  <c r="AE69" i="8"/>
  <c r="AE65" i="8"/>
  <c r="AE61" i="8"/>
  <c r="AE57" i="8"/>
  <c r="AE53" i="8"/>
  <c r="AE49" i="8"/>
  <c r="AE45" i="8"/>
  <c r="AE41" i="8"/>
  <c r="AE37" i="8"/>
  <c r="AE33" i="8"/>
  <c r="AE29" i="8"/>
  <c r="AE25" i="8"/>
  <c r="AE21" i="8"/>
  <c r="AE17" i="8"/>
  <c r="AE13" i="8"/>
  <c r="AE9" i="8"/>
  <c r="AE5" i="8"/>
  <c r="AE159" i="8"/>
  <c r="AE143" i="8"/>
  <c r="AE139" i="8"/>
  <c r="AE131" i="8"/>
  <c r="AE123" i="8"/>
  <c r="AE107" i="8"/>
  <c r="AE95" i="8"/>
  <c r="AE83" i="8"/>
  <c r="AE71" i="8"/>
  <c r="AE59" i="8"/>
  <c r="AE47" i="8"/>
  <c r="AE35" i="8"/>
  <c r="AE23" i="8"/>
  <c r="AE11" i="8"/>
  <c r="AE3" i="8"/>
  <c r="I5" i="76"/>
  <c r="I4" i="111"/>
  <c r="I5" i="93"/>
  <c r="Q105" i="55"/>
  <c r="H6" i="89"/>
  <c r="J4" i="100"/>
  <c r="H4" i="115"/>
  <c r="H6" i="80"/>
  <c r="J4" i="76"/>
  <c r="H6" i="76"/>
  <c r="H6" i="97"/>
  <c r="H6" i="95"/>
  <c r="H6" i="109"/>
  <c r="H6" i="104"/>
  <c r="H6" i="113"/>
  <c r="J4" i="102"/>
  <c r="H6" i="84"/>
  <c r="H6" i="102"/>
  <c r="J5" i="109"/>
  <c r="S2" i="76"/>
  <c r="J5" i="93"/>
  <c r="H6" i="107"/>
  <c r="H6" i="93"/>
  <c r="Q81" i="76"/>
  <c r="H6" i="86"/>
  <c r="J4" i="82"/>
  <c r="S2" i="55"/>
  <c r="H6" i="106"/>
  <c r="I5" i="109"/>
  <c r="J5" i="102"/>
  <c r="S2" i="89"/>
  <c r="H6" i="91"/>
  <c r="H6" i="100"/>
  <c r="H6" i="78"/>
  <c r="Q74" i="93"/>
  <c r="Q106" i="93" s="1"/>
  <c r="I5" i="89"/>
  <c r="Q63" i="111"/>
  <c r="Q106" i="111" s="1"/>
  <c r="J5" i="76"/>
  <c r="S2" i="107"/>
  <c r="I5" i="115"/>
  <c r="S2" i="102"/>
  <c r="I5" i="107"/>
  <c r="I5" i="113"/>
  <c r="J5" i="113"/>
  <c r="I5" i="100"/>
  <c r="I5" i="78"/>
  <c r="J5" i="78"/>
  <c r="AM39" i="8"/>
  <c r="J5" i="55" s="1"/>
  <c r="I5" i="55"/>
  <c r="I6" i="55" s="1"/>
  <c r="I5" i="86"/>
  <c r="I5" i="80"/>
  <c r="I5" i="84"/>
  <c r="J5" i="84"/>
  <c r="I5" i="104"/>
  <c r="J5" i="106"/>
  <c r="I5" i="106"/>
  <c r="Q45" i="100"/>
  <c r="Q106" i="100" s="1"/>
  <c r="I5" i="111"/>
  <c r="I6" i="111" s="1"/>
  <c r="I5" i="82"/>
  <c r="I5" i="95"/>
  <c r="J5" i="97"/>
  <c r="I5" i="97"/>
  <c r="Q49" i="89"/>
  <c r="Q106" i="89" s="1"/>
  <c r="I5" i="91"/>
  <c r="J5" i="91"/>
  <c r="H5" i="115"/>
  <c r="H5" i="55"/>
  <c r="H6" i="55" s="1"/>
  <c r="H6" i="82"/>
  <c r="AU55" i="90"/>
  <c r="I4" i="113"/>
  <c r="S2" i="82"/>
  <c r="S2" i="80"/>
  <c r="S2" i="84"/>
  <c r="S2" i="91"/>
  <c r="I4" i="82"/>
  <c r="K4" i="82" s="1"/>
  <c r="I4" i="76"/>
  <c r="S2" i="97"/>
  <c r="S2" i="106"/>
  <c r="S2" i="100"/>
  <c r="I4" i="100"/>
  <c r="K4" i="100" s="1"/>
  <c r="AM38" i="8"/>
  <c r="J4" i="55" s="1"/>
  <c r="I4" i="93"/>
  <c r="I4" i="102"/>
  <c r="I4" i="84"/>
  <c r="J4" i="84"/>
  <c r="J4" i="111"/>
  <c r="S2" i="86"/>
  <c r="S2" i="93"/>
  <c r="S2" i="78"/>
  <c r="I4" i="78"/>
  <c r="K4" i="55"/>
  <c r="I4" i="80"/>
  <c r="J4" i="80"/>
  <c r="I4" i="91"/>
  <c r="J4" i="91"/>
  <c r="J4" i="109"/>
  <c r="I4" i="109"/>
  <c r="K4" i="109" s="1"/>
  <c r="I4" i="115"/>
  <c r="S2" i="95"/>
  <c r="J4" i="89"/>
  <c r="I4" i="89"/>
  <c r="S2" i="104"/>
  <c r="I4" i="107"/>
  <c r="I4" i="86"/>
  <c r="J4" i="86"/>
  <c r="I4" i="97"/>
  <c r="J4" i="104"/>
  <c r="I4" i="104"/>
  <c r="I4" i="106"/>
  <c r="J4" i="95"/>
  <c r="I4" i="95"/>
  <c r="AU19" i="75"/>
  <c r="AU105" i="75"/>
  <c r="AU101" i="75"/>
  <c r="AU39" i="75"/>
  <c r="AU43" i="75"/>
  <c r="AU70" i="75"/>
  <c r="AU74" i="75"/>
  <c r="AU79" i="75"/>
  <c r="AU89" i="75"/>
  <c r="AU47" i="75"/>
  <c r="AU52" i="79"/>
  <c r="AU85" i="79"/>
  <c r="AU105" i="79"/>
  <c r="AU20" i="79"/>
  <c r="AU53" i="79"/>
  <c r="AU24" i="79"/>
  <c r="AU29" i="79"/>
  <c r="AU43" i="79"/>
  <c r="AU78" i="79"/>
  <c r="AU40" i="79"/>
  <c r="AU91" i="79"/>
  <c r="AU6" i="83"/>
  <c r="AU20" i="83"/>
  <c r="AU105" i="83"/>
  <c r="AU15" i="83"/>
  <c r="AU23" i="83"/>
  <c r="AU101" i="83"/>
  <c r="AU47" i="83"/>
  <c r="AU61" i="83"/>
  <c r="AU44" i="83"/>
  <c r="AU43" i="83"/>
  <c r="AU104" i="81"/>
  <c r="AU52" i="81"/>
  <c r="AU8" i="81"/>
  <c r="AU13" i="81"/>
  <c r="AU15" i="81"/>
  <c r="AU105" i="81"/>
  <c r="AU28" i="81"/>
  <c r="AU66" i="81"/>
  <c r="AU67" i="81"/>
  <c r="AU100" i="87"/>
  <c r="AU104" i="87"/>
  <c r="AU19" i="87"/>
  <c r="AU85" i="87"/>
  <c r="AU10" i="87"/>
  <c r="AU29" i="87"/>
  <c r="AU39" i="87"/>
  <c r="AU40" i="87"/>
  <c r="AU65" i="87"/>
  <c r="AU33" i="87"/>
  <c r="AU75" i="87"/>
  <c r="AU88" i="87"/>
  <c r="AU93" i="87"/>
  <c r="AU102" i="92"/>
  <c r="AU102" i="110"/>
  <c r="AU7" i="90"/>
  <c r="AU9" i="110"/>
  <c r="AU16" i="105"/>
  <c r="AU103" i="96"/>
  <c r="AU103" i="105"/>
  <c r="AU103" i="114"/>
  <c r="AU21" i="83"/>
  <c r="AU83" i="105"/>
  <c r="AU28" i="92"/>
  <c r="AU28" i="110"/>
  <c r="AU29" i="112"/>
  <c r="AU44" i="81"/>
  <c r="AU38" i="87"/>
  <c r="AU46" i="96"/>
  <c r="AU8" i="110"/>
  <c r="AU32" i="85"/>
  <c r="AU32" i="103"/>
  <c r="AU48" i="81"/>
  <c r="AU81" i="101"/>
  <c r="AU89" i="85"/>
  <c r="AU27" i="90"/>
  <c r="AU35" i="85"/>
  <c r="AU47" i="85"/>
  <c r="AU39" i="103"/>
  <c r="AU45" i="105"/>
  <c r="AU45" i="112"/>
  <c r="AU61" i="103"/>
  <c r="AU68" i="110"/>
  <c r="AU59" i="112"/>
  <c r="AU75" i="77"/>
  <c r="AU71" i="85"/>
  <c r="AU71" i="110"/>
  <c r="AU75" i="112"/>
  <c r="AU81" i="90"/>
  <c r="AU80" i="101"/>
  <c r="AU78" i="110"/>
  <c r="AU88" i="77"/>
  <c r="AU90" i="94"/>
  <c r="AU91" i="108"/>
  <c r="AU94" i="114"/>
  <c r="AU97" i="92"/>
  <c r="S2" i="111"/>
  <c r="AU38" i="77"/>
  <c r="AU46" i="101"/>
  <c r="AU55" i="96"/>
  <c r="AU74" i="112"/>
  <c r="AU87" i="75"/>
  <c r="AU91" i="90"/>
  <c r="AU91" i="105"/>
  <c r="AU94" i="108"/>
  <c r="AU49" i="79"/>
  <c r="AU42" i="81"/>
  <c r="AU37" i="83"/>
  <c r="AU39" i="90"/>
  <c r="AU39" i="108"/>
  <c r="AU47" i="108"/>
  <c r="AU59" i="75"/>
  <c r="AU62" i="83"/>
  <c r="AU66" i="83"/>
  <c r="AU59" i="87"/>
  <c r="AU59" i="92"/>
  <c r="AU57" i="98"/>
  <c r="AU66" i="101"/>
  <c r="AU88" i="101"/>
  <c r="AU95" i="87"/>
  <c r="AU28" i="101"/>
  <c r="AU46" i="85"/>
  <c r="AU43" i="98"/>
  <c r="AU65" i="77"/>
  <c r="AU63" i="96"/>
  <c r="AU55" i="112"/>
  <c r="AU72" i="96"/>
  <c r="AU81" i="75"/>
  <c r="AU90" i="77"/>
  <c r="AU89" i="94"/>
  <c r="S2" i="109"/>
  <c r="AU71" i="87"/>
  <c r="AU77" i="103"/>
  <c r="AU105" i="77"/>
  <c r="AU73" i="77"/>
  <c r="AU91" i="77"/>
  <c r="AU19" i="101"/>
  <c r="AU15" i="101"/>
  <c r="AU6" i="101"/>
  <c r="AU47" i="101"/>
  <c r="AU35" i="101"/>
  <c r="AU70" i="101"/>
  <c r="AU27" i="101"/>
  <c r="AU32" i="101"/>
  <c r="AU57" i="101"/>
  <c r="AU90" i="101"/>
  <c r="AU44" i="101"/>
  <c r="AU21" i="108"/>
  <c r="AU24" i="108"/>
  <c r="AU13" i="108"/>
  <c r="AU38" i="108"/>
  <c r="AU89" i="108"/>
  <c r="AU50" i="108"/>
  <c r="AU59" i="108"/>
  <c r="AU52" i="105"/>
  <c r="AU7" i="105"/>
  <c r="AU10" i="105"/>
  <c r="AU35" i="105"/>
  <c r="AU57" i="105"/>
  <c r="AU48" i="105"/>
  <c r="AU47" i="105"/>
  <c r="AU70" i="105"/>
  <c r="AU85" i="114"/>
  <c r="AU6" i="114"/>
  <c r="AU105" i="114"/>
  <c r="AU11" i="114"/>
  <c r="AU24" i="114"/>
  <c r="AU33" i="114"/>
  <c r="AU35" i="114"/>
  <c r="AU39" i="114"/>
  <c r="AU43" i="114"/>
  <c r="AU57" i="114"/>
  <c r="AU91" i="114"/>
  <c r="AU74" i="114"/>
  <c r="AU85" i="94"/>
  <c r="AU13" i="98"/>
  <c r="AU25" i="81"/>
  <c r="AU13" i="83"/>
  <c r="AU12" i="87"/>
  <c r="AU24" i="75"/>
  <c r="AU83" i="98"/>
  <c r="AU6" i="81"/>
  <c r="AU10" i="94"/>
  <c r="AU8" i="114"/>
  <c r="AU102" i="81"/>
  <c r="AU102" i="90"/>
  <c r="AU102" i="98"/>
  <c r="AU85" i="85"/>
  <c r="AU84" i="94"/>
  <c r="AU6" i="85"/>
  <c r="AU7" i="112"/>
  <c r="AU16" i="75"/>
  <c r="AU29" i="77"/>
  <c r="AU31" i="90"/>
  <c r="AU30" i="92"/>
  <c r="AU33" i="83"/>
  <c r="AU32" i="87"/>
  <c r="AU45" i="83"/>
  <c r="AU47" i="90"/>
  <c r="AU41" i="96"/>
  <c r="AU39" i="98"/>
  <c r="AU68" i="87"/>
  <c r="AU60" i="96"/>
  <c r="AU68" i="105"/>
  <c r="AU88" i="75"/>
  <c r="AU88" i="110"/>
  <c r="AU10" i="108"/>
  <c r="AU16" i="83"/>
  <c r="AU31" i="77"/>
  <c r="AU29" i="85"/>
  <c r="AU42" i="83"/>
  <c r="AU46" i="87"/>
  <c r="AU44" i="108"/>
  <c r="AU12" i="92"/>
  <c r="AU33" i="110"/>
  <c r="AU48" i="75"/>
  <c r="AU40" i="92"/>
  <c r="AU44" i="110"/>
  <c r="AU68" i="75"/>
  <c r="AU65" i="81"/>
  <c r="AU59" i="83"/>
  <c r="AU72" i="83"/>
  <c r="AU74" i="85"/>
  <c r="AU70" i="90"/>
  <c r="AU77" i="92"/>
  <c r="AU78" i="94"/>
  <c r="AU80" i="108"/>
  <c r="AU89" i="101"/>
  <c r="AU87" i="105"/>
  <c r="AU94" i="81"/>
  <c r="AU97" i="87"/>
  <c r="AU97" i="105"/>
  <c r="AU60" i="77"/>
  <c r="AU58" i="79"/>
  <c r="AU65" i="85"/>
  <c r="AU58" i="96"/>
  <c r="AU57" i="112"/>
  <c r="AU73" i="96"/>
  <c r="AU75" i="103"/>
  <c r="AU79" i="79"/>
  <c r="AU81" i="112"/>
  <c r="AU98" i="83"/>
  <c r="AU98" i="101"/>
  <c r="AU28" i="85"/>
  <c r="AU45" i="96"/>
  <c r="AU35" i="108"/>
  <c r="AU39" i="110"/>
  <c r="AU49" i="114"/>
  <c r="AU64" i="77"/>
  <c r="AU65" i="90"/>
  <c r="AU64" i="94"/>
  <c r="AU62" i="105"/>
  <c r="AU61" i="112"/>
  <c r="AU73" i="75"/>
  <c r="AU73" i="110"/>
  <c r="AU77" i="94"/>
  <c r="AU79" i="105"/>
  <c r="AU87" i="83"/>
  <c r="AU90" i="87"/>
  <c r="AU90" i="114"/>
  <c r="AU55" i="77"/>
  <c r="AU63" i="85"/>
  <c r="AU55" i="94"/>
  <c r="AU75" i="85"/>
  <c r="AU81" i="85"/>
  <c r="AU77" i="90"/>
  <c r="AU79" i="108"/>
  <c r="AU75" i="79"/>
  <c r="AU71" i="105"/>
  <c r="AU78" i="114"/>
  <c r="AU87" i="101"/>
  <c r="AU12" i="85"/>
  <c r="AU83" i="85"/>
  <c r="AU18" i="85"/>
  <c r="AU25" i="85"/>
  <c r="AU49" i="85"/>
  <c r="AU50" i="85"/>
  <c r="AU80" i="85"/>
  <c r="AU93" i="85"/>
  <c r="AU37" i="85"/>
  <c r="AU30" i="85"/>
  <c r="AU31" i="85"/>
  <c r="AU21" i="90"/>
  <c r="AU15" i="90"/>
  <c r="AU18" i="90"/>
  <c r="AU38" i="90"/>
  <c r="AU62" i="90"/>
  <c r="AU46" i="90"/>
  <c r="AU59" i="90"/>
  <c r="AU45" i="90"/>
  <c r="AU100" i="92"/>
  <c r="AU101" i="92"/>
  <c r="AU27" i="92"/>
  <c r="AU44" i="92"/>
  <c r="AU47" i="92"/>
  <c r="AU80" i="92"/>
  <c r="AU65" i="92"/>
  <c r="AU19" i="96"/>
  <c r="AU52" i="96"/>
  <c r="AU6" i="96"/>
  <c r="AU105" i="96"/>
  <c r="AU10" i="96"/>
  <c r="AU20" i="96"/>
  <c r="AU53" i="96"/>
  <c r="AU61" i="96"/>
  <c r="AU65" i="96"/>
  <c r="AU29" i="96"/>
  <c r="AU70" i="96"/>
  <c r="AU71" i="96"/>
  <c r="AU18" i="103"/>
  <c r="AU9" i="103"/>
  <c r="AU105" i="103"/>
  <c r="AU12" i="103"/>
  <c r="AU25" i="103"/>
  <c r="AU45" i="103"/>
  <c r="AU49" i="103"/>
  <c r="AU30" i="103"/>
  <c r="AU42" i="103"/>
  <c r="AU81" i="103"/>
  <c r="AU21" i="77"/>
  <c r="AU103" i="85"/>
  <c r="AU103" i="103"/>
  <c r="AU11" i="112"/>
  <c r="AU102" i="87"/>
  <c r="AU18" i="110"/>
  <c r="AU9" i="92"/>
  <c r="AU103" i="83"/>
  <c r="AU103" i="101"/>
  <c r="AU103" i="110"/>
  <c r="AU23" i="79"/>
  <c r="AU19" i="112"/>
  <c r="AU85" i="101"/>
  <c r="AU11" i="90"/>
  <c r="AU42" i="75"/>
  <c r="AU46" i="79"/>
  <c r="AU12" i="114"/>
  <c r="AU23" i="75"/>
  <c r="AU32" i="75"/>
  <c r="AU46" i="75"/>
  <c r="AU36" i="85"/>
  <c r="AU42" i="87"/>
  <c r="AU50" i="96"/>
  <c r="AU15" i="96"/>
  <c r="AU39" i="85"/>
  <c r="AU37" i="87"/>
  <c r="AU48" i="108"/>
  <c r="AU43" i="112"/>
  <c r="AU64" i="85"/>
  <c r="AU59" i="94"/>
  <c r="AU66" i="110"/>
  <c r="AU75" i="83"/>
  <c r="AU77" i="87"/>
  <c r="AU91" i="87"/>
  <c r="AU88" i="108"/>
  <c r="AU90" i="112"/>
  <c r="AU46" i="77"/>
  <c r="AU38" i="94"/>
  <c r="AU55" i="85"/>
  <c r="AU72" i="81"/>
  <c r="AU73" i="83"/>
  <c r="AU71" i="101"/>
  <c r="AU77" i="77"/>
  <c r="AU80" i="83"/>
  <c r="AU91" i="110"/>
  <c r="AU95" i="85"/>
  <c r="AU94" i="90"/>
  <c r="AU98" i="96"/>
  <c r="AU47" i="77"/>
  <c r="AU43" i="90"/>
  <c r="AU40" i="98"/>
  <c r="AU43" i="110"/>
  <c r="AU47" i="110"/>
  <c r="AU55" i="75"/>
  <c r="AU67" i="77"/>
  <c r="AU68" i="83"/>
  <c r="AU63" i="92"/>
  <c r="AU68" i="101"/>
  <c r="AU70" i="77"/>
  <c r="AU70" i="108"/>
  <c r="AU70" i="112"/>
  <c r="AU91" i="92"/>
  <c r="AU89" i="112"/>
  <c r="AU88" i="114"/>
  <c r="AU94" i="85"/>
  <c r="AU27" i="96"/>
  <c r="AU35" i="98"/>
  <c r="AU68" i="77"/>
  <c r="AU57" i="103"/>
  <c r="AU71" i="81"/>
  <c r="AU74" i="98"/>
  <c r="AU81" i="83"/>
  <c r="AU79" i="96"/>
  <c r="AU91" i="85"/>
  <c r="AU95" i="114"/>
  <c r="AU21" i="94"/>
  <c r="AU18" i="94"/>
  <c r="AU25" i="94"/>
  <c r="AU53" i="94"/>
  <c r="AU105" i="94"/>
  <c r="AU66" i="94"/>
  <c r="AU91" i="94"/>
  <c r="AU100" i="98"/>
  <c r="AU101" i="98"/>
  <c r="AU85" i="98"/>
  <c r="AU18" i="98"/>
  <c r="AU33" i="98"/>
  <c r="AU73" i="98"/>
  <c r="AU38" i="98"/>
  <c r="AU104" i="110"/>
  <c r="AU105" i="110"/>
  <c r="AU31" i="110"/>
  <c r="AU70" i="110"/>
  <c r="AU38" i="110"/>
  <c r="AU46" i="110"/>
  <c r="AU101" i="112"/>
  <c r="AU18" i="112"/>
  <c r="AU12" i="112"/>
  <c r="AU53" i="112"/>
  <c r="AU105" i="112"/>
  <c r="AU83" i="112"/>
  <c r="AU30" i="112"/>
  <c r="AU62" i="112"/>
  <c r="AU66" i="112"/>
  <c r="AU36" i="112"/>
  <c r="AU40" i="112"/>
  <c r="AU48" i="112"/>
  <c r="AU87" i="112"/>
  <c r="AU104" i="112"/>
  <c r="AU21" i="87"/>
  <c r="AU11" i="77"/>
  <c r="AU9" i="87"/>
  <c r="AU24" i="94"/>
  <c r="AU84" i="77"/>
  <c r="AU8" i="101"/>
  <c r="AU16" i="79"/>
  <c r="AU33" i="77"/>
  <c r="AU21" i="92"/>
  <c r="AU84" i="87"/>
  <c r="AU8" i="83"/>
  <c r="AU6" i="108"/>
  <c r="AU16" i="112"/>
  <c r="AU102" i="85"/>
  <c r="AU9" i="83"/>
  <c r="AU13" i="105"/>
  <c r="AU23" i="92"/>
  <c r="AU41" i="79"/>
  <c r="AU39" i="81"/>
  <c r="AU45" i="101"/>
  <c r="AU43" i="103"/>
  <c r="AU56" i="96"/>
  <c r="AU72" i="112"/>
  <c r="AU90" i="96"/>
  <c r="AU13" i="103"/>
  <c r="AU30" i="79"/>
  <c r="AU30" i="101"/>
  <c r="AU48" i="77"/>
  <c r="AU36" i="81"/>
  <c r="AU44" i="90"/>
  <c r="AU50" i="92"/>
  <c r="AU30" i="75"/>
  <c r="AU28" i="112"/>
  <c r="AU40" i="75"/>
  <c r="AU41" i="112"/>
  <c r="AU58" i="75"/>
  <c r="AU56" i="77"/>
  <c r="AU55" i="83"/>
  <c r="AU67" i="85"/>
  <c r="AU64" i="92"/>
  <c r="AU63" i="101"/>
  <c r="AU67" i="105"/>
  <c r="AU56" i="112"/>
  <c r="AU59" i="114"/>
  <c r="AU89" i="83"/>
  <c r="AU87" i="90"/>
  <c r="AU93" i="110"/>
  <c r="AU97" i="96"/>
  <c r="AU36" i="77"/>
  <c r="AU48" i="83"/>
  <c r="AU48" i="90"/>
  <c r="AU57" i="77"/>
  <c r="AU57" i="94"/>
  <c r="AU58" i="114"/>
  <c r="AU71" i="77"/>
  <c r="AU81" i="108"/>
  <c r="AU40" i="81"/>
  <c r="AU37" i="96"/>
  <c r="AU37" i="101"/>
  <c r="AU61" i="94"/>
  <c r="AU63" i="110"/>
  <c r="AU64" i="112"/>
  <c r="AU80" i="75"/>
  <c r="AU81" i="94"/>
  <c r="AU88" i="90"/>
  <c r="AU93" i="108"/>
  <c r="S2" i="113"/>
  <c r="H6" i="111"/>
  <c r="K4" i="111"/>
  <c r="AU46" i="103"/>
  <c r="AU55" i="87"/>
  <c r="AU55" i="105"/>
  <c r="AU79" i="81"/>
  <c r="AU78" i="87"/>
  <c r="AU91" i="83"/>
  <c r="AU89" i="105"/>
  <c r="AU93" i="83"/>
  <c r="AU55" i="108"/>
  <c r="AU63" i="81"/>
  <c r="AU89" i="87"/>
  <c r="AU25" i="101" l="1"/>
  <c r="AH17" i="103"/>
  <c r="AU19" i="103"/>
  <c r="AH78" i="103"/>
  <c r="AU80" i="103"/>
  <c r="AH39" i="110"/>
  <c r="AV41" i="110" s="1"/>
  <c r="AU41" i="110"/>
  <c r="AH18" i="81"/>
  <c r="AU20" i="81"/>
  <c r="AH83" i="105"/>
  <c r="AV85" i="105" s="1"/>
  <c r="AU85" i="105"/>
  <c r="AH100" i="105"/>
  <c r="AV102" i="105" s="1"/>
  <c r="AU102" i="105"/>
  <c r="AH58" i="75"/>
  <c r="AU60" i="75"/>
  <c r="AH43" i="94"/>
  <c r="AV45" i="94" s="1"/>
  <c r="AU45" i="94"/>
  <c r="AH76" i="112"/>
  <c r="AU78" i="112"/>
  <c r="AH58" i="87"/>
  <c r="AU60" i="87"/>
  <c r="AH51" i="83"/>
  <c r="AU53" i="83"/>
  <c r="AU19" i="85"/>
  <c r="AU61" i="101"/>
  <c r="AU104" i="101"/>
  <c r="AU32" i="112"/>
  <c r="AU20" i="75"/>
  <c r="AU60" i="110"/>
  <c r="AU60" i="83"/>
  <c r="AU61" i="92"/>
  <c r="AU60" i="94"/>
  <c r="AU41" i="87"/>
  <c r="AU88" i="85"/>
  <c r="AG112" i="94"/>
  <c r="AH112" i="94" s="1"/>
  <c r="AG13" i="105"/>
  <c r="AH13" i="105" s="1"/>
  <c r="AG96" i="105"/>
  <c r="AT98" i="105" s="1"/>
  <c r="AG124" i="105"/>
  <c r="AH124" i="105" s="1"/>
  <c r="AG146" i="105"/>
  <c r="AG135" i="112"/>
  <c r="AH135" i="112" s="1"/>
  <c r="AG137" i="112"/>
  <c r="AH137" i="112" s="1"/>
  <c r="AG127" i="112"/>
  <c r="AG77" i="112"/>
  <c r="AT79" i="112" s="1"/>
  <c r="AG111" i="112"/>
  <c r="AH111" i="112" s="1"/>
  <c r="AG53" i="75"/>
  <c r="AH53" i="75" s="1"/>
  <c r="AG153" i="75"/>
  <c r="AH153" i="75" s="1"/>
  <c r="AG27" i="75"/>
  <c r="AT29" i="75" s="1"/>
  <c r="AG107" i="75"/>
  <c r="AH107" i="75" s="1"/>
  <c r="AH78" i="94"/>
  <c r="AU80" i="94"/>
  <c r="AH92" i="96"/>
  <c r="AU94" i="96"/>
  <c r="AH87" i="79"/>
  <c r="AV89" i="79" s="1"/>
  <c r="AU89" i="79"/>
  <c r="AH79" i="92"/>
  <c r="AU81" i="92"/>
  <c r="AH93" i="101"/>
  <c r="AV95" i="101" s="1"/>
  <c r="AU95" i="101"/>
  <c r="AH7" i="101"/>
  <c r="AV9" i="101" s="1"/>
  <c r="AU9" i="101"/>
  <c r="AH86" i="112"/>
  <c r="AU88" i="112"/>
  <c r="AH77" i="87"/>
  <c r="AU79" i="87"/>
  <c r="AH41" i="85"/>
  <c r="AU43" i="85"/>
  <c r="AH77" i="85"/>
  <c r="AU79" i="85"/>
  <c r="AH64" i="85"/>
  <c r="AV66" i="85" s="1"/>
  <c r="AU66" i="85"/>
  <c r="AH59" i="75"/>
  <c r="AU61" i="75"/>
  <c r="AU79" i="101"/>
  <c r="AU88" i="98"/>
  <c r="AU61" i="105"/>
  <c r="AU32" i="79"/>
  <c r="AU78" i="75"/>
  <c r="AU60" i="101"/>
  <c r="AU98" i="90"/>
  <c r="AU88" i="92"/>
  <c r="AU102" i="83"/>
  <c r="AU61" i="87"/>
  <c r="AG102" i="105"/>
  <c r="AT104" i="105" s="1"/>
  <c r="AG25" i="105"/>
  <c r="AT27" i="105" s="1"/>
  <c r="AG142" i="105"/>
  <c r="AG137" i="105"/>
  <c r="AH137" i="105" s="1"/>
  <c r="AG57" i="105"/>
  <c r="AH57" i="105" s="1"/>
  <c r="AG43" i="105"/>
  <c r="AG79" i="105"/>
  <c r="AT81" i="105" s="1"/>
  <c r="AG83" i="105"/>
  <c r="AG33" i="112"/>
  <c r="AT35" i="112" s="1"/>
  <c r="AG48" i="112"/>
  <c r="AT50" i="112" s="1"/>
  <c r="AG86" i="112"/>
  <c r="AT88" i="112" s="1"/>
  <c r="AG140" i="112"/>
  <c r="AH140" i="112" s="1"/>
  <c r="AG128" i="112"/>
  <c r="AG44" i="112"/>
  <c r="AH44" i="112" s="1"/>
  <c r="AG71" i="112"/>
  <c r="AH71" i="112" s="1"/>
  <c r="AG132" i="75"/>
  <c r="AU50" i="105"/>
  <c r="AU81" i="105"/>
  <c r="AU90" i="98"/>
  <c r="AU63" i="83"/>
  <c r="AU25" i="98"/>
  <c r="AU53" i="98"/>
  <c r="AU28" i="90"/>
  <c r="AU90" i="85"/>
  <c r="AU90" i="79"/>
  <c r="AU9" i="112"/>
  <c r="AU21" i="105"/>
  <c r="AU80" i="105"/>
  <c r="AU20" i="105"/>
  <c r="AU20" i="101"/>
  <c r="AU50" i="77"/>
  <c r="AU49" i="83"/>
  <c r="AU98" i="87"/>
  <c r="AU27" i="87"/>
  <c r="AU48" i="87"/>
  <c r="AU52" i="75"/>
  <c r="AH64" i="92"/>
  <c r="AV66" i="92" s="1"/>
  <c r="AU66" i="92"/>
  <c r="AH88" i="110"/>
  <c r="AU90" i="110"/>
  <c r="AH87" i="96"/>
  <c r="AV89" i="96" s="1"/>
  <c r="AU89" i="96"/>
  <c r="AH92" i="112"/>
  <c r="AU94" i="112"/>
  <c r="AH43" i="85"/>
  <c r="AU45" i="85"/>
  <c r="AU60" i="90"/>
  <c r="AU78" i="83"/>
  <c r="AG155" i="90"/>
  <c r="AG98" i="75"/>
  <c r="AT100" i="75" s="1"/>
  <c r="AG50" i="75"/>
  <c r="AT52" i="75" s="1"/>
  <c r="AG81" i="94"/>
  <c r="AH81" i="94" s="1"/>
  <c r="AG34" i="94"/>
  <c r="AT36" i="94" s="1"/>
  <c r="AG58" i="94"/>
  <c r="AT60" i="94" s="1"/>
  <c r="AG55" i="94"/>
  <c r="AH55" i="94" s="1"/>
  <c r="AG78" i="105"/>
  <c r="AG48" i="105"/>
  <c r="AT50" i="105" s="1"/>
  <c r="AG18" i="105"/>
  <c r="AT20" i="105" s="1"/>
  <c r="AG19" i="105"/>
  <c r="AT21" i="105" s="1"/>
  <c r="AG27" i="105"/>
  <c r="AH27" i="105" s="1"/>
  <c r="AG89" i="112"/>
  <c r="AH89" i="112" s="1"/>
  <c r="AG40" i="112"/>
  <c r="AH40" i="112" s="1"/>
  <c r="AG146" i="112"/>
  <c r="AG30" i="112"/>
  <c r="AG36" i="112"/>
  <c r="AT38" i="112" s="1"/>
  <c r="AG55" i="112"/>
  <c r="AH55" i="112" s="1"/>
  <c r="AG106" i="112"/>
  <c r="AG21" i="112"/>
  <c r="AH21" i="112" s="1"/>
  <c r="AG76" i="112"/>
  <c r="AT78" i="112" s="1"/>
  <c r="AG56" i="112"/>
  <c r="AH56" i="112" s="1"/>
  <c r="AG92" i="112"/>
  <c r="AT94" i="112" s="1"/>
  <c r="AG7" i="112"/>
  <c r="AG13" i="103"/>
  <c r="AH13" i="103" s="1"/>
  <c r="AG146" i="96"/>
  <c r="AG57" i="96"/>
  <c r="AH57" i="96" s="1"/>
  <c r="AG19" i="96"/>
  <c r="AG80" i="96"/>
  <c r="AH80" i="96" s="1"/>
  <c r="AG7" i="96"/>
  <c r="AT9" i="96" s="1"/>
  <c r="AG155" i="96"/>
  <c r="AG23" i="101"/>
  <c r="AG130" i="101"/>
  <c r="AH130" i="101" s="1"/>
  <c r="AG8" i="101"/>
  <c r="AH8" i="101" s="1"/>
  <c r="AG156" i="75"/>
  <c r="AG5" i="75"/>
  <c r="AG93" i="75"/>
  <c r="AG133" i="75"/>
  <c r="AG142" i="75"/>
  <c r="AH46" i="98"/>
  <c r="AU48" i="98"/>
  <c r="AH100" i="94"/>
  <c r="AV102" i="94" s="1"/>
  <c r="AU102" i="94"/>
  <c r="AH96" i="77"/>
  <c r="AU98" i="77"/>
  <c r="AH51" i="110"/>
  <c r="AV53" i="110" s="1"/>
  <c r="AU53" i="110"/>
  <c r="AH48" i="114"/>
  <c r="AU50" i="114"/>
  <c r="AH76" i="81"/>
  <c r="AU78" i="81"/>
  <c r="AU75" i="90"/>
  <c r="AU95" i="79"/>
  <c r="AU60" i="92"/>
  <c r="AU20" i="103"/>
  <c r="AU25" i="112"/>
  <c r="AU89" i="110"/>
  <c r="AU89" i="81"/>
  <c r="AU45" i="79"/>
  <c r="AU50" i="98"/>
  <c r="AU53" i="114"/>
  <c r="AU53" i="105"/>
  <c r="AU25" i="90"/>
  <c r="AU102" i="75"/>
  <c r="AU104" i="79"/>
  <c r="AG46" i="94"/>
  <c r="AT48" i="94" s="1"/>
  <c r="AG83" i="94"/>
  <c r="AT85" i="94" s="1"/>
  <c r="AG39" i="94"/>
  <c r="AG98" i="94"/>
  <c r="AH98" i="94" s="1"/>
  <c r="AG21" i="105"/>
  <c r="AH21" i="105" s="1"/>
  <c r="AG159" i="105"/>
  <c r="AG138" i="112"/>
  <c r="AH138" i="112" s="1"/>
  <c r="AG60" i="112"/>
  <c r="AH60" i="112" s="1"/>
  <c r="AG88" i="112"/>
  <c r="AT90" i="112" s="1"/>
  <c r="AG155" i="112"/>
  <c r="AG127" i="103"/>
  <c r="AG115" i="103"/>
  <c r="AH115" i="103" s="1"/>
  <c r="AU61" i="77"/>
  <c r="AU49" i="96"/>
  <c r="AU95" i="96"/>
  <c r="AU90" i="105"/>
  <c r="AU28" i="96"/>
  <c r="AU16" i="108"/>
  <c r="AU50" i="110"/>
  <c r="AU79" i="110"/>
  <c r="AU98" i="103"/>
  <c r="AU27" i="114"/>
  <c r="AU94" i="79"/>
  <c r="AU80" i="90"/>
  <c r="AU63" i="94"/>
  <c r="AU81" i="110"/>
  <c r="AU78" i="77"/>
  <c r="AU9" i="114"/>
  <c r="AU85" i="110"/>
  <c r="AU48" i="96"/>
  <c r="AU39" i="92"/>
  <c r="AU89" i="90"/>
  <c r="AU94" i="87"/>
  <c r="AU43" i="81"/>
  <c r="AU27" i="81"/>
  <c r="AU52" i="114"/>
  <c r="AU49" i="108"/>
  <c r="AU9" i="108"/>
  <c r="AU78" i="101"/>
  <c r="AU61" i="85"/>
  <c r="AU27" i="108"/>
  <c r="AU25" i="114"/>
  <c r="AU52" i="112"/>
  <c r="AU21" i="81"/>
  <c r="AU52" i="83"/>
  <c r="AH43" i="77"/>
  <c r="AV45" i="77" s="1"/>
  <c r="AU45" i="77"/>
  <c r="AH7" i="77"/>
  <c r="AU9" i="77"/>
  <c r="AH46" i="110"/>
  <c r="AU48" i="110"/>
  <c r="AH30" i="94"/>
  <c r="AV32" i="94" s="1"/>
  <c r="AU32" i="94"/>
  <c r="AH64" i="90"/>
  <c r="AV66" i="90" s="1"/>
  <c r="AU66" i="90"/>
  <c r="AH48" i="90"/>
  <c r="AV50" i="90" s="1"/>
  <c r="AU50" i="90"/>
  <c r="AH23" i="75"/>
  <c r="AV25" i="75" s="1"/>
  <c r="AU25" i="75"/>
  <c r="AH25" i="98"/>
  <c r="AU27" i="98"/>
  <c r="AH79" i="114"/>
  <c r="AV81" i="114" s="1"/>
  <c r="AU81" i="114"/>
  <c r="AH39" i="114"/>
  <c r="AV41" i="114" s="1"/>
  <c r="AU41" i="114"/>
  <c r="AH58" i="114"/>
  <c r="AU60" i="114"/>
  <c r="AH19" i="114"/>
  <c r="AU21" i="114"/>
  <c r="AH102" i="114"/>
  <c r="AU104" i="114"/>
  <c r="AH76" i="108"/>
  <c r="AU78" i="108"/>
  <c r="AH48" i="103"/>
  <c r="AV50" i="103" s="1"/>
  <c r="AU50" i="103"/>
  <c r="AH92" i="103"/>
  <c r="AU94" i="103"/>
  <c r="AH93" i="103"/>
  <c r="AV95" i="103" s="1"/>
  <c r="AU95" i="103"/>
  <c r="AH86" i="103"/>
  <c r="AV88" i="103" s="1"/>
  <c r="AU88" i="103"/>
  <c r="AH102" i="96"/>
  <c r="AU104" i="96"/>
  <c r="AH58" i="81"/>
  <c r="AU60" i="81"/>
  <c r="AH39" i="81"/>
  <c r="AV41" i="81" s="1"/>
  <c r="AU41" i="81"/>
  <c r="AH92" i="77"/>
  <c r="AU94" i="77"/>
  <c r="AH37" i="105"/>
  <c r="AV39" i="105" s="1"/>
  <c r="AU39" i="105"/>
  <c r="AH37" i="101"/>
  <c r="AV39" i="101" s="1"/>
  <c r="AU39" i="101"/>
  <c r="AH39" i="101"/>
  <c r="AV41" i="101" s="1"/>
  <c r="AU41" i="101"/>
  <c r="AH64" i="77"/>
  <c r="AU66" i="77"/>
  <c r="AH23" i="77"/>
  <c r="AV25" i="77" s="1"/>
  <c r="AU25" i="77"/>
  <c r="AH48" i="83"/>
  <c r="AU50" i="83"/>
  <c r="AH39" i="94"/>
  <c r="AV41" i="94" s="1"/>
  <c r="AU41" i="94"/>
  <c r="AH37" i="94"/>
  <c r="AV39" i="94" s="1"/>
  <c r="AU39" i="94"/>
  <c r="AH46" i="94"/>
  <c r="AU48" i="94"/>
  <c r="AH37" i="112"/>
  <c r="AV39" i="112" s="1"/>
  <c r="AU39" i="112"/>
  <c r="AH43" i="87"/>
  <c r="AV45" i="87" s="1"/>
  <c r="AU45" i="87"/>
  <c r="AH23" i="87"/>
  <c r="AU25" i="87"/>
  <c r="AH79" i="87"/>
  <c r="AV81" i="87" s="1"/>
  <c r="AU81" i="87"/>
  <c r="AH93" i="83"/>
  <c r="AV95" i="83" s="1"/>
  <c r="AU95" i="83"/>
  <c r="AH76" i="85"/>
  <c r="AU78" i="85"/>
  <c r="AH96" i="85"/>
  <c r="AV98" i="85" s="1"/>
  <c r="AU98" i="85"/>
  <c r="AH83" i="75"/>
  <c r="AV85" i="75" s="1"/>
  <c r="AU85" i="75"/>
  <c r="AH59" i="110"/>
  <c r="AU61" i="110"/>
  <c r="AH23" i="110"/>
  <c r="AV25" i="110" s="1"/>
  <c r="AU25" i="110"/>
  <c r="AH18" i="92"/>
  <c r="AU20" i="92"/>
  <c r="AH43" i="98"/>
  <c r="AV45" i="98" s="1"/>
  <c r="AU45" i="98"/>
  <c r="AH87" i="103"/>
  <c r="AU89" i="103"/>
  <c r="AH7" i="96"/>
  <c r="AV9" i="96" s="1"/>
  <c r="AU9" i="96"/>
  <c r="AU90" i="108"/>
  <c r="AU61" i="81"/>
  <c r="AU98" i="110"/>
  <c r="AU9" i="98"/>
  <c r="AU27" i="110"/>
  <c r="AU75" i="96"/>
  <c r="AU52" i="103"/>
  <c r="AU9" i="90"/>
  <c r="AU21" i="85"/>
  <c r="AU21" i="110"/>
  <c r="AU19" i="105"/>
  <c r="AU32" i="108"/>
  <c r="AU53" i="108"/>
  <c r="AU41" i="77"/>
  <c r="AU63" i="114"/>
  <c r="AU75" i="98"/>
  <c r="AU89" i="114"/>
  <c r="AU20" i="94"/>
  <c r="AG148" i="105"/>
  <c r="AG58" i="105"/>
  <c r="AG47" i="105"/>
  <c r="AT49" i="105" s="1"/>
  <c r="AG66" i="105"/>
  <c r="AH66" i="105" s="1"/>
  <c r="AG75" i="105"/>
  <c r="AH75" i="105" s="1"/>
  <c r="AG158" i="112"/>
  <c r="AG37" i="112"/>
  <c r="AT39" i="112" s="1"/>
  <c r="AG98" i="112"/>
  <c r="AT100" i="112" s="1"/>
  <c r="AG114" i="112"/>
  <c r="AH114" i="112" s="1"/>
  <c r="AG31" i="112"/>
  <c r="AH31" i="112" s="1"/>
  <c r="AG9" i="112"/>
  <c r="AH9" i="112" s="1"/>
  <c r="AG156" i="112"/>
  <c r="AG138" i="103"/>
  <c r="AH138" i="103" s="1"/>
  <c r="AG146" i="103"/>
  <c r="AG58" i="96"/>
  <c r="AG39" i="96"/>
  <c r="AT41" i="96" s="1"/>
  <c r="AG47" i="81"/>
  <c r="AT49" i="81" s="1"/>
  <c r="AG34" i="101"/>
  <c r="AG151" i="75"/>
  <c r="AG130" i="75"/>
  <c r="AH130" i="75" s="1"/>
  <c r="AG119" i="75"/>
  <c r="AG85" i="75"/>
  <c r="AH85" i="75" s="1"/>
  <c r="AG105" i="75"/>
  <c r="AH105" i="75" s="1"/>
  <c r="AG117" i="75"/>
  <c r="AG77" i="94"/>
  <c r="AT79" i="94" s="1"/>
  <c r="AG37" i="94"/>
  <c r="AT39" i="94" s="1"/>
  <c r="AG87" i="94"/>
  <c r="AG113" i="94"/>
  <c r="AG119" i="105"/>
  <c r="AG17" i="105"/>
  <c r="AG158" i="105"/>
  <c r="AG40" i="105"/>
  <c r="AH40" i="105" s="1"/>
  <c r="AG37" i="105"/>
  <c r="AT39" i="105" s="1"/>
  <c r="AG140" i="105"/>
  <c r="AH140" i="105" s="1"/>
  <c r="AG51" i="105"/>
  <c r="AT53" i="105" s="1"/>
  <c r="AG50" i="112"/>
  <c r="AT52" i="112" s="1"/>
  <c r="AG91" i="112"/>
  <c r="AT93" i="112" s="1"/>
  <c r="AG133" i="112"/>
  <c r="AG16" i="112"/>
  <c r="AH16" i="112" s="1"/>
  <c r="AG112" i="112"/>
  <c r="AH112" i="112" s="1"/>
  <c r="AG157" i="112"/>
  <c r="AG30" i="103"/>
  <c r="AG78" i="103"/>
  <c r="AT80" i="103" s="1"/>
  <c r="AG137" i="103"/>
  <c r="AH137" i="103" s="1"/>
  <c r="AG96" i="103"/>
  <c r="AT98" i="103" s="1"/>
  <c r="AG18" i="103"/>
  <c r="AT20" i="103" s="1"/>
  <c r="AG85" i="103"/>
  <c r="AH85" i="103" s="1"/>
  <c r="AG38" i="103"/>
  <c r="AH38" i="103" s="1"/>
  <c r="AG154" i="103"/>
  <c r="AG23" i="103"/>
  <c r="AG149" i="103"/>
  <c r="AG111" i="103"/>
  <c r="AH111" i="103" s="1"/>
  <c r="AG143" i="103"/>
  <c r="AG118" i="96"/>
  <c r="AG71" i="96"/>
  <c r="AH71" i="96" s="1"/>
  <c r="AG47" i="96"/>
  <c r="AT49" i="96" s="1"/>
  <c r="AG157" i="96"/>
  <c r="AG142" i="96"/>
  <c r="AG154" i="96"/>
  <c r="AG147" i="81"/>
  <c r="AH147" i="81" s="1"/>
  <c r="AG89" i="101"/>
  <c r="AH89" i="101" s="1"/>
  <c r="AG73" i="101"/>
  <c r="AT75" i="101" s="1"/>
  <c r="AG142" i="101"/>
  <c r="AG37" i="101"/>
  <c r="AT39" i="101" s="1"/>
  <c r="AG72" i="101"/>
  <c r="AH72" i="101" s="1"/>
  <c r="AG44" i="101"/>
  <c r="AH44" i="101" s="1"/>
  <c r="AG31" i="101"/>
  <c r="AH31" i="101" s="1"/>
  <c r="AG156" i="101"/>
  <c r="AG103" i="101"/>
  <c r="AH103" i="101" s="1"/>
  <c r="AG96" i="101"/>
  <c r="AT98" i="101" s="1"/>
  <c r="AG138" i="75"/>
  <c r="AH138" i="75" s="1"/>
  <c r="AG46" i="75"/>
  <c r="AT48" i="75" s="1"/>
  <c r="AG38" i="75"/>
  <c r="AT40" i="75" s="1"/>
  <c r="AG83" i="75"/>
  <c r="AT85" i="75" s="1"/>
  <c r="AG71" i="75"/>
  <c r="AT73" i="75" s="1"/>
  <c r="AG70" i="75"/>
  <c r="AH70" i="75" s="1"/>
  <c r="AG68" i="75"/>
  <c r="AH68" i="75" s="1"/>
  <c r="AU41" i="105"/>
  <c r="AU63" i="112"/>
  <c r="AU98" i="98"/>
  <c r="AU78" i="105"/>
  <c r="AU27" i="83"/>
  <c r="AU52" i="101"/>
  <c r="AU63" i="103"/>
  <c r="AU28" i="105"/>
  <c r="AU94" i="101"/>
  <c r="AU80" i="110"/>
  <c r="AG40" i="101"/>
  <c r="AH40" i="101" s="1"/>
  <c r="AU25" i="79"/>
  <c r="AU90" i="75"/>
  <c r="AU49" i="87"/>
  <c r="AU32" i="105"/>
  <c r="AU20" i="85"/>
  <c r="AU94" i="75"/>
  <c r="AG120" i="94"/>
  <c r="AG152" i="94"/>
  <c r="AG62" i="105"/>
  <c r="AH62" i="105" s="1"/>
  <c r="AG136" i="105"/>
  <c r="AH136" i="105" s="1"/>
  <c r="AG35" i="105"/>
  <c r="AH35" i="105" s="1"/>
  <c r="AG103" i="105"/>
  <c r="AH103" i="105" s="1"/>
  <c r="AG29" i="105"/>
  <c r="AH29" i="105" s="1"/>
  <c r="AG69" i="105"/>
  <c r="AH69" i="105" s="1"/>
  <c r="AG76" i="105"/>
  <c r="AT78" i="105" s="1"/>
  <c r="AG10" i="105"/>
  <c r="AH10" i="105" s="1"/>
  <c r="AG106" i="105"/>
  <c r="AG107" i="112"/>
  <c r="AH107" i="112" s="1"/>
  <c r="AG153" i="112"/>
  <c r="AH153" i="112" s="1"/>
  <c r="AG103" i="112"/>
  <c r="AH103" i="112" s="1"/>
  <c r="AG78" i="112"/>
  <c r="AT80" i="112" s="1"/>
  <c r="AG13" i="112"/>
  <c r="AH13" i="112" s="1"/>
  <c r="AG25" i="112"/>
  <c r="AT27" i="112" s="1"/>
  <c r="AG58" i="112"/>
  <c r="AT60" i="112" s="1"/>
  <c r="AG96" i="112"/>
  <c r="AT98" i="112" s="1"/>
  <c r="AG100" i="112"/>
  <c r="AT102" i="112" s="1"/>
  <c r="AU52" i="87"/>
  <c r="AU43" i="94"/>
  <c r="AU49" i="92"/>
  <c r="AU45" i="75"/>
  <c r="AU94" i="98"/>
  <c r="AU28" i="103"/>
  <c r="AU16" i="101"/>
  <c r="AU28" i="114"/>
  <c r="AU49" i="105"/>
  <c r="AU27" i="94"/>
  <c r="AU52" i="110"/>
  <c r="AU28" i="98"/>
  <c r="AU41" i="98"/>
  <c r="AU79" i="94"/>
  <c r="AU88" i="83"/>
  <c r="AU80" i="79"/>
  <c r="AU50" i="81"/>
  <c r="AU98" i="79"/>
  <c r="AU90" i="92"/>
  <c r="AU75" i="108"/>
  <c r="AU25" i="108"/>
  <c r="AU39" i="96"/>
  <c r="AU43" i="96"/>
  <c r="AU41" i="85"/>
  <c r="AU66" i="96"/>
  <c r="AU66" i="79"/>
  <c r="AU41" i="75"/>
  <c r="AU32" i="114"/>
  <c r="AU60" i="105"/>
  <c r="AU85" i="92"/>
  <c r="AU20" i="114"/>
  <c r="AU41" i="108"/>
  <c r="AU49" i="77"/>
  <c r="AU79" i="77"/>
  <c r="AU75" i="81"/>
  <c r="AU43" i="77"/>
  <c r="AU95" i="81"/>
  <c r="AU61" i="90"/>
  <c r="AU80" i="98"/>
  <c r="AU16" i="81"/>
  <c r="AU16" i="92"/>
  <c r="AU85" i="77"/>
  <c r="AU81" i="81"/>
  <c r="AU49" i="81"/>
  <c r="AU53" i="81"/>
  <c r="AU39" i="83"/>
  <c r="AU104" i="83"/>
  <c r="AU19" i="79"/>
  <c r="AU27" i="75"/>
  <c r="AG21" i="94"/>
  <c r="AH21" i="94" s="1"/>
  <c r="AG41" i="94"/>
  <c r="AT43" i="94" s="1"/>
  <c r="AG126" i="94"/>
  <c r="AG13" i="94"/>
  <c r="AH13" i="94" s="1"/>
  <c r="AG61" i="94"/>
  <c r="AT63" i="94" s="1"/>
  <c r="AG65" i="94"/>
  <c r="AH65" i="94" s="1"/>
  <c r="AG79" i="94"/>
  <c r="AT81" i="94" s="1"/>
  <c r="AG105" i="105"/>
  <c r="AH105" i="105" s="1"/>
  <c r="AG54" i="105"/>
  <c r="AH54" i="105" s="1"/>
  <c r="AG55" i="105"/>
  <c r="AH55" i="105" s="1"/>
  <c r="AG28" i="105"/>
  <c r="AH28" i="105" s="1"/>
  <c r="AG95" i="105"/>
  <c r="AT97" i="105" s="1"/>
  <c r="AG72" i="105"/>
  <c r="AH72" i="105" s="1"/>
  <c r="AG151" i="105"/>
  <c r="AG31" i="105"/>
  <c r="AH31" i="105" s="1"/>
  <c r="AG88" i="105"/>
  <c r="AT90" i="105" s="1"/>
  <c r="AG125" i="105"/>
  <c r="AH125" i="105" s="1"/>
  <c r="AG81" i="105"/>
  <c r="AH81" i="105" s="1"/>
  <c r="AG82" i="112"/>
  <c r="AH82" i="112" s="1"/>
  <c r="AG22" i="112"/>
  <c r="AH22" i="112" s="1"/>
  <c r="AG23" i="112"/>
  <c r="AT25" i="112" s="1"/>
  <c r="AG11" i="112"/>
  <c r="AH11" i="112" s="1"/>
  <c r="AG35" i="112"/>
  <c r="AH35" i="112" s="1"/>
  <c r="AG119" i="112"/>
  <c r="AG34" i="112"/>
  <c r="AH34" i="112" s="1"/>
  <c r="AG75" i="103"/>
  <c r="AH75" i="103" s="1"/>
  <c r="AG106" i="103"/>
  <c r="AG86" i="103"/>
  <c r="AT88" i="103" s="1"/>
  <c r="AG69" i="103"/>
  <c r="AH69" i="103" s="1"/>
  <c r="AG107" i="103"/>
  <c r="AH107" i="103" s="1"/>
  <c r="AG147" i="103"/>
  <c r="AH147" i="103" s="1"/>
  <c r="AG73" i="96"/>
  <c r="AT75" i="96" s="1"/>
  <c r="AG132" i="96"/>
  <c r="AH132" i="96" s="1"/>
  <c r="AG48" i="96"/>
  <c r="AT50" i="96" s="1"/>
  <c r="AG54" i="96"/>
  <c r="AH54" i="96" s="1"/>
  <c r="AG41" i="96"/>
  <c r="AT43" i="96" s="1"/>
  <c r="AG128" i="96"/>
  <c r="AG108" i="96"/>
  <c r="AG102" i="96"/>
  <c r="AG124" i="96"/>
  <c r="AH124" i="96" s="1"/>
  <c r="AG46" i="96"/>
  <c r="AT48" i="96" s="1"/>
  <c r="AG136" i="96"/>
  <c r="AH136" i="96" s="1"/>
  <c r="AG101" i="96"/>
  <c r="AH101" i="96" s="1"/>
  <c r="AG54" i="114"/>
  <c r="AH54" i="114" s="1"/>
  <c r="AG102" i="114"/>
  <c r="AT104" i="114" s="1"/>
  <c r="AG16" i="114"/>
  <c r="AH16" i="114" s="1"/>
  <c r="AG50" i="114"/>
  <c r="AT52" i="114" s="1"/>
  <c r="AG26" i="114"/>
  <c r="AT28" i="114" s="1"/>
  <c r="AG88" i="114"/>
  <c r="AT90" i="114" s="1"/>
  <c r="AU66" i="98"/>
  <c r="AU95" i="92"/>
  <c r="AU19" i="94"/>
  <c r="AU20" i="98"/>
  <c r="AG86" i="94"/>
  <c r="AT88" i="94" s="1"/>
  <c r="AG30" i="94"/>
  <c r="AG117" i="94"/>
  <c r="AG137" i="94"/>
  <c r="AH137" i="94" s="1"/>
  <c r="AG128" i="94"/>
  <c r="AG108" i="94"/>
  <c r="AG148" i="94"/>
  <c r="AG91" i="103"/>
  <c r="AH91" i="103" s="1"/>
  <c r="AG44" i="103"/>
  <c r="AH44" i="103" s="1"/>
  <c r="AG114" i="103"/>
  <c r="AH114" i="103" s="1"/>
  <c r="AG50" i="103"/>
  <c r="AT52" i="103" s="1"/>
  <c r="AG92" i="103"/>
  <c r="AT94" i="103" s="1"/>
  <c r="AG130" i="103"/>
  <c r="AH130" i="103" s="1"/>
  <c r="AG93" i="96"/>
  <c r="AT95" i="96" s="1"/>
  <c r="AG127" i="96"/>
  <c r="AG113" i="96"/>
  <c r="AG114" i="114"/>
  <c r="AH114" i="114" s="1"/>
  <c r="AG27" i="114"/>
  <c r="AH27" i="114" s="1"/>
  <c r="AG70" i="114"/>
  <c r="AH70" i="114" s="1"/>
  <c r="AG118" i="114"/>
  <c r="AG86" i="114"/>
  <c r="AT88" i="114" s="1"/>
  <c r="AG45" i="114"/>
  <c r="AH45" i="114" s="1"/>
  <c r="AG58" i="114"/>
  <c r="AT60" i="114" s="1"/>
  <c r="AG22" i="114"/>
  <c r="AH22" i="114" s="1"/>
  <c r="AG40" i="114"/>
  <c r="AH40" i="114" s="1"/>
  <c r="AG8" i="81"/>
  <c r="AH8" i="81" s="1"/>
  <c r="AG98" i="81"/>
  <c r="AH98" i="81" s="1"/>
  <c r="AG73" i="81"/>
  <c r="AT75" i="81" s="1"/>
  <c r="AG29" i="81"/>
  <c r="AH29" i="81" s="1"/>
  <c r="AG149" i="81"/>
  <c r="AG153" i="81"/>
  <c r="AH153" i="81" s="1"/>
  <c r="AG141" i="81"/>
  <c r="AH141" i="81" s="1"/>
  <c r="AG100" i="81"/>
  <c r="AT102" i="81" s="1"/>
  <c r="AG118" i="79"/>
  <c r="AG160" i="79"/>
  <c r="AG98" i="79"/>
  <c r="AH98" i="79" s="1"/>
  <c r="AG92" i="79"/>
  <c r="AT94" i="79" s="1"/>
  <c r="AG93" i="79"/>
  <c r="AT95" i="79" s="1"/>
  <c r="AG78" i="79"/>
  <c r="AG64" i="79"/>
  <c r="AT66" i="79" s="1"/>
  <c r="AG11" i="101"/>
  <c r="AH11" i="101" s="1"/>
  <c r="AG146" i="101"/>
  <c r="AG75" i="101"/>
  <c r="AT77" i="101" s="1"/>
  <c r="AG76" i="101"/>
  <c r="AT78" i="101" s="1"/>
  <c r="AG117" i="101"/>
  <c r="AG88" i="101"/>
  <c r="AG7" i="90"/>
  <c r="AT9" i="90" s="1"/>
  <c r="AG57" i="90"/>
  <c r="AH57" i="90" s="1"/>
  <c r="AG86" i="90"/>
  <c r="AT88" i="90" s="1"/>
  <c r="AG23" i="90"/>
  <c r="AT25" i="90" s="1"/>
  <c r="AG48" i="90"/>
  <c r="AT50" i="90" s="1"/>
  <c r="AG156" i="90"/>
  <c r="AG83" i="77"/>
  <c r="AT85" i="77" s="1"/>
  <c r="AG118" i="77"/>
  <c r="AG47" i="77"/>
  <c r="AG64" i="77"/>
  <c r="AT66" i="77" s="1"/>
  <c r="AG92" i="77"/>
  <c r="AT94" i="77" s="1"/>
  <c r="AG41" i="77"/>
  <c r="AT43" i="77" s="1"/>
  <c r="AG27" i="77"/>
  <c r="AH27" i="77" s="1"/>
  <c r="AG38" i="77"/>
  <c r="AH38" i="77" s="1"/>
  <c r="AG39" i="77"/>
  <c r="AT41" i="77" s="1"/>
  <c r="AG141" i="75"/>
  <c r="AH141" i="75" s="1"/>
  <c r="AG105" i="87"/>
  <c r="AH105" i="87" s="1"/>
  <c r="AG13" i="87"/>
  <c r="AH13" i="87" s="1"/>
  <c r="AG128" i="87"/>
  <c r="AG55" i="87"/>
  <c r="AG43" i="87"/>
  <c r="AT45" i="87" s="1"/>
  <c r="AG147" i="87"/>
  <c r="AH147" i="87" s="1"/>
  <c r="AG36" i="87"/>
  <c r="AH36" i="87" s="1"/>
  <c r="AG126" i="87"/>
  <c r="AG44" i="87"/>
  <c r="AT46" i="87" s="1"/>
  <c r="AG92" i="87"/>
  <c r="AT94" i="87" s="1"/>
  <c r="AG45" i="83"/>
  <c r="AH45" i="83" s="1"/>
  <c r="AG140" i="83"/>
  <c r="AH140" i="83" s="1"/>
  <c r="AG69" i="83"/>
  <c r="AH69" i="83" s="1"/>
  <c r="AG28" i="83"/>
  <c r="AH28" i="83" s="1"/>
  <c r="AG14" i="83"/>
  <c r="AT16" i="83" s="1"/>
  <c r="AG60" i="83"/>
  <c r="AG70" i="83"/>
  <c r="AH70" i="83" s="1"/>
  <c r="AG75" i="98"/>
  <c r="AH75" i="98" s="1"/>
  <c r="AG157" i="98"/>
  <c r="AG39" i="98"/>
  <c r="AT41" i="98" s="1"/>
  <c r="AG92" i="98"/>
  <c r="AG124" i="92"/>
  <c r="AH124" i="92" s="1"/>
  <c r="AG75" i="92"/>
  <c r="AH75" i="92" s="1"/>
  <c r="AG157" i="92"/>
  <c r="AG9" i="85"/>
  <c r="AT11" i="85" s="1"/>
  <c r="AG145" i="85"/>
  <c r="AH145" i="85" s="1"/>
  <c r="AG95" i="85"/>
  <c r="AH95" i="85" s="1"/>
  <c r="AG130" i="85"/>
  <c r="AH130" i="85" s="1"/>
  <c r="AG61" i="85"/>
  <c r="AT63" i="85" s="1"/>
  <c r="AG93" i="85"/>
  <c r="AT95" i="85" s="1"/>
  <c r="AG159" i="85"/>
  <c r="AG138" i="85"/>
  <c r="AH138" i="85" s="1"/>
  <c r="AG89" i="85"/>
  <c r="AH89" i="85" s="1"/>
  <c r="AG143" i="85"/>
  <c r="AG57" i="85"/>
  <c r="AH57" i="85" s="1"/>
  <c r="AG146" i="85"/>
  <c r="AG157" i="108"/>
  <c r="AG29" i="108"/>
  <c r="AH29" i="108" s="1"/>
  <c r="AG6" i="108"/>
  <c r="AH6" i="108" s="1"/>
  <c r="AG148" i="108"/>
  <c r="AG37" i="108"/>
  <c r="AT39" i="108" s="1"/>
  <c r="AG153" i="108"/>
  <c r="AH153" i="108" s="1"/>
  <c r="AG147" i="108"/>
  <c r="AH147" i="108" s="1"/>
  <c r="AG87" i="108"/>
  <c r="AT89" i="108" s="1"/>
  <c r="AG70" i="108"/>
  <c r="AH70" i="108" s="1"/>
  <c r="AG122" i="108"/>
  <c r="AG47" i="108"/>
  <c r="AT49" i="108" s="1"/>
  <c r="AG125" i="108"/>
  <c r="AH125" i="108" s="1"/>
  <c r="AG23" i="108"/>
  <c r="AT25" i="108" s="1"/>
  <c r="AU95" i="98"/>
  <c r="AU53" i="92"/>
  <c r="AU88" i="94"/>
  <c r="AU60" i="98"/>
  <c r="AG38" i="94"/>
  <c r="AH38" i="94" s="1"/>
  <c r="AG25" i="94"/>
  <c r="AT27" i="94" s="1"/>
  <c r="AG53" i="94"/>
  <c r="AH53" i="94" s="1"/>
  <c r="AG124" i="103"/>
  <c r="AH124" i="103" s="1"/>
  <c r="AG48" i="103"/>
  <c r="AT50" i="103" s="1"/>
  <c r="AG26" i="103"/>
  <c r="AT28" i="103" s="1"/>
  <c r="AG136" i="103"/>
  <c r="AH136" i="103" s="1"/>
  <c r="AG75" i="96"/>
  <c r="AH75" i="96" s="1"/>
  <c r="AG115" i="96"/>
  <c r="AH115" i="96" s="1"/>
  <c r="AG42" i="96"/>
  <c r="AH42" i="96" s="1"/>
  <c r="AG36" i="114"/>
  <c r="AH36" i="114" s="1"/>
  <c r="AG25" i="114"/>
  <c r="AT27" i="114" s="1"/>
  <c r="AG30" i="114"/>
  <c r="AT32" i="114" s="1"/>
  <c r="AG91" i="114"/>
  <c r="AT93" i="114" s="1"/>
  <c r="AG29" i="114"/>
  <c r="AH29" i="114" s="1"/>
  <c r="AG138" i="114"/>
  <c r="AH138" i="114" s="1"/>
  <c r="AG131" i="114"/>
  <c r="AG75" i="114"/>
  <c r="AT77" i="114" s="1"/>
  <c r="AG143" i="114"/>
  <c r="AG19" i="114"/>
  <c r="AT21" i="114" s="1"/>
  <c r="AG39" i="114"/>
  <c r="AT41" i="114" s="1"/>
  <c r="AG89" i="114"/>
  <c r="AH89" i="114" s="1"/>
  <c r="AG38" i="81"/>
  <c r="AH38" i="81" s="1"/>
  <c r="AG25" i="81"/>
  <c r="AT27" i="81" s="1"/>
  <c r="AG19" i="81"/>
  <c r="AT21" i="81" s="1"/>
  <c r="AG72" i="81"/>
  <c r="AH72" i="81" s="1"/>
  <c r="AG138" i="81"/>
  <c r="AH138" i="81" s="1"/>
  <c r="AG87" i="81"/>
  <c r="AT89" i="81" s="1"/>
  <c r="AG23" i="81"/>
  <c r="AT25" i="81" s="1"/>
  <c r="AG93" i="81"/>
  <c r="AT95" i="81" s="1"/>
  <c r="AG79" i="81"/>
  <c r="AG159" i="79"/>
  <c r="AG147" i="79"/>
  <c r="AH147" i="79" s="1"/>
  <c r="AG102" i="79"/>
  <c r="AT104" i="79" s="1"/>
  <c r="AG4" i="79"/>
  <c r="AT6" i="79" s="1"/>
  <c r="AG44" i="79"/>
  <c r="AH44" i="79" s="1"/>
  <c r="AG17" i="79"/>
  <c r="AT19" i="79" s="1"/>
  <c r="AG27" i="101"/>
  <c r="AH27" i="101" s="1"/>
  <c r="AG55" i="101"/>
  <c r="AH55" i="101" s="1"/>
  <c r="AG22" i="101"/>
  <c r="AH22" i="101" s="1"/>
  <c r="AG145" i="101"/>
  <c r="AH145" i="101" s="1"/>
  <c r="AG126" i="90"/>
  <c r="AG119" i="90"/>
  <c r="AG147" i="90"/>
  <c r="AH147" i="90" s="1"/>
  <c r="AG82" i="90"/>
  <c r="AH82" i="90" s="1"/>
  <c r="AG72" i="90"/>
  <c r="AH72" i="90" s="1"/>
  <c r="AG7" i="77"/>
  <c r="AT9" i="77" s="1"/>
  <c r="AG91" i="77"/>
  <c r="AH91" i="77" s="1"/>
  <c r="AG142" i="77"/>
  <c r="AG115" i="77"/>
  <c r="AH115" i="77" s="1"/>
  <c r="AG160" i="77"/>
  <c r="AG13" i="77"/>
  <c r="AH13" i="77" s="1"/>
  <c r="AG77" i="77"/>
  <c r="AT79" i="77" s="1"/>
  <c r="AG158" i="75"/>
  <c r="AG157" i="87"/>
  <c r="AG65" i="87"/>
  <c r="AH65" i="87" s="1"/>
  <c r="AG85" i="87"/>
  <c r="AH85" i="87" s="1"/>
  <c r="AG76" i="87"/>
  <c r="AT78" i="87" s="1"/>
  <c r="AG130" i="87"/>
  <c r="AH130" i="87" s="1"/>
  <c r="AG23" i="87"/>
  <c r="AT25" i="87" s="1"/>
  <c r="AG48" i="83"/>
  <c r="AT50" i="83" s="1"/>
  <c r="AG135" i="83"/>
  <c r="AH135" i="83" s="1"/>
  <c r="AG56" i="83"/>
  <c r="AH56" i="83" s="1"/>
  <c r="AG36" i="83"/>
  <c r="AT38" i="83" s="1"/>
  <c r="AG19" i="83"/>
  <c r="AT21" i="83" s="1"/>
  <c r="AG143" i="83"/>
  <c r="AG69" i="98"/>
  <c r="AH69" i="98" s="1"/>
  <c r="AG159" i="98"/>
  <c r="AG120" i="98"/>
  <c r="AG138" i="98"/>
  <c r="AH138" i="98" s="1"/>
  <c r="AG25" i="98"/>
  <c r="AT27" i="98" s="1"/>
  <c r="AG48" i="98"/>
  <c r="AG148" i="98"/>
  <c r="AG29" i="92"/>
  <c r="AH29" i="92" s="1"/>
  <c r="AG51" i="92"/>
  <c r="AG33" i="92"/>
  <c r="AH33" i="92" s="1"/>
  <c r="AG142" i="92"/>
  <c r="AG60" i="92"/>
  <c r="AH60" i="92" s="1"/>
  <c r="AG54" i="92"/>
  <c r="AH54" i="92" s="1"/>
  <c r="AG105" i="92"/>
  <c r="AH105" i="92" s="1"/>
  <c r="AG25" i="92"/>
  <c r="AT27" i="92" s="1"/>
  <c r="AG63" i="92"/>
  <c r="AH63" i="92" s="1"/>
  <c r="AG126" i="85"/>
  <c r="AG149" i="85"/>
  <c r="AG96" i="85"/>
  <c r="AT98" i="85" s="1"/>
  <c r="AG106" i="85"/>
  <c r="AG72" i="108"/>
  <c r="AH72" i="108" s="1"/>
  <c r="AG143" i="108"/>
  <c r="AG95" i="108"/>
  <c r="AT97" i="108" s="1"/>
  <c r="AG7" i="108"/>
  <c r="AT9" i="108" s="1"/>
  <c r="AG55" i="110"/>
  <c r="AH55" i="110" s="1"/>
  <c r="AG10" i="110"/>
  <c r="AH10" i="110" s="1"/>
  <c r="AG31" i="110"/>
  <c r="AH31" i="110" s="1"/>
  <c r="AG25" i="110"/>
  <c r="AT27" i="110" s="1"/>
  <c r="AG77" i="110"/>
  <c r="AT79" i="110" s="1"/>
  <c r="AG159" i="110"/>
  <c r="AG42" i="110"/>
  <c r="AH42" i="110" s="1"/>
  <c r="AG140" i="114"/>
  <c r="AH140" i="114" s="1"/>
  <c r="AG41" i="114"/>
  <c r="AG157" i="81"/>
  <c r="AG41" i="81"/>
  <c r="AT43" i="81" s="1"/>
  <c r="AG48" i="81"/>
  <c r="AT50" i="81" s="1"/>
  <c r="AG58" i="81"/>
  <c r="AG115" i="81"/>
  <c r="AH115" i="81" s="1"/>
  <c r="AG151" i="81"/>
  <c r="AG27" i="79"/>
  <c r="AH27" i="79" s="1"/>
  <c r="AG143" i="79"/>
  <c r="AG120" i="79"/>
  <c r="AG114" i="79"/>
  <c r="AH114" i="79" s="1"/>
  <c r="AG154" i="79"/>
  <c r="AG68" i="79"/>
  <c r="AH68" i="79" s="1"/>
  <c r="AG50" i="79"/>
  <c r="AT52" i="79" s="1"/>
  <c r="AG21" i="79"/>
  <c r="AH21" i="79" s="1"/>
  <c r="AG96" i="79"/>
  <c r="AT98" i="79" s="1"/>
  <c r="AG43" i="79"/>
  <c r="AG156" i="79"/>
  <c r="AG6" i="79"/>
  <c r="AH6" i="79" s="1"/>
  <c r="AG39" i="79"/>
  <c r="AT41" i="79" s="1"/>
  <c r="AG66" i="101"/>
  <c r="AH66" i="101" s="1"/>
  <c r="AG112" i="101"/>
  <c r="AH112" i="101" s="1"/>
  <c r="AG9" i="101"/>
  <c r="AT11" i="101" s="1"/>
  <c r="AG78" i="101"/>
  <c r="AT80" i="101" s="1"/>
  <c r="AG86" i="101"/>
  <c r="AT88" i="101" s="1"/>
  <c r="AG10" i="101"/>
  <c r="AH10" i="101" s="1"/>
  <c r="AG135" i="101"/>
  <c r="AH135" i="101" s="1"/>
  <c r="AG118" i="90"/>
  <c r="AG122" i="90"/>
  <c r="AG149" i="90"/>
  <c r="AG135" i="90"/>
  <c r="AH135" i="90" s="1"/>
  <c r="AG73" i="90"/>
  <c r="AT75" i="90" s="1"/>
  <c r="AG64" i="90"/>
  <c r="AT66" i="90" s="1"/>
  <c r="AG133" i="90"/>
  <c r="AG59" i="90"/>
  <c r="AT61" i="90" s="1"/>
  <c r="AG41" i="90"/>
  <c r="AT43" i="90" s="1"/>
  <c r="AG6" i="90"/>
  <c r="AT8" i="90" s="1"/>
  <c r="AG59" i="77"/>
  <c r="AT61" i="77" s="1"/>
  <c r="AG76" i="77"/>
  <c r="AT78" i="77" s="1"/>
  <c r="AG66" i="77"/>
  <c r="AH66" i="77" s="1"/>
  <c r="AG136" i="75"/>
  <c r="AH136" i="75" s="1"/>
  <c r="AG146" i="75"/>
  <c r="AG159" i="75"/>
  <c r="AG118" i="75"/>
  <c r="AG91" i="75"/>
  <c r="AG99" i="75"/>
  <c r="AT101" i="75" s="1"/>
  <c r="AG4" i="75"/>
  <c r="AH4" i="75" s="1"/>
  <c r="AG25" i="75"/>
  <c r="AT27" i="75" s="1"/>
  <c r="AG126" i="75"/>
  <c r="AG100" i="75"/>
  <c r="AT102" i="75" s="1"/>
  <c r="AG73" i="87"/>
  <c r="AT75" i="87" s="1"/>
  <c r="AG87" i="87"/>
  <c r="AT89" i="87" s="1"/>
  <c r="AG111" i="87"/>
  <c r="AH111" i="87" s="1"/>
  <c r="AG6" i="87"/>
  <c r="AH6" i="87" s="1"/>
  <c r="AG93" i="87"/>
  <c r="AT95" i="87" s="1"/>
  <c r="AG54" i="87"/>
  <c r="AH54" i="87" s="1"/>
  <c r="AG19" i="87"/>
  <c r="AG102" i="87"/>
  <c r="AT104" i="87" s="1"/>
  <c r="AG93" i="83"/>
  <c r="AT95" i="83" s="1"/>
  <c r="AG53" i="83"/>
  <c r="AH53" i="83" s="1"/>
  <c r="AG102" i="83"/>
  <c r="AG86" i="83"/>
  <c r="AT88" i="83" s="1"/>
  <c r="AG95" i="83"/>
  <c r="AH95" i="83" s="1"/>
  <c r="AG42" i="83"/>
  <c r="AH42" i="83" s="1"/>
  <c r="AG130" i="83"/>
  <c r="AH130" i="83" s="1"/>
  <c r="AG37" i="92"/>
  <c r="AT39" i="92" s="1"/>
  <c r="AG65" i="92"/>
  <c r="AH65" i="92" s="1"/>
  <c r="AG113" i="85"/>
  <c r="AG29" i="85"/>
  <c r="AH29" i="85" s="1"/>
  <c r="AG105" i="85"/>
  <c r="AH105" i="85" s="1"/>
  <c r="AG10" i="85"/>
  <c r="AH10" i="85" s="1"/>
  <c r="AG117" i="85"/>
  <c r="AG155" i="85"/>
  <c r="AG115" i="85"/>
  <c r="AH115" i="85" s="1"/>
  <c r="AG42" i="85"/>
  <c r="AH42" i="85" s="1"/>
  <c r="AG35" i="108"/>
  <c r="AH35" i="108" s="1"/>
  <c r="AG79" i="108"/>
  <c r="AT81" i="108" s="1"/>
  <c r="AG66" i="108"/>
  <c r="AH66" i="108" s="1"/>
  <c r="AG40" i="108"/>
  <c r="AH40" i="108" s="1"/>
  <c r="AG106" i="108"/>
  <c r="AG26" i="110"/>
  <c r="AG61" i="110"/>
  <c r="AG27" i="110"/>
  <c r="AH27" i="110" s="1"/>
  <c r="AG48" i="110"/>
  <c r="AT50" i="110" s="1"/>
  <c r="AG141" i="110"/>
  <c r="AH141" i="110" s="1"/>
  <c r="AL32" i="75"/>
  <c r="AG130" i="110"/>
  <c r="AH130" i="110" s="1"/>
  <c r="AG60" i="110"/>
  <c r="AH60" i="110" s="1"/>
  <c r="AG54" i="110"/>
  <c r="AH54" i="110" s="1"/>
  <c r="AL8" i="94"/>
  <c r="AL11" i="105"/>
  <c r="AL17" i="87"/>
  <c r="AG114" i="90"/>
  <c r="AH114" i="90" s="1"/>
  <c r="AG124" i="90"/>
  <c r="AH124" i="90" s="1"/>
  <c r="AG9" i="90"/>
  <c r="AH9" i="90" s="1"/>
  <c r="AG42" i="90"/>
  <c r="AH42" i="90" s="1"/>
  <c r="AG68" i="90"/>
  <c r="AH68" i="90" s="1"/>
  <c r="AG37" i="90"/>
  <c r="AT39" i="90" s="1"/>
  <c r="AG60" i="90"/>
  <c r="AT62" i="90" s="1"/>
  <c r="AG36" i="90"/>
  <c r="AT38" i="90" s="1"/>
  <c r="AG68" i="77"/>
  <c r="AH68" i="77" s="1"/>
  <c r="AG45" i="77"/>
  <c r="AH45" i="77" s="1"/>
  <c r="AG119" i="77"/>
  <c r="AG9" i="87"/>
  <c r="AT11" i="87" s="1"/>
  <c r="AG131" i="83"/>
  <c r="AG78" i="85"/>
  <c r="AT80" i="85" s="1"/>
  <c r="AG156" i="85"/>
  <c r="AG72" i="85"/>
  <c r="AH72" i="85" s="1"/>
  <c r="AG83" i="85"/>
  <c r="AT85" i="85" s="1"/>
  <c r="AG53" i="85"/>
  <c r="AH53" i="85" s="1"/>
  <c r="AG154" i="85"/>
  <c r="AG7" i="75"/>
  <c r="AT9" i="75" s="1"/>
  <c r="AG61" i="92"/>
  <c r="AT63" i="92" s="1"/>
  <c r="AG132" i="92"/>
  <c r="AH132" i="92" s="1"/>
  <c r="AG99" i="92"/>
  <c r="AT101" i="92" s="1"/>
  <c r="AG108" i="92"/>
  <c r="AU79" i="114"/>
  <c r="AU80" i="77"/>
  <c r="AU25" i="105"/>
  <c r="AU85" i="103"/>
  <c r="AU19" i="110"/>
  <c r="AU63" i="108"/>
  <c r="AU66" i="105"/>
  <c r="AU102" i="114"/>
  <c r="AU41" i="103"/>
  <c r="AU66" i="103"/>
  <c r="AU104" i="103"/>
  <c r="AU94" i="92"/>
  <c r="AU19" i="92"/>
  <c r="AU53" i="90"/>
  <c r="AU104" i="90"/>
  <c r="AU78" i="103"/>
  <c r="AU75" i="110"/>
  <c r="AU61" i="108"/>
  <c r="AU60" i="79"/>
  <c r="AU25" i="96"/>
  <c r="AU9" i="75"/>
  <c r="AU9" i="94"/>
  <c r="AU88" i="105"/>
  <c r="AU98" i="94"/>
  <c r="AU60" i="108"/>
  <c r="AU49" i="110"/>
  <c r="AU95" i="94"/>
  <c r="AU16" i="110"/>
  <c r="AU50" i="79"/>
  <c r="AU85" i="81"/>
  <c r="AG157" i="94"/>
  <c r="AG89" i="94"/>
  <c r="AH89" i="94" s="1"/>
  <c r="AG40" i="94"/>
  <c r="AH40" i="94" s="1"/>
  <c r="AG103" i="94"/>
  <c r="AH103" i="94" s="1"/>
  <c r="AG150" i="94"/>
  <c r="AH150" i="94" s="1"/>
  <c r="AG51" i="94"/>
  <c r="AT53" i="94" s="1"/>
  <c r="AG111" i="94"/>
  <c r="AH111" i="94" s="1"/>
  <c r="AG143" i="94"/>
  <c r="AG130" i="105"/>
  <c r="AH130" i="105" s="1"/>
  <c r="AG108" i="105"/>
  <c r="AG68" i="105"/>
  <c r="AH68" i="105" s="1"/>
  <c r="AG113" i="105"/>
  <c r="AG77" i="105"/>
  <c r="AT79" i="105" s="1"/>
  <c r="AG107" i="105"/>
  <c r="AH107" i="105" s="1"/>
  <c r="AG11" i="105"/>
  <c r="AH11" i="105" s="1"/>
  <c r="AG38" i="112"/>
  <c r="AT40" i="112" s="1"/>
  <c r="AG26" i="112"/>
  <c r="AT28" i="112" s="1"/>
  <c r="AG14" i="112"/>
  <c r="AT16" i="112" s="1"/>
  <c r="AG41" i="112"/>
  <c r="AT43" i="112" s="1"/>
  <c r="AG142" i="112"/>
  <c r="AG117" i="112"/>
  <c r="AG53" i="112"/>
  <c r="AH53" i="112" s="1"/>
  <c r="AG27" i="112"/>
  <c r="AG39" i="112"/>
  <c r="AT41" i="112" s="1"/>
  <c r="AG16" i="103"/>
  <c r="AH16" i="103" s="1"/>
  <c r="AG55" i="103"/>
  <c r="AH55" i="103" s="1"/>
  <c r="AG135" i="103"/>
  <c r="AH135" i="103" s="1"/>
  <c r="AG118" i="103"/>
  <c r="AG103" i="103"/>
  <c r="AH103" i="103" s="1"/>
  <c r="AG6" i="103"/>
  <c r="AT8" i="103" s="1"/>
  <c r="AG31" i="103"/>
  <c r="AH31" i="103" s="1"/>
  <c r="AG7" i="103"/>
  <c r="AG53" i="110"/>
  <c r="AH53" i="110" s="1"/>
  <c r="AL32" i="103"/>
  <c r="AG119" i="110"/>
  <c r="AG37" i="103"/>
  <c r="AT39" i="103" s="1"/>
  <c r="AG102" i="103"/>
  <c r="AT104" i="103" s="1"/>
  <c r="AG157" i="103"/>
  <c r="AG68" i="96"/>
  <c r="AH68" i="96" s="1"/>
  <c r="AG77" i="96"/>
  <c r="AT79" i="96" s="1"/>
  <c r="AG89" i="96"/>
  <c r="AH89" i="96" s="1"/>
  <c r="AG69" i="96"/>
  <c r="AH69" i="96" s="1"/>
  <c r="AG56" i="96"/>
  <c r="AH56" i="96" s="1"/>
  <c r="AG133" i="114"/>
  <c r="AG77" i="114"/>
  <c r="AT79" i="114" s="1"/>
  <c r="AG83" i="114"/>
  <c r="AT85" i="114" s="1"/>
  <c r="AG9" i="114"/>
  <c r="AT11" i="114" s="1"/>
  <c r="AG8" i="114"/>
  <c r="AH8" i="114" s="1"/>
  <c r="AG33" i="114"/>
  <c r="AH33" i="114" s="1"/>
  <c r="AG141" i="114"/>
  <c r="AH141" i="114" s="1"/>
  <c r="AG137" i="81"/>
  <c r="AH137" i="81" s="1"/>
  <c r="AG63" i="81"/>
  <c r="AH63" i="81" s="1"/>
  <c r="AG122" i="81"/>
  <c r="AG117" i="81"/>
  <c r="AG11" i="81"/>
  <c r="AH11" i="81" s="1"/>
  <c r="AG61" i="81"/>
  <c r="AT63" i="81" s="1"/>
  <c r="AG140" i="81"/>
  <c r="AH140" i="81" s="1"/>
  <c r="AG6" i="81"/>
  <c r="AT8" i="81" s="1"/>
  <c r="AG146" i="81"/>
  <c r="AG42" i="81"/>
  <c r="AH42" i="81" s="1"/>
  <c r="AG114" i="81"/>
  <c r="AH114" i="81" s="1"/>
  <c r="AG58" i="79"/>
  <c r="AT60" i="79" s="1"/>
  <c r="AG148" i="79"/>
  <c r="AG103" i="79"/>
  <c r="AT105" i="79" s="1"/>
  <c r="AG107" i="79"/>
  <c r="AH107" i="79" s="1"/>
  <c r="AG145" i="79"/>
  <c r="AH145" i="79" s="1"/>
  <c r="AG72" i="79"/>
  <c r="AH72" i="79" s="1"/>
  <c r="AG51" i="79"/>
  <c r="AG105" i="79"/>
  <c r="AH105" i="79" s="1"/>
  <c r="AG56" i="79"/>
  <c r="AH56" i="79" s="1"/>
  <c r="AG5" i="101"/>
  <c r="AH5" i="101" s="1"/>
  <c r="AG126" i="101"/>
  <c r="AG105" i="101"/>
  <c r="AH105" i="101" s="1"/>
  <c r="AG149" i="101"/>
  <c r="AG87" i="101"/>
  <c r="AT89" i="101" s="1"/>
  <c r="AG6" i="101"/>
  <c r="AH6" i="101" s="1"/>
  <c r="AG19" i="90"/>
  <c r="AT21" i="90" s="1"/>
  <c r="AG13" i="90"/>
  <c r="AH13" i="90" s="1"/>
  <c r="AG29" i="90"/>
  <c r="AH29" i="90" s="1"/>
  <c r="AG102" i="90"/>
  <c r="AT104" i="90" s="1"/>
  <c r="AG85" i="90"/>
  <c r="AT87" i="90" s="1"/>
  <c r="AG45" i="90"/>
  <c r="AH45" i="90" s="1"/>
  <c r="AG44" i="90"/>
  <c r="AT46" i="90" s="1"/>
  <c r="AG114" i="77"/>
  <c r="AH114" i="77" s="1"/>
  <c r="AG31" i="77"/>
  <c r="AH31" i="77" s="1"/>
  <c r="AG95" i="77"/>
  <c r="AH95" i="77" s="1"/>
  <c r="AG28" i="77"/>
  <c r="AH28" i="77" s="1"/>
  <c r="AG112" i="77"/>
  <c r="AH112" i="77" s="1"/>
  <c r="AG99" i="77"/>
  <c r="AT101" i="77" s="1"/>
  <c r="AG140" i="77"/>
  <c r="AH140" i="77" s="1"/>
  <c r="AG22" i="77"/>
  <c r="AH22" i="77" s="1"/>
  <c r="AG156" i="77"/>
  <c r="AG73" i="77"/>
  <c r="AT75" i="77" s="1"/>
  <c r="AG160" i="75"/>
  <c r="AG77" i="75"/>
  <c r="AG41" i="75"/>
  <c r="AT43" i="75" s="1"/>
  <c r="AG56" i="75"/>
  <c r="AH56" i="75" s="1"/>
  <c r="AG86" i="75"/>
  <c r="AT88" i="75" s="1"/>
  <c r="AG72" i="75"/>
  <c r="AH72" i="75" s="1"/>
  <c r="AG53" i="87"/>
  <c r="AH53" i="87" s="1"/>
  <c r="AG89" i="87"/>
  <c r="AH89" i="87" s="1"/>
  <c r="AG155" i="87"/>
  <c r="AG69" i="87"/>
  <c r="AH69" i="87" s="1"/>
  <c r="AG95" i="87"/>
  <c r="AT97" i="87" s="1"/>
  <c r="AG10" i="87"/>
  <c r="AH10" i="87" s="1"/>
  <c r="AG37" i="87"/>
  <c r="AT39" i="87" s="1"/>
  <c r="AG59" i="83"/>
  <c r="AG89" i="83"/>
  <c r="AH89" i="83" s="1"/>
  <c r="AG6" i="83"/>
  <c r="AT8" i="83" s="1"/>
  <c r="AG113" i="83"/>
  <c r="AG41" i="83"/>
  <c r="AT43" i="83" s="1"/>
  <c r="AG137" i="83"/>
  <c r="AH137" i="83" s="1"/>
  <c r="AG11" i="83"/>
  <c r="AH11" i="83" s="1"/>
  <c r="AG120" i="83"/>
  <c r="AG136" i="83"/>
  <c r="AH136" i="83" s="1"/>
  <c r="AG112" i="83"/>
  <c r="AH112" i="83" s="1"/>
  <c r="AG142" i="83"/>
  <c r="AG70" i="98"/>
  <c r="AH70" i="98" s="1"/>
  <c r="AG115" i="98"/>
  <c r="AH115" i="98" s="1"/>
  <c r="AG105" i="98"/>
  <c r="AH105" i="98" s="1"/>
  <c r="AG11" i="98"/>
  <c r="AH11" i="98" s="1"/>
  <c r="AG36" i="98"/>
  <c r="AT38" i="98" s="1"/>
  <c r="AG85" i="98"/>
  <c r="AT87" i="98" s="1"/>
  <c r="AG41" i="98"/>
  <c r="AT43" i="98" s="1"/>
  <c r="AG58" i="98"/>
  <c r="AT60" i="98" s="1"/>
  <c r="AG7" i="98"/>
  <c r="AT9" i="98" s="1"/>
  <c r="AG22" i="98"/>
  <c r="AH22" i="98" s="1"/>
  <c r="AG26" i="98"/>
  <c r="AT28" i="98" s="1"/>
  <c r="AG64" i="98"/>
  <c r="AT66" i="98" s="1"/>
  <c r="AG130" i="98"/>
  <c r="AH130" i="98" s="1"/>
  <c r="AG10" i="98"/>
  <c r="AH10" i="98" s="1"/>
  <c r="AG107" i="98"/>
  <c r="AH107" i="98" s="1"/>
  <c r="AG81" i="98"/>
  <c r="AH81" i="98" s="1"/>
  <c r="AG53" i="98"/>
  <c r="AH53" i="98" s="1"/>
  <c r="AG158" i="92"/>
  <c r="AG111" i="92"/>
  <c r="AH111" i="92" s="1"/>
  <c r="AG138" i="92"/>
  <c r="AH138" i="92" s="1"/>
  <c r="AG89" i="92"/>
  <c r="AH89" i="92" s="1"/>
  <c r="AG10" i="92"/>
  <c r="AH10" i="92" s="1"/>
  <c r="AG21" i="92"/>
  <c r="AH21" i="92" s="1"/>
  <c r="AG58" i="92"/>
  <c r="AT60" i="92" s="1"/>
  <c r="AG78" i="92"/>
  <c r="AT80" i="92" s="1"/>
  <c r="AG151" i="92"/>
  <c r="AG19" i="92"/>
  <c r="AT21" i="92" s="1"/>
  <c r="AG26" i="92"/>
  <c r="AT28" i="92" s="1"/>
  <c r="AG145" i="92"/>
  <c r="AH145" i="92" s="1"/>
  <c r="AG100" i="92"/>
  <c r="AT102" i="92" s="1"/>
  <c r="AG31" i="92"/>
  <c r="AH31" i="92" s="1"/>
  <c r="AG92" i="92"/>
  <c r="AT94" i="92" s="1"/>
  <c r="AG128" i="85"/>
  <c r="AG35" i="85"/>
  <c r="AH35" i="85" s="1"/>
  <c r="AG65" i="85"/>
  <c r="AH65" i="85" s="1"/>
  <c r="AG112" i="85"/>
  <c r="AH112" i="85" s="1"/>
  <c r="AG48" i="85"/>
  <c r="AT50" i="85" s="1"/>
  <c r="AG120" i="85"/>
  <c r="AG101" i="85"/>
  <c r="AH101" i="85" s="1"/>
  <c r="AG73" i="85"/>
  <c r="AT75" i="85" s="1"/>
  <c r="AG62" i="85"/>
  <c r="AH62" i="85" s="1"/>
  <c r="AG4" i="85"/>
  <c r="AH4" i="85" s="1"/>
  <c r="AG26" i="85"/>
  <c r="AT28" i="85" s="1"/>
  <c r="AG55" i="85"/>
  <c r="AH55" i="85" s="1"/>
  <c r="AG54" i="85"/>
  <c r="AH54" i="85" s="1"/>
  <c r="AG16" i="85"/>
  <c r="AH16" i="85" s="1"/>
  <c r="AG91" i="85"/>
  <c r="AT93" i="85" s="1"/>
  <c r="AG111" i="85"/>
  <c r="AH111" i="85" s="1"/>
  <c r="AG114" i="108"/>
  <c r="AH114" i="108" s="1"/>
  <c r="AG77" i="108"/>
  <c r="AG56" i="108"/>
  <c r="AH56" i="108" s="1"/>
  <c r="AG82" i="108"/>
  <c r="AH82" i="108" s="1"/>
  <c r="AG149" i="108"/>
  <c r="AG86" i="108"/>
  <c r="AG30" i="108"/>
  <c r="AT32" i="108" s="1"/>
  <c r="AG140" i="108"/>
  <c r="AH140" i="108" s="1"/>
  <c r="AG81" i="108"/>
  <c r="AH81" i="108" s="1"/>
  <c r="AG146" i="108"/>
  <c r="AG76" i="108"/>
  <c r="AT78" i="108" s="1"/>
  <c r="AG58" i="108"/>
  <c r="AT60" i="108" s="1"/>
  <c r="AG73" i="108"/>
  <c r="AT75" i="108" s="1"/>
  <c r="AG25" i="108"/>
  <c r="AT27" i="108" s="1"/>
  <c r="AG66" i="110"/>
  <c r="AH66" i="110" s="1"/>
  <c r="AG71" i="110"/>
  <c r="AH71" i="110" s="1"/>
  <c r="AG126" i="110"/>
  <c r="AG41" i="110"/>
  <c r="AG46" i="110"/>
  <c r="AT48" i="110" s="1"/>
  <c r="AG91" i="110"/>
  <c r="AT93" i="110" s="1"/>
  <c r="AG101" i="110"/>
  <c r="AH101" i="110" s="1"/>
  <c r="AG47" i="110"/>
  <c r="AT49" i="110" s="1"/>
  <c r="AG16" i="110"/>
  <c r="AH16" i="110" s="1"/>
  <c r="AG64" i="110"/>
  <c r="AT66" i="110" s="1"/>
  <c r="AG69" i="110"/>
  <c r="AH69" i="110" s="1"/>
  <c r="AG70" i="110"/>
  <c r="AH70" i="110" s="1"/>
  <c r="AG136" i="110"/>
  <c r="AH136" i="110" s="1"/>
  <c r="AL11" i="92"/>
  <c r="AL8" i="77"/>
  <c r="AL24" i="77"/>
  <c r="AL11" i="108"/>
  <c r="AL32" i="108"/>
  <c r="AL17" i="103"/>
  <c r="AL11" i="96"/>
  <c r="AL32" i="92"/>
  <c r="AL15" i="79"/>
  <c r="AL28" i="79"/>
  <c r="AL17" i="79"/>
  <c r="AL32" i="105"/>
  <c r="AL7" i="101"/>
  <c r="AU21" i="98"/>
  <c r="AU89" i="92"/>
  <c r="AG63" i="94"/>
  <c r="AH63" i="94" s="1"/>
  <c r="AG48" i="94"/>
  <c r="AT50" i="94" s="1"/>
  <c r="AG141" i="103"/>
  <c r="AH141" i="103" s="1"/>
  <c r="AG21" i="103"/>
  <c r="AH21" i="103" s="1"/>
  <c r="AG29" i="103"/>
  <c r="AH29" i="103" s="1"/>
  <c r="AG46" i="103"/>
  <c r="AT48" i="103" s="1"/>
  <c r="AG95" i="103"/>
  <c r="AH95" i="103" s="1"/>
  <c r="AG153" i="103"/>
  <c r="AG60" i="103"/>
  <c r="AT62" i="103" s="1"/>
  <c r="AG4" i="103"/>
  <c r="AH4" i="103" s="1"/>
  <c r="AG42" i="103"/>
  <c r="AH42" i="103" s="1"/>
  <c r="AG145" i="103"/>
  <c r="AH145" i="103" s="1"/>
  <c r="AG140" i="96"/>
  <c r="AH140" i="96" s="1"/>
  <c r="AG83" i="96"/>
  <c r="AT85" i="96" s="1"/>
  <c r="AG91" i="96"/>
  <c r="AH91" i="96" s="1"/>
  <c r="AG158" i="96"/>
  <c r="AG135" i="96"/>
  <c r="AH135" i="96" s="1"/>
  <c r="AG21" i="96"/>
  <c r="AH21" i="96" s="1"/>
  <c r="AG86" i="96"/>
  <c r="AT88" i="96" s="1"/>
  <c r="AG156" i="96"/>
  <c r="AG119" i="114"/>
  <c r="AG146" i="114"/>
  <c r="AG43" i="114"/>
  <c r="AT45" i="114" s="1"/>
  <c r="AG96" i="114"/>
  <c r="AG154" i="114"/>
  <c r="AG113" i="114"/>
  <c r="AG78" i="114"/>
  <c r="AT80" i="114" s="1"/>
  <c r="AG63" i="114"/>
  <c r="AH63" i="114" s="1"/>
  <c r="AG82" i="114"/>
  <c r="AH82" i="114" s="1"/>
  <c r="AG151" i="114"/>
  <c r="AG105" i="81"/>
  <c r="AH105" i="81" s="1"/>
  <c r="AG101" i="81"/>
  <c r="AH101" i="81" s="1"/>
  <c r="AG66" i="81"/>
  <c r="AH66" i="81" s="1"/>
  <c r="AG127" i="81"/>
  <c r="AG27" i="81"/>
  <c r="AT29" i="81" s="1"/>
  <c r="AG88" i="81"/>
  <c r="AT90" i="81" s="1"/>
  <c r="AG43" i="81"/>
  <c r="AT45" i="81" s="1"/>
  <c r="AG112" i="79"/>
  <c r="AH112" i="79" s="1"/>
  <c r="AG46" i="79"/>
  <c r="AT48" i="79" s="1"/>
  <c r="AG71" i="79"/>
  <c r="AG100" i="79"/>
  <c r="AT102" i="79" s="1"/>
  <c r="AH79" i="98"/>
  <c r="AV81" i="98" s="1"/>
  <c r="AU81" i="98"/>
  <c r="AH26" i="94"/>
  <c r="AU28" i="94"/>
  <c r="AH83" i="90"/>
  <c r="AV85" i="90" s="1"/>
  <c r="AU85" i="90"/>
  <c r="AH50" i="90"/>
  <c r="AV52" i="90" s="1"/>
  <c r="AU52" i="90"/>
  <c r="AH96" i="92"/>
  <c r="AV98" i="92" s="1"/>
  <c r="AU98" i="92"/>
  <c r="AH26" i="108"/>
  <c r="AU28" i="108"/>
  <c r="AH58" i="103"/>
  <c r="AU60" i="103"/>
  <c r="AH73" i="92"/>
  <c r="AU75" i="92"/>
  <c r="AH100" i="77"/>
  <c r="AV102" i="77" s="1"/>
  <c r="AU102" i="77"/>
  <c r="AH64" i="108"/>
  <c r="AU66" i="108"/>
  <c r="AH25" i="103"/>
  <c r="AU27" i="103"/>
  <c r="AH14" i="103"/>
  <c r="AV16" i="103" s="1"/>
  <c r="AU16" i="103"/>
  <c r="AH86" i="96"/>
  <c r="AV88" i="96" s="1"/>
  <c r="AU88" i="96"/>
  <c r="AH83" i="96"/>
  <c r="AV85" i="96" s="1"/>
  <c r="AU85" i="96"/>
  <c r="AH30" i="90"/>
  <c r="AV32" i="90" s="1"/>
  <c r="AU32" i="90"/>
  <c r="AH30" i="81"/>
  <c r="AU32" i="81"/>
  <c r="AH96" i="81"/>
  <c r="AV98" i="81" s="1"/>
  <c r="AU98" i="81"/>
  <c r="AH100" i="96"/>
  <c r="AU102" i="96"/>
  <c r="AH73" i="75"/>
  <c r="AU75" i="75"/>
  <c r="AH14" i="90"/>
  <c r="AV16" i="90" s="1"/>
  <c r="AU16" i="90"/>
  <c r="AH92" i="105"/>
  <c r="AU94" i="105"/>
  <c r="AH73" i="105"/>
  <c r="AU75" i="105"/>
  <c r="AH41" i="101"/>
  <c r="AU43" i="101"/>
  <c r="AH46" i="101"/>
  <c r="AU48" i="101"/>
  <c r="AH47" i="101"/>
  <c r="AV49" i="101" s="1"/>
  <c r="AU49" i="101"/>
  <c r="AH100" i="101"/>
  <c r="AV102" i="101" s="1"/>
  <c r="AU102" i="101"/>
  <c r="AH93" i="77"/>
  <c r="AV95" i="77" s="1"/>
  <c r="AU95" i="77"/>
  <c r="AH58" i="85"/>
  <c r="AU60" i="85"/>
  <c r="AH102" i="94"/>
  <c r="AU104" i="94"/>
  <c r="AH14" i="94"/>
  <c r="AV16" i="94" s="1"/>
  <c r="AU16" i="94"/>
  <c r="AH19" i="112"/>
  <c r="AU21" i="112"/>
  <c r="AH25" i="112"/>
  <c r="AU27" i="112"/>
  <c r="AH61" i="87"/>
  <c r="AU63" i="87"/>
  <c r="AH26" i="83"/>
  <c r="AU28" i="83"/>
  <c r="AH30" i="83"/>
  <c r="AV32" i="83" s="1"/>
  <c r="AU32" i="83"/>
  <c r="AH96" i="75"/>
  <c r="AV98" i="75" s="1"/>
  <c r="AU98" i="75"/>
  <c r="AU94" i="83"/>
  <c r="AU79" i="90"/>
  <c r="AU19" i="77"/>
  <c r="AU16" i="85"/>
  <c r="AU49" i="90"/>
  <c r="AU43" i="105"/>
  <c r="AU20" i="87"/>
  <c r="AU19" i="83"/>
  <c r="AH17" i="90"/>
  <c r="AU19" i="90"/>
  <c r="AH61" i="90"/>
  <c r="AU63" i="90"/>
  <c r="AH43" i="81"/>
  <c r="AV45" i="81" s="1"/>
  <c r="AU45" i="81"/>
  <c r="AH7" i="79"/>
  <c r="AV9" i="79" s="1"/>
  <c r="AU9" i="79"/>
  <c r="AH79" i="79"/>
  <c r="AV81" i="79" s="1"/>
  <c r="AU81" i="79"/>
  <c r="AH86" i="79"/>
  <c r="AU88" i="79"/>
  <c r="AH61" i="105"/>
  <c r="AU63" i="105"/>
  <c r="AH61" i="77"/>
  <c r="AU63" i="77"/>
  <c r="AH47" i="94"/>
  <c r="AV49" i="94" s="1"/>
  <c r="AU49" i="94"/>
  <c r="AH58" i="112"/>
  <c r="AU60" i="112"/>
  <c r="AH18" i="112"/>
  <c r="AU20" i="112"/>
  <c r="AH93" i="112"/>
  <c r="AU95" i="112"/>
  <c r="AH96" i="112"/>
  <c r="AV98" i="112" s="1"/>
  <c r="AU98" i="112"/>
  <c r="AH100" i="112"/>
  <c r="AU102" i="112"/>
  <c r="AH83" i="112"/>
  <c r="AV85" i="112" s="1"/>
  <c r="AU85" i="112"/>
  <c r="AH78" i="87"/>
  <c r="AU80" i="87"/>
  <c r="AH14" i="87"/>
  <c r="AV16" i="87" s="1"/>
  <c r="AU16" i="87"/>
  <c r="AH48" i="87"/>
  <c r="AV50" i="87" s="1"/>
  <c r="AU50" i="87"/>
  <c r="AH83" i="83"/>
  <c r="AV85" i="83" s="1"/>
  <c r="AU85" i="83"/>
  <c r="AH50" i="85"/>
  <c r="AU52" i="85"/>
  <c r="AH25" i="85"/>
  <c r="AU27" i="85"/>
  <c r="AH51" i="85"/>
  <c r="AV53" i="85" s="1"/>
  <c r="AU53" i="85"/>
  <c r="AH19" i="75"/>
  <c r="AU21" i="75"/>
  <c r="AH102" i="75"/>
  <c r="AU104" i="75"/>
  <c r="AH48" i="75"/>
  <c r="AV50" i="75" s="1"/>
  <c r="AU50" i="75"/>
  <c r="AH47" i="75"/>
  <c r="AV49" i="75" s="1"/>
  <c r="AU49" i="75"/>
  <c r="AU80" i="81"/>
  <c r="AU50" i="101"/>
  <c r="AU53" i="103"/>
  <c r="AU41" i="90"/>
  <c r="AU19" i="114"/>
  <c r="AU80" i="112"/>
  <c r="AU49" i="112"/>
  <c r="AU43" i="87"/>
  <c r="AG69" i="79"/>
  <c r="AH69" i="79" s="1"/>
  <c r="AG36" i="79"/>
  <c r="AH36" i="79" s="1"/>
  <c r="AG10" i="79"/>
  <c r="AH10" i="79" s="1"/>
  <c r="AG7" i="79"/>
  <c r="AT9" i="79" s="1"/>
  <c r="AG65" i="79"/>
  <c r="AH65" i="79" s="1"/>
  <c r="AG62" i="101"/>
  <c r="AH62" i="101" s="1"/>
  <c r="AG54" i="101"/>
  <c r="AH54" i="101" s="1"/>
  <c r="AG140" i="101"/>
  <c r="AH140" i="101" s="1"/>
  <c r="AG151" i="101"/>
  <c r="AG106" i="101"/>
  <c r="AG11" i="90"/>
  <c r="AH11" i="90" s="1"/>
  <c r="AG30" i="90"/>
  <c r="AT32" i="90" s="1"/>
  <c r="AG77" i="90"/>
  <c r="AT79" i="90" s="1"/>
  <c r="AG28" i="90"/>
  <c r="AH28" i="90" s="1"/>
  <c r="AG153" i="90"/>
  <c r="AH153" i="90" s="1"/>
  <c r="AG14" i="90"/>
  <c r="AT16" i="90" s="1"/>
  <c r="AG146" i="77"/>
  <c r="AG40" i="77"/>
  <c r="AH40" i="77" s="1"/>
  <c r="AG50" i="77"/>
  <c r="AT52" i="77" s="1"/>
  <c r="AG155" i="77"/>
  <c r="AG125" i="77"/>
  <c r="AH125" i="77" s="1"/>
  <c r="AG72" i="77"/>
  <c r="AH72" i="77" s="1"/>
  <c r="AG93" i="77"/>
  <c r="AT95" i="77" s="1"/>
  <c r="AG151" i="77"/>
  <c r="AG92" i="75"/>
  <c r="AT94" i="75" s="1"/>
  <c r="AG54" i="75"/>
  <c r="AH54" i="75" s="1"/>
  <c r="AG69" i="75"/>
  <c r="AH69" i="75" s="1"/>
  <c r="AG48" i="75"/>
  <c r="AT50" i="75" s="1"/>
  <c r="AG88" i="75"/>
  <c r="AT90" i="75" s="1"/>
  <c r="AG81" i="87"/>
  <c r="AH81" i="87" s="1"/>
  <c r="AG143" i="87"/>
  <c r="AG136" i="87"/>
  <c r="AH136" i="87" s="1"/>
  <c r="AG145" i="87"/>
  <c r="AH145" i="87" s="1"/>
  <c r="AG18" i="87"/>
  <c r="AT20" i="87" s="1"/>
  <c r="AG41" i="87"/>
  <c r="AT43" i="87" s="1"/>
  <c r="AG48" i="87"/>
  <c r="AT50" i="87" s="1"/>
  <c r="AG30" i="83"/>
  <c r="AT32" i="83" s="1"/>
  <c r="AG159" i="83"/>
  <c r="AG26" i="83"/>
  <c r="AG133" i="83"/>
  <c r="AG22" i="83"/>
  <c r="AH22" i="83" s="1"/>
  <c r="AG25" i="83"/>
  <c r="AT27" i="83" s="1"/>
  <c r="AG16" i="83"/>
  <c r="AH16" i="83" s="1"/>
  <c r="AG117" i="83"/>
  <c r="AG17" i="83"/>
  <c r="AT19" i="83" s="1"/>
  <c r="AG128" i="83"/>
  <c r="AG19" i="98"/>
  <c r="AT21" i="98" s="1"/>
  <c r="AG28" i="98"/>
  <c r="AH28" i="98" s="1"/>
  <c r="AG149" i="98"/>
  <c r="AG131" i="98"/>
  <c r="AG102" i="98"/>
  <c r="AT104" i="98" s="1"/>
  <c r="AG87" i="98"/>
  <c r="AT89" i="98" s="1"/>
  <c r="AG34" i="98"/>
  <c r="AT36" i="98" s="1"/>
  <c r="AG109" i="98"/>
  <c r="AG124" i="98"/>
  <c r="AH124" i="98" s="1"/>
  <c r="AG5" i="92"/>
  <c r="AH5" i="92" s="1"/>
  <c r="AG43" i="92"/>
  <c r="AT45" i="92" s="1"/>
  <c r="AG126" i="92"/>
  <c r="AG153" i="92"/>
  <c r="AH153" i="92" s="1"/>
  <c r="AG62" i="92"/>
  <c r="AH62" i="92" s="1"/>
  <c r="AG22" i="92"/>
  <c r="AH22" i="92" s="1"/>
  <c r="AG135" i="92"/>
  <c r="AH135" i="92" s="1"/>
  <c r="AG82" i="92"/>
  <c r="AH82" i="92" s="1"/>
  <c r="AG147" i="92"/>
  <c r="AH147" i="92" s="1"/>
  <c r="AG71" i="85"/>
  <c r="AH71" i="85" s="1"/>
  <c r="AG124" i="85"/>
  <c r="AH124" i="85" s="1"/>
  <c r="AG40" i="85"/>
  <c r="AH40" i="85" s="1"/>
  <c r="AG100" i="85"/>
  <c r="AT102" i="85" s="1"/>
  <c r="AG66" i="85"/>
  <c r="AH66" i="85" s="1"/>
  <c r="AG65" i="108"/>
  <c r="AH65" i="108" s="1"/>
  <c r="AG142" i="108"/>
  <c r="AG124" i="108"/>
  <c r="AH124" i="108" s="1"/>
  <c r="AG83" i="108"/>
  <c r="AT85" i="108" s="1"/>
  <c r="AG155" i="108"/>
  <c r="AG108" i="108"/>
  <c r="AG31" i="108"/>
  <c r="AH31" i="108" s="1"/>
  <c r="AG101" i="108"/>
  <c r="AH101" i="108" s="1"/>
  <c r="AG115" i="108"/>
  <c r="AH115" i="108" s="1"/>
  <c r="AG43" i="110"/>
  <c r="AG153" i="110"/>
  <c r="AH153" i="110" s="1"/>
  <c r="AG40" i="110"/>
  <c r="AH40" i="110" s="1"/>
  <c r="AL17" i="114"/>
  <c r="AL28" i="96"/>
  <c r="AL32" i="96"/>
  <c r="AL8" i="105"/>
  <c r="AG72" i="94"/>
  <c r="AH72" i="94" s="1"/>
  <c r="AG30" i="105"/>
  <c r="AT32" i="105" s="1"/>
  <c r="AG60" i="105"/>
  <c r="AH60" i="105" s="1"/>
  <c r="AG75" i="112"/>
  <c r="AH75" i="112" s="1"/>
  <c r="AG19" i="112"/>
  <c r="AT21" i="112" s="1"/>
  <c r="AG69" i="112"/>
  <c r="AH69" i="112" s="1"/>
  <c r="AG83" i="112"/>
  <c r="AT85" i="112" s="1"/>
  <c r="AG100" i="96"/>
  <c r="AT102" i="96" s="1"/>
  <c r="AG122" i="101"/>
  <c r="AG60" i="77"/>
  <c r="AT62" i="77" s="1"/>
  <c r="AG11" i="75"/>
  <c r="AH11" i="75" s="1"/>
  <c r="AG34" i="87"/>
  <c r="AT36" i="87" s="1"/>
  <c r="AG14" i="87"/>
  <c r="AT16" i="87" s="1"/>
  <c r="AG78" i="87"/>
  <c r="AT80" i="87" s="1"/>
  <c r="AG72" i="83"/>
  <c r="AH72" i="83" s="1"/>
  <c r="AG63" i="83"/>
  <c r="AH63" i="83" s="1"/>
  <c r="AG18" i="83"/>
  <c r="AT20" i="83" s="1"/>
  <c r="AG5" i="85"/>
  <c r="AT7" i="85" s="1"/>
  <c r="AG28" i="85"/>
  <c r="AH28" i="85" s="1"/>
  <c r="AG6" i="85"/>
  <c r="AH6" i="85" s="1"/>
  <c r="AG50" i="85"/>
  <c r="AT52" i="85" s="1"/>
  <c r="AG85" i="85"/>
  <c r="AT87" i="85" s="1"/>
  <c r="AG14" i="85"/>
  <c r="AT16" i="85" s="1"/>
  <c r="AG107" i="85"/>
  <c r="AH107" i="85" s="1"/>
  <c r="AG51" i="85"/>
  <c r="AT53" i="85" s="1"/>
  <c r="AG99" i="85"/>
  <c r="AT101" i="85" s="1"/>
  <c r="AG18" i="85"/>
  <c r="AT20" i="85" s="1"/>
  <c r="AG157" i="85"/>
  <c r="AG140" i="85"/>
  <c r="AH140" i="85" s="1"/>
  <c r="AG151" i="85"/>
  <c r="AG56" i="94"/>
  <c r="AH56" i="94" s="1"/>
  <c r="AG5" i="94"/>
  <c r="AH5" i="94" s="1"/>
  <c r="AG112" i="105"/>
  <c r="AH112" i="105" s="1"/>
  <c r="AG5" i="105"/>
  <c r="AH5" i="105" s="1"/>
  <c r="AG91" i="105"/>
  <c r="AH91" i="105" s="1"/>
  <c r="AG73" i="105"/>
  <c r="AT75" i="105" s="1"/>
  <c r="AG7" i="105"/>
  <c r="AT9" i="105" s="1"/>
  <c r="AG6" i="105"/>
  <c r="AH6" i="105" s="1"/>
  <c r="AG95" i="112"/>
  <c r="AH95" i="112" s="1"/>
  <c r="AG149" i="112"/>
  <c r="AG132" i="112"/>
  <c r="AH132" i="112" s="1"/>
  <c r="AG115" i="101"/>
  <c r="AH115" i="101" s="1"/>
  <c r="AG98" i="101"/>
  <c r="AT100" i="101" s="1"/>
  <c r="AG128" i="101"/>
  <c r="AG21" i="101"/>
  <c r="AH21" i="101" s="1"/>
  <c r="AG29" i="101"/>
  <c r="AH29" i="101" s="1"/>
  <c r="AG41" i="101"/>
  <c r="AT43" i="101" s="1"/>
  <c r="AG160" i="101"/>
  <c r="AG138" i="77"/>
  <c r="AH138" i="77" s="1"/>
  <c r="AG102" i="75"/>
  <c r="AT104" i="75" s="1"/>
  <c r="AG109" i="75"/>
  <c r="AG124" i="75"/>
  <c r="AH124" i="75" s="1"/>
  <c r="AG47" i="75"/>
  <c r="AT49" i="75" s="1"/>
  <c r="AG50" i="87"/>
  <c r="AG132" i="87"/>
  <c r="AH132" i="87" s="1"/>
  <c r="AG125" i="87"/>
  <c r="AH125" i="87" s="1"/>
  <c r="AG150" i="87"/>
  <c r="AH150" i="87" s="1"/>
  <c r="AG112" i="87"/>
  <c r="AH112" i="87" s="1"/>
  <c r="AG127" i="83"/>
  <c r="AG66" i="83"/>
  <c r="AH66" i="83" s="1"/>
  <c r="AG154" i="83"/>
  <c r="AG135" i="94"/>
  <c r="AH135" i="94" s="1"/>
  <c r="AG130" i="94"/>
  <c r="AH130" i="94" s="1"/>
  <c r="AG44" i="94"/>
  <c r="AT46" i="94" s="1"/>
  <c r="AG118" i="112"/>
  <c r="AG105" i="112"/>
  <c r="AH105" i="112" s="1"/>
  <c r="AG108" i="112"/>
  <c r="AG63" i="112"/>
  <c r="AH63" i="112" s="1"/>
  <c r="AG42" i="112"/>
  <c r="AH42" i="112" s="1"/>
  <c r="AG8" i="112"/>
  <c r="AH8" i="112" s="1"/>
  <c r="AV10" i="112" s="1"/>
  <c r="AG79" i="112"/>
  <c r="AT81" i="112" s="1"/>
  <c r="AG113" i="112"/>
  <c r="AG145" i="112"/>
  <c r="AH145" i="112" s="1"/>
  <c r="AG43" i="90"/>
  <c r="AT45" i="90" s="1"/>
  <c r="AG122" i="77"/>
  <c r="AG100" i="98"/>
  <c r="AT102" i="98" s="1"/>
  <c r="AG145" i="98"/>
  <c r="AH145" i="98" s="1"/>
  <c r="AG113" i="108"/>
  <c r="AG78" i="108"/>
  <c r="AT80" i="108" s="1"/>
  <c r="AG57" i="108"/>
  <c r="AH57" i="108" s="1"/>
  <c r="AG159" i="108"/>
  <c r="AG53" i="108"/>
  <c r="AH53" i="108" s="1"/>
  <c r="AG68" i="108"/>
  <c r="AH68" i="108" s="1"/>
  <c r="AG61" i="108"/>
  <c r="AT63" i="108" s="1"/>
  <c r="AG141" i="108"/>
  <c r="AH141" i="108" s="1"/>
  <c r="AH92" i="110"/>
  <c r="AU94" i="110"/>
  <c r="AU87" i="110"/>
  <c r="AH102" i="92"/>
  <c r="AU104" i="92"/>
  <c r="AU57" i="90"/>
  <c r="AH102" i="77"/>
  <c r="AU104" i="77"/>
  <c r="AH48" i="94"/>
  <c r="AV50" i="94" s="1"/>
  <c r="AU50" i="94"/>
  <c r="AH50" i="77"/>
  <c r="AV52" i="77" s="1"/>
  <c r="AU52" i="77"/>
  <c r="AH103" i="85"/>
  <c r="AU105" i="85"/>
  <c r="AH132" i="98"/>
  <c r="AH14" i="98"/>
  <c r="AV16" i="98" s="1"/>
  <c r="AU16" i="98"/>
  <c r="AU40" i="114"/>
  <c r="AH46" i="114"/>
  <c r="AU48" i="114"/>
  <c r="AH83" i="108"/>
  <c r="AV85" i="108" s="1"/>
  <c r="AU85" i="108"/>
  <c r="AH85" i="108"/>
  <c r="AH41" i="108"/>
  <c r="AU43" i="108"/>
  <c r="AH60" i="103"/>
  <c r="AU62" i="103"/>
  <c r="AH88" i="103"/>
  <c r="AU90" i="103"/>
  <c r="AH30" i="96"/>
  <c r="AV32" i="96" s="1"/>
  <c r="AU32" i="96"/>
  <c r="AH76" i="92"/>
  <c r="AU78" i="92"/>
  <c r="AH99" i="110"/>
  <c r="AU101" i="110"/>
  <c r="AH102" i="98"/>
  <c r="AU104" i="98"/>
  <c r="AH18" i="77"/>
  <c r="AU20" i="77"/>
  <c r="AH51" i="77"/>
  <c r="AV53" i="77" s="1"/>
  <c r="AU53" i="77"/>
  <c r="AH71" i="94"/>
  <c r="AU73" i="94"/>
  <c r="AH30" i="98"/>
  <c r="AV32" i="98" s="1"/>
  <c r="AU32" i="98"/>
  <c r="AH61" i="98"/>
  <c r="AU63" i="98"/>
  <c r="AH77" i="98"/>
  <c r="AU79" i="98"/>
  <c r="AH43" i="92"/>
  <c r="AV45" i="92" s="1"/>
  <c r="AU45" i="92"/>
  <c r="AH26" i="77"/>
  <c r="AU28" i="77"/>
  <c r="AH98" i="110"/>
  <c r="AU100" i="110"/>
  <c r="AH38" i="90"/>
  <c r="AU40" i="90"/>
  <c r="AH71" i="92"/>
  <c r="AH46" i="92"/>
  <c r="AU48" i="92"/>
  <c r="AH87" i="98"/>
  <c r="AV89" i="98" s="1"/>
  <c r="AU89" i="98"/>
  <c r="AH17" i="98"/>
  <c r="AU19" i="98"/>
  <c r="AU100" i="114"/>
  <c r="AH96" i="114"/>
  <c r="AV98" i="114" s="1"/>
  <c r="AU98" i="114"/>
  <c r="AH43" i="114"/>
  <c r="AV45" i="114" s="1"/>
  <c r="AU45" i="114"/>
  <c r="AH14" i="114"/>
  <c r="AV16" i="114" s="1"/>
  <c r="AU16" i="114"/>
  <c r="AU105" i="108"/>
  <c r="AH102" i="108"/>
  <c r="AU104" i="108"/>
  <c r="AH17" i="108"/>
  <c r="AU19" i="108"/>
  <c r="AH96" i="108"/>
  <c r="AV98" i="108" s="1"/>
  <c r="AU98" i="108"/>
  <c r="AH93" i="108"/>
  <c r="AV95" i="108" s="1"/>
  <c r="AU95" i="108"/>
  <c r="AH77" i="103"/>
  <c r="AU79" i="103"/>
  <c r="AH46" i="103"/>
  <c r="AU48" i="103"/>
  <c r="AU101" i="103"/>
  <c r="AH19" i="103"/>
  <c r="AU21" i="103"/>
  <c r="AH93" i="110"/>
  <c r="AV95" i="110" s="1"/>
  <c r="AU95" i="110"/>
  <c r="AH43" i="110"/>
  <c r="AV45" i="110" s="1"/>
  <c r="AU45" i="110"/>
  <c r="AH14" i="96"/>
  <c r="AV16" i="96" s="1"/>
  <c r="AU16" i="96"/>
  <c r="AH79" i="96"/>
  <c r="AV81" i="96" s="1"/>
  <c r="AU81" i="96"/>
  <c r="AH76" i="96"/>
  <c r="AU78" i="96"/>
  <c r="AH38" i="96"/>
  <c r="AU40" i="96"/>
  <c r="AH78" i="96"/>
  <c r="AU80" i="96"/>
  <c r="AH85" i="96"/>
  <c r="AU87" i="96"/>
  <c r="AU105" i="92"/>
  <c r="AU75" i="114"/>
  <c r="AU61" i="98"/>
  <c r="AU73" i="92"/>
  <c r="AU52" i="98"/>
  <c r="AU93" i="96"/>
  <c r="AU81" i="77"/>
  <c r="AU73" i="103"/>
  <c r="AU80" i="114"/>
  <c r="AU45" i="108"/>
  <c r="AU62" i="108"/>
  <c r="AU87" i="92"/>
  <c r="AG105" i="110"/>
  <c r="AH105" i="110" s="1"/>
  <c r="AG137" i="110"/>
  <c r="AH137" i="110" s="1"/>
  <c r="AG63" i="110"/>
  <c r="AH63" i="110" s="1"/>
  <c r="AG148" i="110"/>
  <c r="AH132" i="110"/>
  <c r="AL3" i="98"/>
  <c r="AH92" i="94"/>
  <c r="AU94" i="94"/>
  <c r="AH88" i="90"/>
  <c r="AU90" i="90"/>
  <c r="AH18" i="90"/>
  <c r="AU20" i="90"/>
  <c r="AH91" i="94"/>
  <c r="AH71" i="79"/>
  <c r="AH71" i="105"/>
  <c r="AH60" i="77"/>
  <c r="AH71" i="87"/>
  <c r="AH98" i="101"/>
  <c r="AH75" i="85"/>
  <c r="AH85" i="85"/>
  <c r="Q106" i="76"/>
  <c r="AG147" i="94"/>
  <c r="AH147" i="94" s="1"/>
  <c r="AG26" i="94"/>
  <c r="AG158" i="94"/>
  <c r="AG146" i="94"/>
  <c r="AG70" i="94"/>
  <c r="AH70" i="94" s="1"/>
  <c r="AG105" i="103"/>
  <c r="AH105" i="103" s="1"/>
  <c r="AG61" i="103"/>
  <c r="AT63" i="103" s="1"/>
  <c r="AG99" i="103"/>
  <c r="AH99" i="103" s="1"/>
  <c r="AG29" i="96"/>
  <c r="AH29" i="96" s="1"/>
  <c r="AG66" i="96"/>
  <c r="AH66" i="96" s="1"/>
  <c r="AG78" i="96"/>
  <c r="AT80" i="96" s="1"/>
  <c r="AG148" i="96"/>
  <c r="AG138" i="96"/>
  <c r="AH138" i="96" s="1"/>
  <c r="AG17" i="114"/>
  <c r="AG60" i="114"/>
  <c r="AH60" i="114" s="1"/>
  <c r="AG153" i="114"/>
  <c r="AH153" i="114" s="1"/>
  <c r="AG127" i="114"/>
  <c r="AG14" i="114"/>
  <c r="AG69" i="114"/>
  <c r="AH69" i="114" s="1"/>
  <c r="AG112" i="114"/>
  <c r="AH112" i="114" s="1"/>
  <c r="AG148" i="114"/>
  <c r="AG120" i="114"/>
  <c r="AG30" i="81"/>
  <c r="AT32" i="81" s="1"/>
  <c r="AG36" i="81"/>
  <c r="AT38" i="81" s="1"/>
  <c r="AG57" i="81"/>
  <c r="AH57" i="81" s="1"/>
  <c r="AG89" i="81"/>
  <c r="AH89" i="81" s="1"/>
  <c r="AG125" i="81"/>
  <c r="AH125" i="81" s="1"/>
  <c r="AG7" i="81"/>
  <c r="AT9" i="81" s="1"/>
  <c r="AG112" i="81"/>
  <c r="AH112" i="81" s="1"/>
  <c r="AG81" i="81"/>
  <c r="AH81" i="81" s="1"/>
  <c r="AG55" i="81"/>
  <c r="AH55" i="81" s="1"/>
  <c r="AG42" i="79"/>
  <c r="AH42" i="79" s="1"/>
  <c r="AG124" i="79"/>
  <c r="AH124" i="79" s="1"/>
  <c r="AG8" i="79"/>
  <c r="AH8" i="79" s="1"/>
  <c r="AG19" i="79"/>
  <c r="AT21" i="79" s="1"/>
  <c r="AG29" i="79"/>
  <c r="AH29" i="79" s="1"/>
  <c r="AG26" i="79"/>
  <c r="AT28" i="79" s="1"/>
  <c r="AG9" i="79"/>
  <c r="AG60" i="79"/>
  <c r="AH60" i="79" s="1"/>
  <c r="AG40" i="79"/>
  <c r="AH40" i="79" s="1"/>
  <c r="AG45" i="79"/>
  <c r="AH45" i="79" s="1"/>
  <c r="AG157" i="101"/>
  <c r="AG35" i="90"/>
  <c r="AH35" i="90" s="1"/>
  <c r="AG112" i="90"/>
  <c r="AH112" i="90" s="1"/>
  <c r="AG50" i="90"/>
  <c r="AT52" i="90" s="1"/>
  <c r="AG33" i="90"/>
  <c r="AG47" i="90"/>
  <c r="AT49" i="90" s="1"/>
  <c r="AG160" i="90"/>
  <c r="AG142" i="90"/>
  <c r="AG145" i="90"/>
  <c r="AH145" i="90" s="1"/>
  <c r="AG55" i="90"/>
  <c r="AH55" i="90" s="1"/>
  <c r="AG79" i="77"/>
  <c r="AT81" i="77" s="1"/>
  <c r="AG85" i="77"/>
  <c r="AH85" i="77" s="1"/>
  <c r="AG130" i="77"/>
  <c r="AH130" i="77" s="1"/>
  <c r="AG26" i="77"/>
  <c r="AT28" i="77" s="1"/>
  <c r="AG18" i="77"/>
  <c r="AT20" i="77" s="1"/>
  <c r="AG81" i="75"/>
  <c r="AH81" i="75" s="1"/>
  <c r="AG145" i="75"/>
  <c r="AH145" i="75" s="1"/>
  <c r="AG65" i="75"/>
  <c r="AH65" i="75" s="1"/>
  <c r="AG140" i="98"/>
  <c r="AH140" i="98" s="1"/>
  <c r="AG156" i="98"/>
  <c r="AG96" i="98"/>
  <c r="AG14" i="98"/>
  <c r="AT16" i="98" s="1"/>
  <c r="AG79" i="98"/>
  <c r="AT81" i="98" s="1"/>
  <c r="AG135" i="98"/>
  <c r="AH135" i="98" s="1"/>
  <c r="AG13" i="98"/>
  <c r="AH13" i="98" s="1"/>
  <c r="AG156" i="92"/>
  <c r="AG149" i="92"/>
  <c r="AG103" i="92"/>
  <c r="AH103" i="92" s="1"/>
  <c r="AG102" i="92"/>
  <c r="AG141" i="92"/>
  <c r="AH141" i="92" s="1"/>
  <c r="AG56" i="92"/>
  <c r="AH56" i="92" s="1"/>
  <c r="AG16" i="92"/>
  <c r="AH16" i="92" s="1"/>
  <c r="AG130" i="108"/>
  <c r="AH130" i="108" s="1"/>
  <c r="AG60" i="108"/>
  <c r="AH60" i="108" s="1"/>
  <c r="AG156" i="108"/>
  <c r="AG20" i="108"/>
  <c r="AH20" i="108" s="1"/>
  <c r="AG103" i="108"/>
  <c r="AH103" i="108" s="1"/>
  <c r="AG16" i="108"/>
  <c r="AH16" i="108" s="1"/>
  <c r="AG17" i="108"/>
  <c r="AT19" i="108" s="1"/>
  <c r="AG71" i="108"/>
  <c r="AH71" i="108" s="1"/>
  <c r="AG26" i="108"/>
  <c r="AG128" i="108"/>
  <c r="AG78" i="110"/>
  <c r="AT80" i="110" s="1"/>
  <c r="AG36" i="110"/>
  <c r="AH36" i="110" s="1"/>
  <c r="AG95" i="110"/>
  <c r="AG133" i="110"/>
  <c r="AG142" i="110"/>
  <c r="AG138" i="110"/>
  <c r="AH138" i="110" s="1"/>
  <c r="AG160" i="110"/>
  <c r="AH55" i="98"/>
  <c r="AG6" i="94"/>
  <c r="AT8" i="94" s="1"/>
  <c r="AG127" i="94"/>
  <c r="AG85" i="94"/>
  <c r="AH85" i="94" s="1"/>
  <c r="AG66" i="94"/>
  <c r="AH66" i="94" s="1"/>
  <c r="AG14" i="103"/>
  <c r="AT16" i="103" s="1"/>
  <c r="AG113" i="103"/>
  <c r="AG25" i="103"/>
  <c r="AG51" i="103"/>
  <c r="AT53" i="103" s="1"/>
  <c r="AG58" i="103"/>
  <c r="AT60" i="103" s="1"/>
  <c r="AG22" i="96"/>
  <c r="AH22" i="96" s="1"/>
  <c r="AG149" i="96"/>
  <c r="AU28" i="79"/>
  <c r="AU102" i="79"/>
  <c r="AU19" i="81"/>
  <c r="AU87" i="81"/>
  <c r="AU57" i="81"/>
  <c r="AU90" i="81"/>
  <c r="AU21" i="79"/>
  <c r="AU9" i="81"/>
  <c r="AU48" i="79"/>
  <c r="AG54" i="94"/>
  <c r="AH54" i="94" s="1"/>
  <c r="AG132" i="94"/>
  <c r="AH132" i="94" s="1"/>
  <c r="AG149" i="94"/>
  <c r="AG42" i="94"/>
  <c r="AH42" i="94" s="1"/>
  <c r="AG10" i="94"/>
  <c r="AH10" i="94" s="1"/>
  <c r="AG4" i="94"/>
  <c r="AT6" i="94" s="1"/>
  <c r="AG36" i="105"/>
  <c r="AT38" i="105" s="1"/>
  <c r="AG132" i="105"/>
  <c r="AH132" i="105" s="1"/>
  <c r="AG63" i="105"/>
  <c r="AH63" i="105" s="1"/>
  <c r="AG61" i="105"/>
  <c r="AT63" i="105" s="1"/>
  <c r="AG133" i="105"/>
  <c r="AG14" i="105"/>
  <c r="AT16" i="105" s="1"/>
  <c r="AG41" i="105"/>
  <c r="AT43" i="105" s="1"/>
  <c r="AG42" i="105"/>
  <c r="AH42" i="105" s="1"/>
  <c r="AG39" i="105"/>
  <c r="AT41" i="105" s="1"/>
  <c r="AG4" i="105"/>
  <c r="AT6" i="105" s="1"/>
  <c r="AG71" i="103"/>
  <c r="AH71" i="103" s="1"/>
  <c r="AG81" i="103"/>
  <c r="AH81" i="103" s="1"/>
  <c r="AG88" i="103"/>
  <c r="AT90" i="103" s="1"/>
  <c r="AG35" i="103"/>
  <c r="AH35" i="103" s="1"/>
  <c r="AG72" i="103"/>
  <c r="AH72" i="103" s="1"/>
  <c r="AG122" i="103"/>
  <c r="AG82" i="103"/>
  <c r="AH82" i="103" s="1"/>
  <c r="AG19" i="103"/>
  <c r="AT21" i="103" s="1"/>
  <c r="AG158" i="103"/>
  <c r="AG99" i="96"/>
  <c r="AT101" i="96" s="1"/>
  <c r="AG112" i="96"/>
  <c r="AH112" i="96" s="1"/>
  <c r="AG82" i="96"/>
  <c r="AH82" i="96" s="1"/>
  <c r="AG114" i="96"/>
  <c r="AH114" i="96" s="1"/>
  <c r="AG62" i="96"/>
  <c r="AH62" i="96" s="1"/>
  <c r="AG36" i="96"/>
  <c r="AH36" i="96" s="1"/>
  <c r="AG145" i="114"/>
  <c r="AH145" i="114" s="1"/>
  <c r="AG81" i="114"/>
  <c r="AH81" i="114" s="1"/>
  <c r="AG38" i="114"/>
  <c r="AH38" i="114" s="1"/>
  <c r="AG98" i="114"/>
  <c r="AH98" i="114" s="1"/>
  <c r="AG65" i="114"/>
  <c r="AH65" i="114" s="1"/>
  <c r="AG132" i="114"/>
  <c r="AH132" i="114" s="1"/>
  <c r="AG109" i="114"/>
  <c r="AG95" i="114"/>
  <c r="AH95" i="114" s="1"/>
  <c r="AG11" i="114"/>
  <c r="AH11" i="114" s="1"/>
  <c r="AG145" i="81"/>
  <c r="AH145" i="81" s="1"/>
  <c r="AG96" i="81"/>
  <c r="AT98" i="81" s="1"/>
  <c r="AG85" i="81"/>
  <c r="AH85" i="81" s="1"/>
  <c r="AG156" i="81"/>
  <c r="AG132" i="81"/>
  <c r="AH132" i="81" s="1"/>
  <c r="AG99" i="81"/>
  <c r="AH99" i="81" s="1"/>
  <c r="AG135" i="81"/>
  <c r="AH135" i="81" s="1"/>
  <c r="AG17" i="81"/>
  <c r="AT19" i="81" s="1"/>
  <c r="AG68" i="81"/>
  <c r="AH68" i="81" s="1"/>
  <c r="AG106" i="81"/>
  <c r="AG34" i="79"/>
  <c r="AG5" i="79"/>
  <c r="AH5" i="79" s="1"/>
  <c r="AG13" i="79"/>
  <c r="AH13" i="79" s="1"/>
  <c r="AG86" i="79"/>
  <c r="AT88" i="79" s="1"/>
  <c r="AG111" i="79"/>
  <c r="AH111" i="79" s="1"/>
  <c r="AG85" i="79"/>
  <c r="AH85" i="79" s="1"/>
  <c r="AG79" i="79"/>
  <c r="AT81" i="79" s="1"/>
  <c r="AG48" i="101"/>
  <c r="AT50" i="101" s="1"/>
  <c r="AG70" i="101"/>
  <c r="AH70" i="101" s="1"/>
  <c r="AG46" i="101"/>
  <c r="AT48" i="101" s="1"/>
  <c r="AG56" i="101"/>
  <c r="AH56" i="101" s="1"/>
  <c r="AL32" i="98"/>
  <c r="AH98" i="92"/>
  <c r="AL24" i="114"/>
  <c r="AH55" i="114"/>
  <c r="AH103" i="114"/>
  <c r="AH91" i="108"/>
  <c r="AH132" i="108"/>
  <c r="AH38" i="108"/>
  <c r="AH103" i="96"/>
  <c r="AH38" i="92"/>
  <c r="AH99" i="92"/>
  <c r="AH132" i="90"/>
  <c r="AH103" i="81"/>
  <c r="AH38" i="79"/>
  <c r="AH99" i="105"/>
  <c r="AH132" i="101"/>
  <c r="AL32" i="101"/>
  <c r="AH85" i="101"/>
  <c r="AH103" i="77"/>
  <c r="AH71" i="77"/>
  <c r="AH55" i="77"/>
  <c r="AH75" i="94"/>
  <c r="AH99" i="112"/>
  <c r="AH85" i="112"/>
  <c r="AH38" i="87"/>
  <c r="AH91" i="87"/>
  <c r="AH98" i="87"/>
  <c r="AH85" i="83"/>
  <c r="AH91" i="83"/>
  <c r="AH99" i="83"/>
  <c r="AH71" i="83"/>
  <c r="AH132" i="85"/>
  <c r="AG60" i="101"/>
  <c r="AH60" i="101" s="1"/>
  <c r="AG91" i="101"/>
  <c r="AH91" i="101" s="1"/>
  <c r="AG38" i="101"/>
  <c r="AH38" i="101" s="1"/>
  <c r="AG136" i="101"/>
  <c r="AH136" i="101" s="1"/>
  <c r="AG148" i="101"/>
  <c r="AG138" i="90"/>
  <c r="AH138" i="90" s="1"/>
  <c r="AG143" i="90"/>
  <c r="AG34" i="90"/>
  <c r="AT36" i="90" s="1"/>
  <c r="AG100" i="90"/>
  <c r="AT102" i="90" s="1"/>
  <c r="AG22" i="90"/>
  <c r="AH22" i="90" s="1"/>
  <c r="AG137" i="90"/>
  <c r="AH137" i="90" s="1"/>
  <c r="AG16" i="90"/>
  <c r="AH16" i="90" s="1"/>
  <c r="AG101" i="90"/>
  <c r="AH101" i="90" s="1"/>
  <c r="AG66" i="90"/>
  <c r="AH66" i="90" s="1"/>
  <c r="AG109" i="90"/>
  <c r="AG39" i="90"/>
  <c r="AT41" i="90" s="1"/>
  <c r="AG158" i="77"/>
  <c r="AG5" i="77"/>
  <c r="AT7" i="77" s="1"/>
  <c r="AG35" i="77"/>
  <c r="AH35" i="77" s="1"/>
  <c r="AG149" i="77"/>
  <c r="AG62" i="77"/>
  <c r="AH62" i="77" s="1"/>
  <c r="AG19" i="77"/>
  <c r="AT21" i="77" s="1"/>
  <c r="AG157" i="77"/>
  <c r="AG124" i="77"/>
  <c r="AH124" i="77" s="1"/>
  <c r="AG51" i="77"/>
  <c r="AT53" i="77" s="1"/>
  <c r="AG69" i="77"/>
  <c r="AH69" i="77" s="1"/>
  <c r="AG132" i="77"/>
  <c r="AH132" i="77" s="1"/>
  <c r="AG133" i="77"/>
  <c r="AG73" i="75"/>
  <c r="AT75" i="75" s="1"/>
  <c r="AG19" i="75"/>
  <c r="AT21" i="75" s="1"/>
  <c r="AG154" i="75"/>
  <c r="AG75" i="75"/>
  <c r="AH75" i="75" s="1"/>
  <c r="AG96" i="75"/>
  <c r="AT98" i="75" s="1"/>
  <c r="AG137" i="75"/>
  <c r="AH137" i="75" s="1"/>
  <c r="AG63" i="75"/>
  <c r="AH63" i="75" s="1"/>
  <c r="AG34" i="75"/>
  <c r="AH34" i="75" s="1"/>
  <c r="AG113" i="75"/>
  <c r="AG135" i="75"/>
  <c r="AH135" i="75" s="1"/>
  <c r="AG124" i="87"/>
  <c r="AH124" i="87" s="1"/>
  <c r="AG108" i="87"/>
  <c r="AG33" i="87"/>
  <c r="AH33" i="87" s="1"/>
  <c r="AG114" i="87"/>
  <c r="AH114" i="87" s="1"/>
  <c r="AG72" i="87"/>
  <c r="AH72" i="87" s="1"/>
  <c r="AG148" i="87"/>
  <c r="AG61" i="87"/>
  <c r="AT63" i="87" s="1"/>
  <c r="AG137" i="87"/>
  <c r="AH137" i="87" s="1"/>
  <c r="AG75" i="83"/>
  <c r="AH75" i="83" s="1"/>
  <c r="AG111" i="83"/>
  <c r="AH111" i="83" s="1"/>
  <c r="AG65" i="83"/>
  <c r="AH65" i="83" s="1"/>
  <c r="AG8" i="83"/>
  <c r="AH8" i="83" s="1"/>
  <c r="AG118" i="83"/>
  <c r="AG92" i="83"/>
  <c r="AT94" i="83" s="1"/>
  <c r="AG156" i="83"/>
  <c r="AG106" i="83"/>
  <c r="AG151" i="83"/>
  <c r="AG132" i="83"/>
  <c r="AH132" i="83" s="1"/>
  <c r="AG158" i="83"/>
  <c r="AG5" i="83"/>
  <c r="AH5" i="83" s="1"/>
  <c r="AG17" i="98"/>
  <c r="AT19" i="98" s="1"/>
  <c r="AG108" i="98"/>
  <c r="AG113" i="98"/>
  <c r="AG45" i="98"/>
  <c r="AH45" i="98" s="1"/>
  <c r="AG33" i="98"/>
  <c r="AT35" i="98" s="1"/>
  <c r="AG112" i="98"/>
  <c r="AH112" i="98" s="1"/>
  <c r="AG6" i="98"/>
  <c r="AT8" i="98" s="1"/>
  <c r="AG99" i="98"/>
  <c r="AH99" i="98" s="1"/>
  <c r="AG71" i="98"/>
  <c r="AH71" i="98" s="1"/>
  <c r="AG154" i="98"/>
  <c r="AG111" i="98"/>
  <c r="AH111" i="98" s="1"/>
  <c r="AG142" i="98"/>
  <c r="AG73" i="92"/>
  <c r="AT75" i="92" s="1"/>
  <c r="AG140" i="92"/>
  <c r="AH140" i="92" s="1"/>
  <c r="AG57" i="92"/>
  <c r="AH57" i="92" s="1"/>
  <c r="AG155" i="92"/>
  <c r="AG7" i="92"/>
  <c r="AT9" i="92" s="1"/>
  <c r="AG35" i="92"/>
  <c r="AH35" i="92" s="1"/>
  <c r="AG81" i="92"/>
  <c r="AH81" i="92" s="1"/>
  <c r="AG119" i="92"/>
  <c r="AG85" i="92"/>
  <c r="AH85" i="92" s="1"/>
  <c r="AG45" i="92"/>
  <c r="AH45" i="92" s="1"/>
  <c r="AG44" i="92"/>
  <c r="AT46" i="92" s="1"/>
  <c r="AG128" i="92"/>
  <c r="AG25" i="85"/>
  <c r="AT27" i="85" s="1"/>
  <c r="AG69" i="85"/>
  <c r="AH69" i="85" s="1"/>
  <c r="AG70" i="85"/>
  <c r="AH70" i="85" s="1"/>
  <c r="AG136" i="85"/>
  <c r="AH136" i="85" s="1"/>
  <c r="AG131" i="85"/>
  <c r="AG56" i="85"/>
  <c r="AH56" i="85" s="1"/>
  <c r="AG135" i="85"/>
  <c r="AH135" i="85" s="1"/>
  <c r="AG47" i="85"/>
  <c r="AT49" i="85" s="1"/>
  <c r="AG11" i="108"/>
  <c r="AH11" i="108" s="1"/>
  <c r="AG63" i="108"/>
  <c r="AH63" i="108" s="1"/>
  <c r="AG96" i="108"/>
  <c r="AT98" i="108" s="1"/>
  <c r="AG28" i="108"/>
  <c r="AH28" i="108" s="1"/>
  <c r="AG119" i="108"/>
  <c r="AG145" i="108"/>
  <c r="AH145" i="108" s="1"/>
  <c r="AG93" i="108"/>
  <c r="AT95" i="108" s="1"/>
  <c r="AG45" i="108"/>
  <c r="AH45" i="108" s="1"/>
  <c r="AG112" i="108"/>
  <c r="AH112" i="108" s="1"/>
  <c r="AG41" i="108"/>
  <c r="AT43" i="108" s="1"/>
  <c r="AG89" i="108"/>
  <c r="AH89" i="108" s="1"/>
  <c r="AG138" i="108"/>
  <c r="AH138" i="108" s="1"/>
  <c r="AG64" i="108"/>
  <c r="AT66" i="108" s="1"/>
  <c r="AG29" i="110"/>
  <c r="AH29" i="110" s="1"/>
  <c r="AG122" i="110"/>
  <c r="AG118" i="110"/>
  <c r="AG86" i="110"/>
  <c r="AT88" i="110" s="1"/>
  <c r="AG21" i="110"/>
  <c r="AH21" i="110" s="1"/>
  <c r="AG62" i="110"/>
  <c r="AH62" i="110" s="1"/>
  <c r="AG115" i="110"/>
  <c r="AH115" i="110" s="1"/>
  <c r="AG44" i="110"/>
  <c r="AT46" i="110" s="1"/>
  <c r="AG151" i="110"/>
  <c r="AG85" i="110"/>
  <c r="AH85" i="110" s="1"/>
  <c r="AG93" i="110"/>
  <c r="AT95" i="110" s="1"/>
  <c r="AH85" i="98"/>
  <c r="AH99" i="94"/>
  <c r="AH75" i="110"/>
  <c r="AH98" i="103"/>
  <c r="AL24" i="96"/>
  <c r="AH98" i="96"/>
  <c r="AH75" i="81"/>
  <c r="AH71" i="81"/>
  <c r="AH91" i="75"/>
  <c r="AH75" i="79"/>
  <c r="AH98" i="105"/>
  <c r="AL28" i="105"/>
  <c r="AH75" i="101"/>
  <c r="AH98" i="77"/>
  <c r="AL32" i="77"/>
  <c r="AH55" i="87"/>
  <c r="AH75" i="87"/>
  <c r="AH60" i="83"/>
  <c r="AH38" i="83"/>
  <c r="AH103" i="75"/>
  <c r="AL24" i="110"/>
  <c r="AL32" i="110"/>
  <c r="AL7" i="98"/>
  <c r="AH85" i="114"/>
  <c r="AL29" i="114"/>
  <c r="AL32" i="114"/>
  <c r="AH99" i="108"/>
  <c r="AL11" i="103"/>
  <c r="AL27" i="103"/>
  <c r="AL29" i="96"/>
  <c r="AH55" i="96"/>
  <c r="AL29" i="79"/>
  <c r="AH132" i="79"/>
  <c r="AH99" i="101"/>
  <c r="AH60" i="87"/>
  <c r="AL27" i="87"/>
  <c r="AH99" i="87"/>
  <c r="AL8" i="87"/>
  <c r="AL24" i="83"/>
  <c r="AH103" i="83"/>
  <c r="AH98" i="83"/>
  <c r="AH98" i="85"/>
  <c r="AL28" i="85"/>
  <c r="AL32" i="85"/>
  <c r="AL24" i="75"/>
  <c r="AH55" i="75"/>
  <c r="AH132" i="75"/>
  <c r="AH32" i="110"/>
  <c r="AV34" i="110" s="1"/>
  <c r="AL10" i="110"/>
  <c r="AL15" i="90"/>
  <c r="AL22" i="94"/>
  <c r="AL20" i="94"/>
  <c r="AL30" i="94"/>
  <c r="AL11" i="98"/>
  <c r="AL6" i="98"/>
  <c r="AH24" i="110"/>
  <c r="AL9" i="110"/>
  <c r="AL13" i="98"/>
  <c r="AH95" i="94"/>
  <c r="AL12" i="94"/>
  <c r="AL4" i="94"/>
  <c r="AH6" i="92"/>
  <c r="AH24" i="90"/>
  <c r="AL9" i="90"/>
  <c r="AL23" i="90"/>
  <c r="AH94" i="77"/>
  <c r="AL18" i="77"/>
  <c r="AL20" i="110"/>
  <c r="AL22" i="110"/>
  <c r="AL26" i="110"/>
  <c r="AL21" i="110"/>
  <c r="AL16" i="98"/>
  <c r="AL12" i="85"/>
  <c r="AL4" i="85"/>
  <c r="AL5" i="98"/>
  <c r="AH27" i="98"/>
  <c r="AH5" i="114"/>
  <c r="AH3" i="114"/>
  <c r="AL5" i="114"/>
  <c r="AL3" i="114"/>
  <c r="AL12" i="114"/>
  <c r="AL4" i="114"/>
  <c r="AL30" i="114"/>
  <c r="AL15" i="114"/>
  <c r="AL14" i="114"/>
  <c r="AH34" i="114"/>
  <c r="AH124" i="114"/>
  <c r="AL18" i="114"/>
  <c r="AH94" i="114"/>
  <c r="AL14" i="108"/>
  <c r="AL30" i="108"/>
  <c r="AL26" i="108"/>
  <c r="AL21" i="108"/>
  <c r="AH24" i="108"/>
  <c r="AL9" i="108"/>
  <c r="AH36" i="108"/>
  <c r="AH9" i="108"/>
  <c r="AL15" i="108"/>
  <c r="AL6" i="108"/>
  <c r="AH32" i="108"/>
  <c r="AV34" i="108" s="1"/>
  <c r="AL10" i="108"/>
  <c r="AH94" i="103"/>
  <c r="AL18" i="103"/>
  <c r="AH116" i="103"/>
  <c r="AL25" i="103"/>
  <c r="AN25" i="103" s="1"/>
  <c r="AH3" i="103"/>
  <c r="AL5" i="103"/>
  <c r="AL3" i="103"/>
  <c r="AL14" i="103"/>
  <c r="AL7" i="103"/>
  <c r="AL21" i="103"/>
  <c r="AL26" i="103"/>
  <c r="AH116" i="96"/>
  <c r="AL25" i="96"/>
  <c r="AN25" i="96" s="1"/>
  <c r="AL23" i="96"/>
  <c r="AL14" i="96"/>
  <c r="AL26" i="96"/>
  <c r="AL21" i="96"/>
  <c r="AL15" i="96"/>
  <c r="AL24" i="92"/>
  <c r="AL13" i="92"/>
  <c r="AL8" i="90"/>
  <c r="AL6" i="90"/>
  <c r="AL26" i="81"/>
  <c r="AL21" i="81"/>
  <c r="AL12" i="81"/>
  <c r="AL4" i="81"/>
  <c r="AL16" i="81"/>
  <c r="AL33" i="81"/>
  <c r="AH152" i="81"/>
  <c r="AL9" i="81"/>
  <c r="AH24" i="81"/>
  <c r="AH5" i="81"/>
  <c r="AL15" i="75"/>
  <c r="AH24" i="79"/>
  <c r="AL9" i="79"/>
  <c r="AL12" i="79"/>
  <c r="AL4" i="79"/>
  <c r="AL14" i="79"/>
  <c r="AH3" i="101"/>
  <c r="AL5" i="101"/>
  <c r="AL3" i="101"/>
  <c r="AL21" i="90"/>
  <c r="AL26" i="90"/>
  <c r="AH3" i="105"/>
  <c r="AL3" i="105"/>
  <c r="AL30" i="105"/>
  <c r="AL14" i="105"/>
  <c r="AL7" i="105"/>
  <c r="AH116" i="105"/>
  <c r="AL25" i="105"/>
  <c r="AN25" i="105" s="1"/>
  <c r="AL33" i="101"/>
  <c r="AH152" i="101"/>
  <c r="AL25" i="101"/>
  <c r="AN25" i="101" s="1"/>
  <c r="AH116" i="101"/>
  <c r="AL29" i="101"/>
  <c r="AL14" i="101"/>
  <c r="AH4" i="77"/>
  <c r="AL13" i="77"/>
  <c r="AH24" i="77"/>
  <c r="AL9" i="77"/>
  <c r="AH116" i="94"/>
  <c r="AL25" i="94"/>
  <c r="AN25" i="94" s="1"/>
  <c r="AH32" i="81"/>
  <c r="AV34" i="81" s="1"/>
  <c r="AL10" i="81"/>
  <c r="AL16" i="77"/>
  <c r="AH27" i="94"/>
  <c r="AL33" i="94"/>
  <c r="AL18" i="94"/>
  <c r="AH94" i="94"/>
  <c r="AH33" i="112"/>
  <c r="AH4" i="112"/>
  <c r="AH104" i="112"/>
  <c r="AL23" i="112"/>
  <c r="AH36" i="112"/>
  <c r="AH116" i="112"/>
  <c r="AL25" i="112"/>
  <c r="AN25" i="112" s="1"/>
  <c r="AH32" i="112"/>
  <c r="AV34" i="112" s="1"/>
  <c r="AL10" i="112"/>
  <c r="AL27" i="112"/>
  <c r="AL29" i="112"/>
  <c r="AH94" i="112"/>
  <c r="AV96" i="112" s="1"/>
  <c r="AL18" i="112"/>
  <c r="AL3" i="87"/>
  <c r="AL12" i="87"/>
  <c r="AL4" i="87"/>
  <c r="AL28" i="87"/>
  <c r="AL14" i="83"/>
  <c r="AL13" i="83"/>
  <c r="AL6" i="83"/>
  <c r="AH116" i="83"/>
  <c r="AL25" i="83"/>
  <c r="AN25" i="83" s="1"/>
  <c r="AL8" i="83"/>
  <c r="AH3" i="83"/>
  <c r="AL3" i="83"/>
  <c r="AL5" i="83"/>
  <c r="AL30" i="85"/>
  <c r="AL26" i="85"/>
  <c r="AL21" i="85"/>
  <c r="AL14" i="85"/>
  <c r="AH104" i="85"/>
  <c r="AL23" i="85"/>
  <c r="AH152" i="75"/>
  <c r="AL33" i="75"/>
  <c r="AH5" i="75"/>
  <c r="AL20" i="75"/>
  <c r="AL22" i="75"/>
  <c r="AL5" i="75"/>
  <c r="AH3" i="75"/>
  <c r="AH24" i="75"/>
  <c r="AL9" i="75"/>
  <c r="AL7" i="75"/>
  <c r="AH27" i="75"/>
  <c r="AH32" i="75"/>
  <c r="AV34" i="75" s="1"/>
  <c r="AL10" i="75"/>
  <c r="AL31" i="105"/>
  <c r="AU27" i="105"/>
  <c r="AU78" i="98"/>
  <c r="AU41" i="92"/>
  <c r="AU66" i="75"/>
  <c r="AU35" i="112"/>
  <c r="AU7" i="81"/>
  <c r="AU102" i="103"/>
  <c r="AU20" i="108"/>
  <c r="AU6" i="77"/>
  <c r="AU79" i="112"/>
  <c r="AU32" i="110"/>
  <c r="AU20" i="110"/>
  <c r="AU49" i="98"/>
  <c r="AU52" i="94"/>
  <c r="AU87" i="103"/>
  <c r="AU75" i="101"/>
  <c r="AU63" i="75"/>
  <c r="AU46" i="112"/>
  <c r="AU41" i="83"/>
  <c r="AU39" i="77"/>
  <c r="AU66" i="87"/>
  <c r="AU62" i="96"/>
  <c r="AU35" i="103"/>
  <c r="AU38" i="75"/>
  <c r="AU29" i="75"/>
  <c r="AU48" i="85"/>
  <c r="AU21" i="101"/>
  <c r="AU11" i="108"/>
  <c r="AU21" i="96"/>
  <c r="AU79" i="92"/>
  <c r="AU43" i="92"/>
  <c r="AU52" i="92"/>
  <c r="AU95" i="90"/>
  <c r="AU73" i="90"/>
  <c r="AU9" i="85"/>
  <c r="AU104" i="85"/>
  <c r="AU93" i="94"/>
  <c r="AU66" i="114"/>
  <c r="AU38" i="85"/>
  <c r="AU95" i="105"/>
  <c r="AU62" i="87"/>
  <c r="AU38" i="112"/>
  <c r="AU57" i="108"/>
  <c r="AU27" i="79"/>
  <c r="AU28" i="87"/>
  <c r="AU102" i="108"/>
  <c r="AU7" i="96"/>
  <c r="AU61" i="114"/>
  <c r="AU101" i="114"/>
  <c r="AU40" i="105"/>
  <c r="AU104" i="105"/>
  <c r="AU101" i="108"/>
  <c r="AU52" i="108"/>
  <c r="AU53" i="101"/>
  <c r="AU27" i="77"/>
  <c r="AU93" i="92"/>
  <c r="AU79" i="83"/>
  <c r="AU63" i="79"/>
  <c r="AU95" i="75"/>
  <c r="AU75" i="94"/>
  <c r="AU50" i="112"/>
  <c r="AU98" i="105"/>
  <c r="AU97" i="75"/>
  <c r="AU36" i="110"/>
  <c r="AU38" i="92"/>
  <c r="AU38" i="101"/>
  <c r="AU25" i="92"/>
  <c r="AU25" i="83"/>
  <c r="AU7" i="103"/>
  <c r="AU53" i="87"/>
  <c r="AU7" i="87"/>
  <c r="AU62" i="81"/>
  <c r="AU88" i="81"/>
  <c r="AU57" i="83"/>
  <c r="AU90" i="83"/>
  <c r="AU39" i="79"/>
  <c r="AU61" i="79"/>
  <c r="AU53" i="75"/>
  <c r="AU11" i="75"/>
  <c r="AU100" i="75"/>
  <c r="J4" i="115"/>
  <c r="AG50" i="94"/>
  <c r="AT52" i="94" s="1"/>
  <c r="AG59" i="94"/>
  <c r="AT61" i="94" s="1"/>
  <c r="AG45" i="94"/>
  <c r="AH45" i="94" s="1"/>
  <c r="AG68" i="94"/>
  <c r="AH68" i="94" s="1"/>
  <c r="AG35" i="94"/>
  <c r="AH35" i="94" s="1"/>
  <c r="AG33" i="94"/>
  <c r="AH33" i="94" s="1"/>
  <c r="AG101" i="94"/>
  <c r="AH101" i="94" s="1"/>
  <c r="AG38" i="105"/>
  <c r="AH38" i="105" s="1"/>
  <c r="AG85" i="105"/>
  <c r="AH85" i="105" s="1"/>
  <c r="AG100" i="105"/>
  <c r="AT102" i="105" s="1"/>
  <c r="AG156" i="105"/>
  <c r="AG111" i="105"/>
  <c r="AH111" i="105" s="1"/>
  <c r="AG34" i="105"/>
  <c r="AH34" i="105" s="1"/>
  <c r="AG59" i="105"/>
  <c r="AT61" i="105" s="1"/>
  <c r="AG82" i="105"/>
  <c r="AH82" i="105" s="1"/>
  <c r="AG159" i="112"/>
  <c r="AG66" i="112"/>
  <c r="AH66" i="112" s="1"/>
  <c r="AG130" i="112"/>
  <c r="AH130" i="112" s="1"/>
  <c r="AG136" i="112"/>
  <c r="AH136" i="112" s="1"/>
  <c r="AG131" i="112"/>
  <c r="AG132" i="103"/>
  <c r="AH132" i="103" s="1"/>
  <c r="AG156" i="103"/>
  <c r="AG74" i="103"/>
  <c r="AH74" i="103" s="1"/>
  <c r="AG8" i="103"/>
  <c r="AH8" i="103" s="1"/>
  <c r="AG117" i="103"/>
  <c r="AG68" i="103"/>
  <c r="AH68" i="103" s="1"/>
  <c r="AG33" i="103"/>
  <c r="AH33" i="103" s="1"/>
  <c r="AG45" i="103"/>
  <c r="AH45" i="103" s="1"/>
  <c r="AG130" i="96"/>
  <c r="AH130" i="96" s="1"/>
  <c r="AG40" i="96"/>
  <c r="AH40" i="96" s="1"/>
  <c r="AG25" i="96"/>
  <c r="AT27" i="96" s="1"/>
  <c r="AG105" i="96"/>
  <c r="AH105" i="96" s="1"/>
  <c r="AG143" i="96"/>
  <c r="AG65" i="96"/>
  <c r="AH65" i="96" s="1"/>
  <c r="AG5" i="96"/>
  <c r="AH5" i="96" s="1"/>
  <c r="AG92" i="96"/>
  <c r="AT94" i="96" s="1"/>
  <c r="AG117" i="96"/>
  <c r="AG21" i="114"/>
  <c r="AH21" i="114" s="1"/>
  <c r="AG13" i="114"/>
  <c r="AH13" i="114" s="1"/>
  <c r="AG62" i="114"/>
  <c r="AH62" i="114" s="1"/>
  <c r="AG107" i="114"/>
  <c r="AH107" i="114" s="1"/>
  <c r="AG42" i="114"/>
  <c r="AH42" i="114" s="1"/>
  <c r="AG53" i="114"/>
  <c r="AH53" i="114" s="1"/>
  <c r="AG35" i="114"/>
  <c r="AH35" i="114" s="1"/>
  <c r="AG64" i="114"/>
  <c r="AT66" i="114" s="1"/>
  <c r="AG61" i="114"/>
  <c r="AT63" i="114" s="1"/>
  <c r="AG59" i="114"/>
  <c r="AG158" i="114"/>
  <c r="AG22" i="81"/>
  <c r="AH22" i="81" s="1"/>
  <c r="AG91" i="81"/>
  <c r="AT93" i="81" s="1"/>
  <c r="AG59" i="81"/>
  <c r="AT61" i="81" s="1"/>
  <c r="AG60" i="81"/>
  <c r="AH60" i="81" s="1"/>
  <c r="AG124" i="81"/>
  <c r="AH124" i="81" s="1"/>
  <c r="AG21" i="81"/>
  <c r="AH21" i="81" s="1"/>
  <c r="AG133" i="81"/>
  <c r="AG154" i="81"/>
  <c r="AG76" i="81"/>
  <c r="AT78" i="81" s="1"/>
  <c r="AG149" i="79"/>
  <c r="AG62" i="79"/>
  <c r="AH62" i="79" s="1"/>
  <c r="AG106" i="79"/>
  <c r="AG155" i="79"/>
  <c r="AG115" i="79"/>
  <c r="AH115" i="79" s="1"/>
  <c r="AG16" i="79"/>
  <c r="AH16" i="79" s="1"/>
  <c r="AG59" i="79"/>
  <c r="AT61" i="79" s="1"/>
  <c r="AG146" i="79"/>
  <c r="AG30" i="79"/>
  <c r="AT32" i="79" s="1"/>
  <c r="AG91" i="79"/>
  <c r="AH91" i="79" s="1"/>
  <c r="AG87" i="79"/>
  <c r="AT89" i="79" s="1"/>
  <c r="AG137" i="79"/>
  <c r="AH137" i="79" s="1"/>
  <c r="AG88" i="79"/>
  <c r="AT90" i="79" s="1"/>
  <c r="AG7" i="101"/>
  <c r="AG25" i="101"/>
  <c r="AT27" i="101" s="1"/>
  <c r="AG158" i="101"/>
  <c r="AG36" i="101"/>
  <c r="AH36" i="101" s="1"/>
  <c r="AG102" i="101"/>
  <c r="AT104" i="101" s="1"/>
  <c r="AG155" i="101"/>
  <c r="AG153" i="101"/>
  <c r="AH153" i="101" s="1"/>
  <c r="AG71" i="101"/>
  <c r="AH71" i="101" s="1"/>
  <c r="AG61" i="101"/>
  <c r="AT63" i="101" s="1"/>
  <c r="AG128" i="90"/>
  <c r="AG26" i="90"/>
  <c r="AT28" i="90" s="1"/>
  <c r="AG18" i="90"/>
  <c r="AT20" i="90" s="1"/>
  <c r="AG69" i="90"/>
  <c r="AH69" i="90" s="1"/>
  <c r="AG98" i="90"/>
  <c r="AH98" i="90" s="1"/>
  <c r="AG151" i="90"/>
  <c r="AG88" i="90"/>
  <c r="AT90" i="90" s="1"/>
  <c r="AG71" i="90"/>
  <c r="AH71" i="90" s="1"/>
  <c r="AG25" i="90"/>
  <c r="AT27" i="90" s="1"/>
  <c r="AG159" i="77"/>
  <c r="AG25" i="77"/>
  <c r="AT27" i="77" s="1"/>
  <c r="AG14" i="77"/>
  <c r="AT16" i="77" s="1"/>
  <c r="AG43" i="77"/>
  <c r="AT45" i="77" s="1"/>
  <c r="AG78" i="77"/>
  <c r="AT80" i="77" s="1"/>
  <c r="AG147" i="77"/>
  <c r="AH147" i="77" s="1"/>
  <c r="AG57" i="77"/>
  <c r="AH57" i="77" s="1"/>
  <c r="AG81" i="77"/>
  <c r="AH81" i="77" s="1"/>
  <c r="AG89" i="75"/>
  <c r="AH89" i="75" s="1"/>
  <c r="AG10" i="75"/>
  <c r="AH10" i="75" s="1"/>
  <c r="AG76" i="75"/>
  <c r="AT78" i="75" s="1"/>
  <c r="AG60" i="75"/>
  <c r="AH60" i="75" s="1"/>
  <c r="AG36" i="75"/>
  <c r="AH36" i="75" s="1"/>
  <c r="AG6" i="75"/>
  <c r="AH6" i="75" s="1"/>
  <c r="AG131" i="75"/>
  <c r="AG9" i="75"/>
  <c r="AH9" i="75" s="1"/>
  <c r="AG95" i="75"/>
  <c r="AH95" i="75" s="1"/>
  <c r="AG135" i="87"/>
  <c r="AH135" i="87" s="1"/>
  <c r="AG70" i="87"/>
  <c r="AH70" i="87" s="1"/>
  <c r="AG51" i="87"/>
  <c r="AT53" i="87" s="1"/>
  <c r="AG142" i="87"/>
  <c r="AG131" i="87"/>
  <c r="AG47" i="83"/>
  <c r="AT49" i="83" s="1"/>
  <c r="AG109" i="83"/>
  <c r="AG51" i="83"/>
  <c r="AT53" i="83" s="1"/>
  <c r="AG9" i="83"/>
  <c r="AH9" i="83" s="1"/>
  <c r="AG27" i="83"/>
  <c r="AH27" i="83" s="1"/>
  <c r="AG124" i="83"/>
  <c r="AH124" i="83" s="1"/>
  <c r="AG88" i="83"/>
  <c r="AT90" i="83" s="1"/>
  <c r="AG62" i="83"/>
  <c r="AH62" i="83" s="1"/>
  <c r="AG40" i="98"/>
  <c r="AH40" i="98" s="1"/>
  <c r="AG66" i="98"/>
  <c r="AH66" i="98" s="1"/>
  <c r="AG88" i="98"/>
  <c r="AT90" i="98" s="1"/>
  <c r="AG153" i="98"/>
  <c r="AH153" i="98" s="1"/>
  <c r="AG98" i="98"/>
  <c r="AH98" i="98" s="1"/>
  <c r="AG137" i="98"/>
  <c r="AH137" i="98" s="1"/>
  <c r="AG95" i="98"/>
  <c r="AH95" i="98" s="1"/>
  <c r="AG160" i="98"/>
  <c r="AG73" i="98"/>
  <c r="AG31" i="98"/>
  <c r="AH31" i="98" s="1"/>
  <c r="AG47" i="98"/>
  <c r="AG35" i="98"/>
  <c r="AH35" i="98" s="1"/>
  <c r="AG118" i="98"/>
  <c r="AG122" i="98"/>
  <c r="AG114" i="98"/>
  <c r="AH114" i="98" s="1"/>
  <c r="AG147" i="98"/>
  <c r="AH147" i="98" s="1"/>
  <c r="AG136" i="98"/>
  <c r="AH136" i="98" s="1"/>
  <c r="AG16" i="98"/>
  <c r="AH16" i="98" s="1"/>
  <c r="AG42" i="92"/>
  <c r="AH42" i="92" s="1"/>
  <c r="AG40" i="92"/>
  <c r="AH40" i="92" s="1"/>
  <c r="AG28" i="92"/>
  <c r="AH28" i="92" s="1"/>
  <c r="AG137" i="92"/>
  <c r="AH137" i="92" s="1"/>
  <c r="AG36" i="92"/>
  <c r="AH36" i="92" s="1"/>
  <c r="AG106" i="92"/>
  <c r="AG69" i="92"/>
  <c r="AH69" i="92" s="1"/>
  <c r="AG112" i="92"/>
  <c r="AH112" i="92" s="1"/>
  <c r="AG27" i="92"/>
  <c r="AH27" i="92" s="1"/>
  <c r="AG131" i="92"/>
  <c r="AG39" i="92"/>
  <c r="AT41" i="92" s="1"/>
  <c r="AG18" i="92"/>
  <c r="AT20" i="92" s="1"/>
  <c r="AG4" i="92"/>
  <c r="AH4" i="92" s="1"/>
  <c r="AG154" i="92"/>
  <c r="AG160" i="92"/>
  <c r="AG14" i="92"/>
  <c r="AT16" i="92" s="1"/>
  <c r="AG17" i="92"/>
  <c r="AT19" i="92" s="1"/>
  <c r="AG23" i="92"/>
  <c r="AT25" i="92" s="1"/>
  <c r="AG47" i="92"/>
  <c r="AG83" i="92"/>
  <c r="AT85" i="92" s="1"/>
  <c r="AG107" i="92"/>
  <c r="AH107" i="92" s="1"/>
  <c r="AG136" i="92"/>
  <c r="AH136" i="92" s="1"/>
  <c r="AG120" i="92"/>
  <c r="AG41" i="85"/>
  <c r="AT43" i="85" s="1"/>
  <c r="AG31" i="85"/>
  <c r="AH31" i="85" s="1"/>
  <c r="AG60" i="85"/>
  <c r="AH60" i="85" s="1"/>
  <c r="AG11" i="85"/>
  <c r="AH11" i="85" s="1"/>
  <c r="AG77" i="85"/>
  <c r="AT79" i="85" s="1"/>
  <c r="AG22" i="85"/>
  <c r="AH22" i="85" s="1"/>
  <c r="AG119" i="85"/>
  <c r="AG48" i="108"/>
  <c r="AG100" i="108"/>
  <c r="AT102" i="108" s="1"/>
  <c r="AG19" i="108"/>
  <c r="AT21" i="108" s="1"/>
  <c r="AG131" i="108"/>
  <c r="AG34" i="108"/>
  <c r="AH34" i="108" s="1"/>
  <c r="AG111" i="108"/>
  <c r="AH111" i="108" s="1"/>
  <c r="AG55" i="108"/>
  <c r="AH55" i="108" s="1"/>
  <c r="AG120" i="108"/>
  <c r="AG69" i="108"/>
  <c r="AH69" i="108" s="1"/>
  <c r="AG127" i="108"/>
  <c r="AG109" i="108"/>
  <c r="AG8" i="108"/>
  <c r="AH8" i="108" s="1"/>
  <c r="AG154" i="108"/>
  <c r="AG65" i="110"/>
  <c r="AH65" i="110" s="1"/>
  <c r="AG13" i="110"/>
  <c r="AH13" i="110" s="1"/>
  <c r="AG28" i="110"/>
  <c r="AH28" i="110" s="1"/>
  <c r="AG109" i="110"/>
  <c r="AG87" i="110"/>
  <c r="AT89" i="110" s="1"/>
  <c r="AG106" i="110"/>
  <c r="AG18" i="110"/>
  <c r="AT20" i="110" s="1"/>
  <c r="AG145" i="110"/>
  <c r="AH145" i="110" s="1"/>
  <c r="AG73" i="110"/>
  <c r="AT75" i="110" s="1"/>
  <c r="AG39" i="110"/>
  <c r="AT41" i="110" s="1"/>
  <c r="AG38" i="110"/>
  <c r="AH38" i="110" s="1"/>
  <c r="AG58" i="110"/>
  <c r="AG83" i="110"/>
  <c r="AT85" i="110" s="1"/>
  <c r="AG108" i="110"/>
  <c r="AG103" i="110"/>
  <c r="AH103" i="110" s="1"/>
  <c r="AG35" i="110"/>
  <c r="AH35" i="110" s="1"/>
  <c r="AG57" i="110"/>
  <c r="AH57" i="110" s="1"/>
  <c r="AG100" i="110"/>
  <c r="AT102" i="110" s="1"/>
  <c r="AG45" i="110"/>
  <c r="AH45" i="110" s="1"/>
  <c r="AG89" i="110"/>
  <c r="AH89" i="110" s="1"/>
  <c r="AG143" i="110"/>
  <c r="AG56" i="110"/>
  <c r="AH56" i="110" s="1"/>
  <c r="AL30" i="98"/>
  <c r="AL27" i="98"/>
  <c r="AL11" i="94"/>
  <c r="AL31" i="94"/>
  <c r="AL16" i="94"/>
  <c r="AH32" i="94"/>
  <c r="AV34" i="94" s="1"/>
  <c r="AL10" i="94"/>
  <c r="AL27" i="92"/>
  <c r="AL31" i="90"/>
  <c r="AH148" i="90"/>
  <c r="AL15" i="77"/>
  <c r="AL7" i="77"/>
  <c r="AL6" i="77"/>
  <c r="AL29" i="94"/>
  <c r="AH32" i="98"/>
  <c r="AV34" i="98" s="1"/>
  <c r="AL10" i="98"/>
  <c r="AH33" i="110"/>
  <c r="AL31" i="98"/>
  <c r="AL24" i="94"/>
  <c r="AL15" i="92"/>
  <c r="AH104" i="92"/>
  <c r="AL23" i="92"/>
  <c r="AL32" i="90"/>
  <c r="AH27" i="90"/>
  <c r="AH95" i="90"/>
  <c r="AH32" i="90"/>
  <c r="AV34" i="90" s="1"/>
  <c r="AL10" i="90"/>
  <c r="AL4" i="90"/>
  <c r="AL12" i="90"/>
  <c r="AL13" i="90"/>
  <c r="AH104" i="77"/>
  <c r="AL23" i="77"/>
  <c r="AH153" i="77"/>
  <c r="AH95" i="110"/>
  <c r="AH94" i="110"/>
  <c r="AV96" i="110" s="1"/>
  <c r="AL18" i="110"/>
  <c r="AH5" i="110"/>
  <c r="AH152" i="110"/>
  <c r="AL33" i="110"/>
  <c r="AL11" i="110"/>
  <c r="AH9" i="110"/>
  <c r="AL6" i="110"/>
  <c r="AH33" i="90"/>
  <c r="AL22" i="90"/>
  <c r="AL20" i="90"/>
  <c r="AL14" i="92"/>
  <c r="AH44" i="92"/>
  <c r="AL8" i="92"/>
  <c r="AH104" i="87"/>
  <c r="AL23" i="87"/>
  <c r="AH104" i="75"/>
  <c r="AL23" i="75"/>
  <c r="AL15" i="98"/>
  <c r="AH24" i="98"/>
  <c r="AL9" i="98"/>
  <c r="AL21" i="98"/>
  <c r="AL26" i="98"/>
  <c r="AL28" i="98"/>
  <c r="AH24" i="114"/>
  <c r="AL9" i="114"/>
  <c r="AL16" i="114"/>
  <c r="AH152" i="114"/>
  <c r="AL33" i="114"/>
  <c r="AL27" i="114"/>
  <c r="AL27" i="108"/>
  <c r="AL23" i="108"/>
  <c r="AH104" i="108"/>
  <c r="AL8" i="108"/>
  <c r="AL13" i="108"/>
  <c r="AL24" i="108"/>
  <c r="AL7" i="108"/>
  <c r="AH5" i="108"/>
  <c r="AH152" i="108"/>
  <c r="AL33" i="108"/>
  <c r="AH104" i="103"/>
  <c r="AL23" i="103"/>
  <c r="AH153" i="103"/>
  <c r="AL30" i="103"/>
  <c r="AL22" i="103"/>
  <c r="AL20" i="103"/>
  <c r="AL16" i="110"/>
  <c r="AL15" i="110"/>
  <c r="AL17" i="110"/>
  <c r="AH152" i="96"/>
  <c r="AL33" i="96"/>
  <c r="AL8" i="96"/>
  <c r="AL30" i="96"/>
  <c r="AL17" i="96"/>
  <c r="AH33" i="96"/>
  <c r="AL16" i="96"/>
  <c r="AL7" i="96"/>
  <c r="AL31" i="92"/>
  <c r="AL28" i="92"/>
  <c r="AL29" i="90"/>
  <c r="AL7" i="90"/>
  <c r="AH27" i="81"/>
  <c r="AL28" i="81"/>
  <c r="AL29" i="81"/>
  <c r="AL11" i="81"/>
  <c r="AL6" i="81"/>
  <c r="AL14" i="81"/>
  <c r="AH3" i="81"/>
  <c r="AL5" i="81"/>
  <c r="AL3" i="81"/>
  <c r="AH152" i="79"/>
  <c r="AL33" i="79"/>
  <c r="AL27" i="79"/>
  <c r="AL24" i="79"/>
  <c r="AH9" i="79"/>
  <c r="AL20" i="79"/>
  <c r="AL22" i="79"/>
  <c r="AH34" i="79"/>
  <c r="AH116" i="79"/>
  <c r="AL25" i="79"/>
  <c r="AN25" i="79" s="1"/>
  <c r="AL30" i="79"/>
  <c r="AL27" i="81"/>
  <c r="AL22" i="105"/>
  <c r="AL20" i="105"/>
  <c r="AL5" i="105"/>
  <c r="AH7" i="105"/>
  <c r="AV9" i="105" s="1"/>
  <c r="AL29" i="105"/>
  <c r="AL4" i="105"/>
  <c r="AL12" i="105"/>
  <c r="AL13" i="105"/>
  <c r="AL15" i="105"/>
  <c r="AH44" i="105"/>
  <c r="AH32" i="105"/>
  <c r="AV34" i="105" s="1"/>
  <c r="AL10" i="105"/>
  <c r="AL11" i="101"/>
  <c r="AH104" i="101"/>
  <c r="AL23" i="101"/>
  <c r="AL30" i="101"/>
  <c r="AL4" i="101"/>
  <c r="AL31" i="101"/>
  <c r="AL15" i="101"/>
  <c r="AL17" i="77"/>
  <c r="AL33" i="77"/>
  <c r="AH152" i="77"/>
  <c r="AL26" i="75"/>
  <c r="AL21" i="75"/>
  <c r="AL14" i="94"/>
  <c r="AH6" i="112"/>
  <c r="AL15" i="112"/>
  <c r="AL7" i="112"/>
  <c r="AL28" i="112"/>
  <c r="AH3" i="112"/>
  <c r="AL5" i="112"/>
  <c r="AL3" i="112"/>
  <c r="AL22" i="112"/>
  <c r="AL20" i="112"/>
  <c r="AL8" i="112"/>
  <c r="AL7" i="87"/>
  <c r="AL9" i="87"/>
  <c r="AH24" i="87"/>
  <c r="AH32" i="87"/>
  <c r="AV34" i="87" s="1"/>
  <c r="AL10" i="87"/>
  <c r="AL24" i="87"/>
  <c r="AL18" i="87"/>
  <c r="AH94" i="87"/>
  <c r="AV96" i="87" s="1"/>
  <c r="AL30" i="87"/>
  <c r="AL6" i="87"/>
  <c r="AL25" i="87"/>
  <c r="AN25" i="87" s="1"/>
  <c r="AH116" i="87"/>
  <c r="AH104" i="83"/>
  <c r="AL23" i="83"/>
  <c r="AH44" i="83"/>
  <c r="AL17" i="83"/>
  <c r="AL7" i="83"/>
  <c r="AL31" i="83"/>
  <c r="AL31" i="79"/>
  <c r="AH33" i="75"/>
  <c r="AL22" i="85"/>
  <c r="AL20" i="85"/>
  <c r="AL31" i="85"/>
  <c r="AL29" i="85"/>
  <c r="AL24" i="85"/>
  <c r="AL17" i="85"/>
  <c r="AH116" i="85"/>
  <c r="AL25" i="85"/>
  <c r="AN25" i="85" s="1"/>
  <c r="AL11" i="85"/>
  <c r="AL13" i="85"/>
  <c r="AL31" i="75"/>
  <c r="AL3" i="75"/>
  <c r="AH26" i="75"/>
  <c r="AL11" i="75"/>
  <c r="AL33" i="92"/>
  <c r="AL13" i="94"/>
  <c r="AU32" i="77"/>
  <c r="AU6" i="98"/>
  <c r="AU32" i="92"/>
  <c r="AU78" i="90"/>
  <c r="AU23" i="77"/>
  <c r="AG136" i="94"/>
  <c r="AH136" i="94" s="1"/>
  <c r="AG9" i="94"/>
  <c r="AH9" i="94" s="1"/>
  <c r="AG118" i="94"/>
  <c r="AG73" i="94"/>
  <c r="AT75" i="94" s="1"/>
  <c r="AG92" i="94"/>
  <c r="AT94" i="94" s="1"/>
  <c r="AG141" i="96"/>
  <c r="AH141" i="96" s="1"/>
  <c r="AG72" i="96"/>
  <c r="AH72" i="96" s="1"/>
  <c r="AG34" i="96"/>
  <c r="AH34" i="96" s="1"/>
  <c r="AG66" i="114"/>
  <c r="AH66" i="114" s="1"/>
  <c r="AG23" i="114"/>
  <c r="AT25" i="114" s="1"/>
  <c r="AG99" i="114"/>
  <c r="AH99" i="114" s="1"/>
  <c r="AG157" i="114"/>
  <c r="AG156" i="114"/>
  <c r="AG10" i="81"/>
  <c r="AH10" i="81" s="1"/>
  <c r="AG44" i="81"/>
  <c r="AH44" i="81" s="1"/>
  <c r="AG31" i="81"/>
  <c r="AH31" i="81" s="1"/>
  <c r="AG45" i="81"/>
  <c r="AH45" i="81" s="1"/>
  <c r="AG160" i="81"/>
  <c r="AG143" i="81"/>
  <c r="AG151" i="79"/>
  <c r="AG142" i="79"/>
  <c r="AG81" i="79"/>
  <c r="AH81" i="79" s="1"/>
  <c r="AG37" i="79"/>
  <c r="AT39" i="79" s="1"/>
  <c r="AG157" i="79"/>
  <c r="AG153" i="79"/>
  <c r="AH153" i="79" s="1"/>
  <c r="AG113" i="79"/>
  <c r="AG63" i="101"/>
  <c r="AH63" i="101" s="1"/>
  <c r="AG124" i="101"/>
  <c r="AH124" i="101" s="1"/>
  <c r="AG16" i="101"/>
  <c r="AH16" i="101" s="1"/>
  <c r="AG158" i="90"/>
  <c r="AG99" i="90"/>
  <c r="AH99" i="90" s="1"/>
  <c r="AG146" i="90"/>
  <c r="AG21" i="90"/>
  <c r="AH21" i="90" s="1"/>
  <c r="AG4" i="90"/>
  <c r="AH4" i="90" s="1"/>
  <c r="AG96" i="90"/>
  <c r="AT98" i="90" s="1"/>
  <c r="AG131" i="90"/>
  <c r="AG70" i="90"/>
  <c r="AH70" i="90" s="1"/>
  <c r="AG91" i="90"/>
  <c r="AH91" i="90" s="1"/>
  <c r="AG81" i="90"/>
  <c r="AH81" i="90" s="1"/>
  <c r="AG154" i="90"/>
  <c r="AG140" i="90"/>
  <c r="AH140" i="90" s="1"/>
  <c r="AG37" i="77"/>
  <c r="AT39" i="77" s="1"/>
  <c r="AG10" i="77"/>
  <c r="AH10" i="77" s="1"/>
  <c r="AG143" i="77"/>
  <c r="AG88" i="77"/>
  <c r="AT90" i="77" s="1"/>
  <c r="AG111" i="77"/>
  <c r="AH111" i="77" s="1"/>
  <c r="AG101" i="77"/>
  <c r="AH101" i="77" s="1"/>
  <c r="AG136" i="77"/>
  <c r="AH136" i="77" s="1"/>
  <c r="AG101" i="75"/>
  <c r="AH101" i="75" s="1"/>
  <c r="AG61" i="75"/>
  <c r="AT63" i="75" s="1"/>
  <c r="AG133" i="87"/>
  <c r="AG64" i="87"/>
  <c r="AT66" i="87" s="1"/>
  <c r="AG77" i="87"/>
  <c r="AT79" i="87" s="1"/>
  <c r="AG154" i="87"/>
  <c r="AG103" i="87"/>
  <c r="AH103" i="87" s="1"/>
  <c r="AG39" i="87"/>
  <c r="AT41" i="87" s="1"/>
  <c r="AG138" i="87"/>
  <c r="AH138" i="87" s="1"/>
  <c r="AG101" i="87"/>
  <c r="AH101" i="87" s="1"/>
  <c r="AG61" i="83"/>
  <c r="AT63" i="83" s="1"/>
  <c r="AG34" i="83"/>
  <c r="AH34" i="83" s="1"/>
  <c r="AG55" i="83"/>
  <c r="AH55" i="83" s="1"/>
  <c r="AG107" i="83"/>
  <c r="AH107" i="83" s="1"/>
  <c r="AG77" i="83"/>
  <c r="AT79" i="83" s="1"/>
  <c r="AG146" i="83"/>
  <c r="AG160" i="83"/>
  <c r="AG23" i="83"/>
  <c r="AT25" i="83" s="1"/>
  <c r="AG157" i="83"/>
  <c r="AG122" i="83"/>
  <c r="AG91" i="98"/>
  <c r="AH91" i="98" s="1"/>
  <c r="AG42" i="98"/>
  <c r="AH42" i="98" s="1"/>
  <c r="AG60" i="98"/>
  <c r="AH60" i="98" s="1"/>
  <c r="AG155" i="98"/>
  <c r="AG23" i="98"/>
  <c r="AT25" i="98" s="1"/>
  <c r="AG143" i="98"/>
  <c r="AG46" i="98"/>
  <c r="AT48" i="98" s="1"/>
  <c r="AG65" i="98"/>
  <c r="AH65" i="98" s="1"/>
  <c r="AG68" i="98"/>
  <c r="AH68" i="98" s="1"/>
  <c r="AG50" i="98"/>
  <c r="AT52" i="98" s="1"/>
  <c r="AG57" i="98"/>
  <c r="AH57" i="98" s="1"/>
  <c r="AG34" i="92"/>
  <c r="AH34" i="92" s="1"/>
  <c r="AG55" i="92"/>
  <c r="AH55" i="92" s="1"/>
  <c r="AG68" i="92"/>
  <c r="AH68" i="92" s="1"/>
  <c r="AG130" i="92"/>
  <c r="AH130" i="92" s="1"/>
  <c r="AG91" i="92"/>
  <c r="AH91" i="92" s="1"/>
  <c r="AG41" i="92"/>
  <c r="AT43" i="92" s="1"/>
  <c r="AG86" i="92"/>
  <c r="AT88" i="92" s="1"/>
  <c r="AG27" i="85"/>
  <c r="AH27" i="85" s="1"/>
  <c r="AG68" i="85"/>
  <c r="AH68" i="85" s="1"/>
  <c r="AG43" i="85"/>
  <c r="AT45" i="85" s="1"/>
  <c r="AG17" i="85"/>
  <c r="AT19" i="85" s="1"/>
  <c r="AG108" i="85"/>
  <c r="AG114" i="85"/>
  <c r="AH114" i="85" s="1"/>
  <c r="AG30" i="85"/>
  <c r="AT32" i="85" s="1"/>
  <c r="AG109" i="85"/>
  <c r="AG141" i="85"/>
  <c r="AH141" i="85" s="1"/>
  <c r="AG147" i="85"/>
  <c r="AH147" i="85" s="1"/>
  <c r="AG64" i="85"/>
  <c r="AT66" i="85" s="1"/>
  <c r="AG98" i="108"/>
  <c r="AH98" i="108" s="1"/>
  <c r="AG13" i="108"/>
  <c r="AH13" i="108" s="1"/>
  <c r="AG135" i="108"/>
  <c r="AH135" i="108" s="1"/>
  <c r="AG92" i="108"/>
  <c r="AT94" i="108" s="1"/>
  <c r="AG88" i="108"/>
  <c r="AT90" i="108" s="1"/>
  <c r="AG158" i="108"/>
  <c r="AG18" i="108"/>
  <c r="AT20" i="108" s="1"/>
  <c r="AG33" i="108"/>
  <c r="AH33" i="108" s="1"/>
  <c r="AG133" i="108"/>
  <c r="AG10" i="108"/>
  <c r="AH10" i="108" s="1"/>
  <c r="AG155" i="110"/>
  <c r="AG147" i="110"/>
  <c r="AH147" i="110" s="1"/>
  <c r="AG112" i="110"/>
  <c r="AH112" i="110" s="1"/>
  <c r="AG30" i="110"/>
  <c r="AT32" i="110" s="1"/>
  <c r="AG51" i="110"/>
  <c r="AT53" i="110" s="1"/>
  <c r="AG135" i="110"/>
  <c r="AH135" i="110" s="1"/>
  <c r="AG82" i="110"/>
  <c r="AH82" i="110" s="1"/>
  <c r="AL14" i="110"/>
  <c r="AH6" i="110"/>
  <c r="AH44" i="98"/>
  <c r="AL12" i="98"/>
  <c r="AL4" i="98"/>
  <c r="AL17" i="98"/>
  <c r="AL27" i="94"/>
  <c r="AH94" i="92"/>
  <c r="AL18" i="92"/>
  <c r="AL7" i="92"/>
  <c r="AL29" i="92"/>
  <c r="AH116" i="90"/>
  <c r="AL25" i="90"/>
  <c r="AN25" i="90" s="1"/>
  <c r="AL30" i="90"/>
  <c r="AL29" i="77"/>
  <c r="AH34" i="77"/>
  <c r="AL27" i="110"/>
  <c r="AL31" i="110"/>
  <c r="AH116" i="98"/>
  <c r="AL25" i="98"/>
  <c r="AN25" i="98" s="1"/>
  <c r="AL7" i="94"/>
  <c r="AH124" i="94"/>
  <c r="AH36" i="94"/>
  <c r="AL16" i="92"/>
  <c r="AL4" i="110"/>
  <c r="AL12" i="110"/>
  <c r="AL28" i="110"/>
  <c r="AH44" i="90"/>
  <c r="AL27" i="90"/>
  <c r="AL6" i="92"/>
  <c r="AL16" i="101"/>
  <c r="AL13" i="96"/>
  <c r="AL14" i="90"/>
  <c r="AL8" i="81"/>
  <c r="AH32" i="79"/>
  <c r="AV34" i="79" s="1"/>
  <c r="AL10" i="79"/>
  <c r="AL4" i="75"/>
  <c r="AL12" i="75"/>
  <c r="AL8" i="98"/>
  <c r="AL22" i="114"/>
  <c r="AL20" i="114"/>
  <c r="AL26" i="114"/>
  <c r="AL21" i="114"/>
  <c r="AL6" i="114"/>
  <c r="AL31" i="114"/>
  <c r="AL28" i="114"/>
  <c r="AL23" i="114"/>
  <c r="AL8" i="114"/>
  <c r="AL11" i="114"/>
  <c r="AH6" i="114"/>
  <c r="AL16" i="108"/>
  <c r="AL31" i="108"/>
  <c r="AL17" i="108"/>
  <c r="AL29" i="108"/>
  <c r="AH4" i="108"/>
  <c r="AL18" i="108"/>
  <c r="AH94" i="108"/>
  <c r="AL4" i="108"/>
  <c r="AL12" i="108"/>
  <c r="AL16" i="103"/>
  <c r="AL6" i="103"/>
  <c r="AL8" i="103"/>
  <c r="AL13" i="103"/>
  <c r="AL15" i="103"/>
  <c r="AL30" i="110"/>
  <c r="AH104" i="110"/>
  <c r="AL23" i="110"/>
  <c r="AL8" i="110"/>
  <c r="AL29" i="110"/>
  <c r="AH4" i="96"/>
  <c r="AH44" i="96"/>
  <c r="AH94" i="96"/>
  <c r="AL18" i="96"/>
  <c r="AH9" i="96"/>
  <c r="AH24" i="96"/>
  <c r="AL9" i="96"/>
  <c r="AH153" i="96"/>
  <c r="AH95" i="96"/>
  <c r="AL22" i="96"/>
  <c r="AL20" i="96"/>
  <c r="AH32" i="96"/>
  <c r="AV34" i="96" s="1"/>
  <c r="AL10" i="96"/>
  <c r="AH6" i="96"/>
  <c r="AH27" i="96"/>
  <c r="AL30" i="92"/>
  <c r="AH5" i="90"/>
  <c r="AL11" i="90"/>
  <c r="AL24" i="81"/>
  <c r="AL31" i="81"/>
  <c r="AL17" i="81"/>
  <c r="AL13" i="81"/>
  <c r="AH33" i="81"/>
  <c r="AH34" i="81"/>
  <c r="AH104" i="81"/>
  <c r="AL23" i="81"/>
  <c r="AL15" i="81"/>
  <c r="AL4" i="77"/>
  <c r="AL26" i="79"/>
  <c r="AL21" i="79"/>
  <c r="AH95" i="79"/>
  <c r="AL8" i="79"/>
  <c r="AH3" i="79"/>
  <c r="AL5" i="79"/>
  <c r="AL3" i="79"/>
  <c r="AL6" i="79"/>
  <c r="AH104" i="79"/>
  <c r="AL23" i="79"/>
  <c r="AL7" i="79"/>
  <c r="AH94" i="79"/>
  <c r="AV96" i="79" s="1"/>
  <c r="AL18" i="79"/>
  <c r="AL13" i="79"/>
  <c r="AH3" i="94"/>
  <c r="AL3" i="94"/>
  <c r="AL5" i="94"/>
  <c r="AH4" i="81"/>
  <c r="AL11" i="77"/>
  <c r="AL24" i="98"/>
  <c r="AL18" i="75"/>
  <c r="AH94" i="75"/>
  <c r="AH33" i="105"/>
  <c r="AL6" i="105"/>
  <c r="AH9" i="105"/>
  <c r="AL16" i="105"/>
  <c r="AL26" i="105"/>
  <c r="AL21" i="105"/>
  <c r="AH153" i="105"/>
  <c r="AH24" i="105"/>
  <c r="AL9" i="105"/>
  <c r="AL10" i="101"/>
  <c r="AH94" i="101"/>
  <c r="AL18" i="101"/>
  <c r="AL13" i="101"/>
  <c r="AH4" i="101"/>
  <c r="AL12" i="101"/>
  <c r="AL26" i="101"/>
  <c r="AL21" i="101"/>
  <c r="AL24" i="101"/>
  <c r="AL17" i="101"/>
  <c r="AL27" i="77"/>
  <c r="AH44" i="77"/>
  <c r="AH36" i="77"/>
  <c r="AL28" i="77"/>
  <c r="AH9" i="77"/>
  <c r="AH32" i="92"/>
  <c r="AV34" i="92" s="1"/>
  <c r="AL10" i="92"/>
  <c r="AH3" i="90"/>
  <c r="AL3" i="90"/>
  <c r="AL5" i="90"/>
  <c r="AL17" i="75"/>
  <c r="AL14" i="75"/>
  <c r="AL32" i="94"/>
  <c r="AL6" i="94"/>
  <c r="AH104" i="94"/>
  <c r="AL23" i="94"/>
  <c r="AH124" i="112"/>
  <c r="AH5" i="112"/>
  <c r="AL12" i="112"/>
  <c r="AL4" i="112"/>
  <c r="AH27" i="112"/>
  <c r="AL26" i="112"/>
  <c r="AL21" i="112"/>
  <c r="AH27" i="87"/>
  <c r="AL15" i="87"/>
  <c r="AL14" i="87"/>
  <c r="AL29" i="87"/>
  <c r="AL9" i="83"/>
  <c r="AH24" i="83"/>
  <c r="AH94" i="83"/>
  <c r="AL18" i="83"/>
  <c r="AL26" i="83"/>
  <c r="AL21" i="83"/>
  <c r="AL29" i="83"/>
  <c r="AH152" i="83"/>
  <c r="AL33" i="83"/>
  <c r="AH4" i="83"/>
  <c r="AL30" i="83"/>
  <c r="AH32" i="83"/>
  <c r="AV34" i="83" s="1"/>
  <c r="AL10" i="83"/>
  <c r="AL28" i="83"/>
  <c r="AH116" i="75"/>
  <c r="AL25" i="75"/>
  <c r="AN25" i="75" s="1"/>
  <c r="AH153" i="85"/>
  <c r="AL7" i="85"/>
  <c r="AL16" i="85"/>
  <c r="AH44" i="85"/>
  <c r="AH33" i="85"/>
  <c r="AL8" i="85"/>
  <c r="AH34" i="85"/>
  <c r="AL15" i="85"/>
  <c r="AL8" i="75"/>
  <c r="AH44" i="75"/>
  <c r="AH139" i="75"/>
  <c r="AL30" i="75"/>
  <c r="AL16" i="75"/>
  <c r="AL6" i="75"/>
  <c r="AH4" i="98"/>
  <c r="AL15" i="94"/>
  <c r="AU89" i="77"/>
  <c r="AU16" i="77"/>
  <c r="AU105" i="98"/>
  <c r="AU93" i="90"/>
  <c r="AG28" i="94"/>
  <c r="AH28" i="94" s="1"/>
  <c r="AG60" i="94"/>
  <c r="AH60" i="94" s="1"/>
  <c r="AG70" i="105"/>
  <c r="AH70" i="105" s="1"/>
  <c r="AG5" i="103"/>
  <c r="AH5" i="103" s="1"/>
  <c r="AG36" i="103"/>
  <c r="AH36" i="103" s="1"/>
  <c r="AG9" i="103"/>
  <c r="AH9" i="103" s="1"/>
  <c r="AG108" i="103"/>
  <c r="AG27" i="103"/>
  <c r="AH27" i="103" s="1"/>
  <c r="AG60" i="96"/>
  <c r="AT62" i="96" s="1"/>
  <c r="AG45" i="96"/>
  <c r="AH45" i="96" s="1"/>
  <c r="AG133" i="96"/>
  <c r="AG125" i="96"/>
  <c r="AH125" i="96" s="1"/>
  <c r="AG44" i="114"/>
  <c r="AH44" i="114" s="1"/>
  <c r="AG51" i="114"/>
  <c r="AT53" i="114" s="1"/>
  <c r="AG28" i="114"/>
  <c r="AH28" i="114" s="1"/>
  <c r="AG71" i="114"/>
  <c r="AH71" i="114" s="1"/>
  <c r="AG159" i="114"/>
  <c r="AG95" i="81"/>
  <c r="AH95" i="81" s="1"/>
  <c r="AG86" i="81"/>
  <c r="AG142" i="81"/>
  <c r="AG56" i="81"/>
  <c r="AH56" i="81" s="1"/>
  <c r="AG107" i="81"/>
  <c r="AH107" i="81" s="1"/>
  <c r="AG130" i="81"/>
  <c r="AH130" i="81" s="1"/>
  <c r="AG18" i="81"/>
  <c r="AT20" i="81" s="1"/>
  <c r="AG111" i="81"/>
  <c r="AH111" i="81" s="1"/>
  <c r="AG131" i="81"/>
  <c r="AG33" i="79"/>
  <c r="AH33" i="79" s="1"/>
  <c r="AG140" i="79"/>
  <c r="AH140" i="79" s="1"/>
  <c r="AG55" i="79"/>
  <c r="AH55" i="79" s="1"/>
  <c r="AG99" i="79"/>
  <c r="AH99" i="79" s="1"/>
  <c r="AG82" i="79"/>
  <c r="AH82" i="79" s="1"/>
  <c r="AG25" i="79"/>
  <c r="AT27" i="79" s="1"/>
  <c r="AG137" i="101"/>
  <c r="AH137" i="101" s="1"/>
  <c r="AG93" i="101"/>
  <c r="AT95" i="101" s="1"/>
  <c r="AG51" i="101"/>
  <c r="AT53" i="101" s="1"/>
  <c r="AG31" i="90"/>
  <c r="AH31" i="90" s="1"/>
  <c r="AG125" i="90"/>
  <c r="AH125" i="90" s="1"/>
  <c r="AG63" i="90"/>
  <c r="AH63" i="90" s="1"/>
  <c r="AG127" i="90"/>
  <c r="AG75" i="90"/>
  <c r="AH75" i="90" s="1"/>
  <c r="AG103" i="90"/>
  <c r="AT105" i="90" s="1"/>
  <c r="AG33" i="77"/>
  <c r="AH33" i="77" s="1"/>
  <c r="AG126" i="77"/>
  <c r="AG75" i="77"/>
  <c r="AH75" i="77" s="1"/>
  <c r="AG48" i="77"/>
  <c r="AT50" i="77" s="1"/>
  <c r="AG11" i="77"/>
  <c r="AH11" i="77" s="1"/>
  <c r="AG148" i="77"/>
  <c r="AG154" i="77"/>
  <c r="AG6" i="77"/>
  <c r="AH6" i="77" s="1"/>
  <c r="AG113" i="77"/>
  <c r="AG58" i="75"/>
  <c r="AT60" i="75" s="1"/>
  <c r="AG106" i="75"/>
  <c r="AG5" i="87"/>
  <c r="AH5" i="87" s="1"/>
  <c r="AG25" i="87"/>
  <c r="AT27" i="87" s="1"/>
  <c r="AG96" i="87"/>
  <c r="AT98" i="87" s="1"/>
  <c r="AG4" i="87"/>
  <c r="AH4" i="87" s="1"/>
  <c r="AG56" i="87"/>
  <c r="AH56" i="87" s="1"/>
  <c r="AG62" i="87"/>
  <c r="AH62" i="87" s="1"/>
  <c r="AG11" i="87"/>
  <c r="AH11" i="87" s="1"/>
  <c r="AG22" i="87"/>
  <c r="AH22" i="87" s="1"/>
  <c r="AG153" i="87"/>
  <c r="AH153" i="87" s="1"/>
  <c r="AG57" i="83"/>
  <c r="AH57" i="83" s="1"/>
  <c r="AG43" i="83"/>
  <c r="AT45" i="83" s="1"/>
  <c r="AG76" i="83"/>
  <c r="AT78" i="83" s="1"/>
  <c r="AG10" i="83"/>
  <c r="AH10" i="83" s="1"/>
  <c r="AG39" i="83"/>
  <c r="AT41" i="83" s="1"/>
  <c r="AG58" i="83"/>
  <c r="AT60" i="83" s="1"/>
  <c r="AG82" i="98"/>
  <c r="AH82" i="98" s="1"/>
  <c r="AG38" i="98"/>
  <c r="AT40" i="98" s="1"/>
  <c r="AG43" i="98"/>
  <c r="AT45" i="98" s="1"/>
  <c r="AG76" i="98"/>
  <c r="AT78" i="98" s="1"/>
  <c r="AG158" i="98"/>
  <c r="AG127" i="98"/>
  <c r="AG103" i="98"/>
  <c r="AH103" i="98" s="1"/>
  <c r="AG126" i="98"/>
  <c r="AG62" i="98"/>
  <c r="AH62" i="98" s="1"/>
  <c r="AG9" i="92"/>
  <c r="AH9" i="92" s="1"/>
  <c r="AG146" i="92"/>
  <c r="AG70" i="92"/>
  <c r="AH70" i="92" s="1"/>
  <c r="AG113" i="92"/>
  <c r="AG114" i="92"/>
  <c r="AH114" i="92" s="1"/>
  <c r="AG79" i="92"/>
  <c r="AT81" i="92" s="1"/>
  <c r="AG148" i="92"/>
  <c r="AG50" i="92"/>
  <c r="AT52" i="92" s="1"/>
  <c r="AG127" i="92"/>
  <c r="AG88" i="85"/>
  <c r="AT90" i="85" s="1"/>
  <c r="AG7" i="85"/>
  <c r="AT9" i="85" s="1"/>
  <c r="AG102" i="85"/>
  <c r="AT104" i="85" s="1"/>
  <c r="AG38" i="85"/>
  <c r="AH38" i="85" s="1"/>
  <c r="AG21" i="85"/>
  <c r="AH21" i="85" s="1"/>
  <c r="AG122" i="85"/>
  <c r="AG8" i="85"/>
  <c r="AH8" i="85" s="1"/>
  <c r="AG82" i="85"/>
  <c r="AH82" i="85" s="1"/>
  <c r="AG86" i="85"/>
  <c r="AT88" i="85" s="1"/>
  <c r="AG158" i="85"/>
  <c r="AG36" i="85"/>
  <c r="AH36" i="85" s="1"/>
  <c r="AG46" i="85"/>
  <c r="AT48" i="85" s="1"/>
  <c r="AG136" i="108"/>
  <c r="AH136" i="108" s="1"/>
  <c r="AG50" i="108"/>
  <c r="AT52" i="108" s="1"/>
  <c r="AG27" i="108"/>
  <c r="AH27" i="108" s="1"/>
  <c r="AG160" i="108"/>
  <c r="AG54" i="108"/>
  <c r="AH54" i="108" s="1"/>
  <c r="AG44" i="108"/>
  <c r="AH44" i="108" s="1"/>
  <c r="AG75" i="108"/>
  <c r="AH75" i="108" s="1"/>
  <c r="AG11" i="110"/>
  <c r="AH11" i="110" s="1"/>
  <c r="AG125" i="110"/>
  <c r="AH125" i="110" s="1"/>
  <c r="AG127" i="110"/>
  <c r="AG81" i="110"/>
  <c r="AH81" i="110" s="1"/>
  <c r="AG111" i="110"/>
  <c r="AH111" i="110" s="1"/>
  <c r="AG34" i="110"/>
  <c r="AH34" i="110" s="1"/>
  <c r="AG4" i="110"/>
  <c r="AH4" i="110" s="1"/>
  <c r="AG154" i="110"/>
  <c r="AG23" i="110"/>
  <c r="AT25" i="110" s="1"/>
  <c r="AH116" i="110"/>
  <c r="AL25" i="110"/>
  <c r="AN25" i="110" s="1"/>
  <c r="AH24" i="94"/>
  <c r="AL9" i="94"/>
  <c r="AL28" i="90"/>
  <c r="AL25" i="77"/>
  <c r="AN25" i="77" s="1"/>
  <c r="AH116" i="77"/>
  <c r="AL26" i="77"/>
  <c r="AL21" i="77"/>
  <c r="AL28" i="94"/>
  <c r="AH152" i="98"/>
  <c r="AL33" i="98"/>
  <c r="AL13" i="110"/>
  <c r="AL14" i="98"/>
  <c r="AL29" i="98"/>
  <c r="AH5" i="98"/>
  <c r="AL22" i="98"/>
  <c r="AL20" i="98"/>
  <c r="AL26" i="94"/>
  <c r="AL21" i="94"/>
  <c r="AL17" i="94"/>
  <c r="AL22" i="92"/>
  <c r="AL20" i="92"/>
  <c r="AL17" i="90"/>
  <c r="AL30" i="77"/>
  <c r="AL14" i="77"/>
  <c r="AH32" i="77"/>
  <c r="AV34" i="77" s="1"/>
  <c r="AL10" i="77"/>
  <c r="AL5" i="110"/>
  <c r="AH3" i="110"/>
  <c r="AL3" i="110"/>
  <c r="AL24" i="90"/>
  <c r="AH3" i="92"/>
  <c r="AL3" i="92"/>
  <c r="AL5" i="92"/>
  <c r="AL12" i="92"/>
  <c r="AL4" i="92"/>
  <c r="AL17" i="92"/>
  <c r="AL12" i="96"/>
  <c r="AL4" i="96"/>
  <c r="AH95" i="92"/>
  <c r="AL31" i="77"/>
  <c r="AH104" i="98"/>
  <c r="AL23" i="98"/>
  <c r="AH9" i="98"/>
  <c r="AH94" i="98"/>
  <c r="AL18" i="98"/>
  <c r="AL25" i="114"/>
  <c r="AN25" i="114" s="1"/>
  <c r="AH116" i="114"/>
  <c r="AL13" i="114"/>
  <c r="AL7" i="114"/>
  <c r="AH32" i="114"/>
  <c r="AV34" i="114" s="1"/>
  <c r="AL10" i="114"/>
  <c r="AH4" i="114"/>
  <c r="AL3" i="108"/>
  <c r="AH3" i="108"/>
  <c r="AL5" i="108"/>
  <c r="AL25" i="108"/>
  <c r="AN25" i="108" s="1"/>
  <c r="AH116" i="108"/>
  <c r="AL28" i="108"/>
  <c r="AL22" i="108"/>
  <c r="AL20" i="108"/>
  <c r="AH24" i="103"/>
  <c r="AL9" i="103"/>
  <c r="AH152" i="103"/>
  <c r="AL33" i="103"/>
  <c r="AH34" i="103"/>
  <c r="AL31" i="103"/>
  <c r="AL12" i="103"/>
  <c r="AL4" i="103"/>
  <c r="AL24" i="103"/>
  <c r="AL28" i="103"/>
  <c r="AH32" i="103"/>
  <c r="AV34" i="103" s="1"/>
  <c r="AL10" i="103"/>
  <c r="AL29" i="103"/>
  <c r="AL7" i="110"/>
  <c r="AH124" i="110"/>
  <c r="AL31" i="96"/>
  <c r="AH3" i="96"/>
  <c r="AL5" i="96"/>
  <c r="AL3" i="96"/>
  <c r="AL6" i="96"/>
  <c r="AL27" i="96"/>
  <c r="AH116" i="92"/>
  <c r="AL25" i="92"/>
  <c r="AN25" i="92" s="1"/>
  <c r="AL9" i="92"/>
  <c r="AH24" i="92"/>
  <c r="AL26" i="92"/>
  <c r="AL21" i="92"/>
  <c r="AH94" i="90"/>
  <c r="AV96" i="90" s="1"/>
  <c r="AL18" i="90"/>
  <c r="AH152" i="90"/>
  <c r="AL33" i="90"/>
  <c r="AL16" i="90"/>
  <c r="AH86" i="90"/>
  <c r="AL22" i="81"/>
  <c r="AL20" i="81"/>
  <c r="AH116" i="81"/>
  <c r="AL25" i="81"/>
  <c r="AN25" i="81" s="1"/>
  <c r="AL32" i="81"/>
  <c r="AH9" i="81"/>
  <c r="AL18" i="81"/>
  <c r="AH94" i="81"/>
  <c r="AV96" i="81" s="1"/>
  <c r="AL7" i="81"/>
  <c r="AL30" i="81"/>
  <c r="AH4" i="79"/>
  <c r="AL11" i="79"/>
  <c r="AH94" i="85"/>
  <c r="AV96" i="85" s="1"/>
  <c r="AL18" i="85"/>
  <c r="AL32" i="79"/>
  <c r="AL6" i="85"/>
  <c r="AL23" i="105"/>
  <c r="AH104" i="105"/>
  <c r="AL27" i="105"/>
  <c r="AL17" i="105"/>
  <c r="AL18" i="105"/>
  <c r="AH94" i="105"/>
  <c r="AH152" i="105"/>
  <c r="AL33" i="105"/>
  <c r="AL24" i="105"/>
  <c r="AL22" i="101"/>
  <c r="AL20" i="101"/>
  <c r="AL6" i="101"/>
  <c r="AL28" i="101"/>
  <c r="AL8" i="101"/>
  <c r="AL9" i="101"/>
  <c r="AH24" i="101"/>
  <c r="AH33" i="101"/>
  <c r="AH95" i="101"/>
  <c r="AH34" i="101"/>
  <c r="AL27" i="101"/>
  <c r="AH3" i="77"/>
  <c r="AL5" i="77"/>
  <c r="AL3" i="77"/>
  <c r="AL12" i="77"/>
  <c r="AL20" i="77"/>
  <c r="AL22" i="77"/>
  <c r="AL16" i="79"/>
  <c r="AL14" i="112"/>
  <c r="AL31" i="112"/>
  <c r="AL24" i="112"/>
  <c r="AL11" i="112"/>
  <c r="AH24" i="112"/>
  <c r="AL9" i="112"/>
  <c r="AL16" i="112"/>
  <c r="AL13" i="112"/>
  <c r="AL32" i="112"/>
  <c r="AL6" i="112"/>
  <c r="AL17" i="112"/>
  <c r="AH152" i="112"/>
  <c r="AL33" i="112"/>
  <c r="AL30" i="112"/>
  <c r="AL11" i="87"/>
  <c r="AL22" i="87"/>
  <c r="AL20" i="87"/>
  <c r="AH152" i="87"/>
  <c r="AL33" i="87"/>
  <c r="AH3" i="87"/>
  <c r="AL5" i="87"/>
  <c r="AL13" i="87"/>
  <c r="AL26" i="87"/>
  <c r="AL21" i="87"/>
  <c r="AL16" i="87"/>
  <c r="AL31" i="87"/>
  <c r="AL4" i="83"/>
  <c r="AL12" i="83"/>
  <c r="AL27" i="83"/>
  <c r="AL16" i="83"/>
  <c r="AH33" i="83"/>
  <c r="AL15" i="83"/>
  <c r="AL20" i="83"/>
  <c r="AL22" i="83"/>
  <c r="AL11" i="83"/>
  <c r="AH152" i="85"/>
  <c r="AL33" i="85"/>
  <c r="AH24" i="85"/>
  <c r="AL9" i="85"/>
  <c r="AH32" i="85"/>
  <c r="AV34" i="85" s="1"/>
  <c r="AL10" i="85"/>
  <c r="AH3" i="85"/>
  <c r="AL5" i="85"/>
  <c r="AL3" i="85"/>
  <c r="AL27" i="85"/>
  <c r="AL13" i="75"/>
  <c r="AL29" i="75"/>
  <c r="AL28" i="75"/>
  <c r="AL27" i="75"/>
  <c r="AK10" i="94"/>
  <c r="AG32" i="94"/>
  <c r="AG15" i="94"/>
  <c r="AK7" i="94"/>
  <c r="AG32" i="105"/>
  <c r="AK10" i="105"/>
  <c r="AG3" i="105"/>
  <c r="AK5" i="105"/>
  <c r="AK3" i="105"/>
  <c r="AG67" i="112"/>
  <c r="AH67" i="112" s="1"/>
  <c r="AK13" i="112"/>
  <c r="AG84" i="112"/>
  <c r="AK16" i="112"/>
  <c r="AK30" i="112"/>
  <c r="AG139" i="112"/>
  <c r="AG15" i="103"/>
  <c r="AK7" i="103"/>
  <c r="AK15" i="103"/>
  <c r="AG80" i="103"/>
  <c r="AK5" i="103"/>
  <c r="AG3" i="103"/>
  <c r="AK3" i="103"/>
  <c r="AG67" i="96"/>
  <c r="AK13" i="96"/>
  <c r="AG129" i="96"/>
  <c r="AK28" i="96"/>
  <c r="AK28" i="114"/>
  <c r="AG130" i="114"/>
  <c r="AG97" i="114"/>
  <c r="AK22" i="114"/>
  <c r="AK20" i="114"/>
  <c r="AG49" i="114"/>
  <c r="AK11" i="114"/>
  <c r="AG97" i="81"/>
  <c r="AH97" i="81" s="1"/>
  <c r="AK22" i="81"/>
  <c r="AK20" i="81"/>
  <c r="AG94" i="79"/>
  <c r="AK18" i="79"/>
  <c r="AG74" i="79"/>
  <c r="AH74" i="79" s="1"/>
  <c r="AK14" i="79"/>
  <c r="AG84" i="90"/>
  <c r="AK16" i="90"/>
  <c r="AK20" i="90"/>
  <c r="AK22" i="90"/>
  <c r="AG97" i="90"/>
  <c r="AG152" i="77"/>
  <c r="AK33" i="77"/>
  <c r="AG110" i="77"/>
  <c r="AK24" i="77"/>
  <c r="AK22" i="75"/>
  <c r="AK20" i="75"/>
  <c r="AG97" i="75"/>
  <c r="AG80" i="87"/>
  <c r="AK15" i="87"/>
  <c r="AK9" i="87"/>
  <c r="AG24" i="87"/>
  <c r="AG144" i="87"/>
  <c r="AK31" i="87"/>
  <c r="AK33" i="94"/>
  <c r="AG153" i="94"/>
  <c r="AG80" i="94"/>
  <c r="AK15" i="94"/>
  <c r="AG116" i="94"/>
  <c r="AK25" i="94"/>
  <c r="AG3" i="94"/>
  <c r="AK3" i="94"/>
  <c r="AK5" i="94"/>
  <c r="AK14" i="94"/>
  <c r="AG74" i="94"/>
  <c r="AK30" i="94"/>
  <c r="AG139" i="94"/>
  <c r="AK20" i="94"/>
  <c r="AG97" i="94"/>
  <c r="AK22" i="94"/>
  <c r="AK13" i="94"/>
  <c r="AG67" i="94"/>
  <c r="AG80" i="105"/>
  <c r="AK15" i="105"/>
  <c r="AG123" i="105"/>
  <c r="AK27" i="105"/>
  <c r="AK6" i="105"/>
  <c r="AG12" i="105"/>
  <c r="AG52" i="105"/>
  <c r="AK12" i="105"/>
  <c r="AK4" i="105"/>
  <c r="AG84" i="105"/>
  <c r="AK16" i="105"/>
  <c r="AK8" i="105"/>
  <c r="AG20" i="105"/>
  <c r="AK13" i="105"/>
  <c r="AG67" i="105"/>
  <c r="AH67" i="105" s="1"/>
  <c r="AK29" i="112"/>
  <c r="AG134" i="112"/>
  <c r="AK26" i="112"/>
  <c r="AK21" i="112"/>
  <c r="AG121" i="112"/>
  <c r="AK6" i="112"/>
  <c r="AG12" i="112"/>
  <c r="AG49" i="112"/>
  <c r="AK11" i="112"/>
  <c r="AK8" i="112"/>
  <c r="AG20" i="112"/>
  <c r="AG52" i="112"/>
  <c r="AK12" i="112"/>
  <c r="AK4" i="112"/>
  <c r="AK15" i="112"/>
  <c r="AG80" i="112"/>
  <c r="AH80" i="112" s="1"/>
  <c r="AK10" i="112"/>
  <c r="AG32" i="112"/>
  <c r="AG90" i="112"/>
  <c r="AH90" i="112" s="1"/>
  <c r="AK17" i="112"/>
  <c r="AG139" i="103"/>
  <c r="AK30" i="103"/>
  <c r="AG90" i="103"/>
  <c r="AK17" i="103"/>
  <c r="AG110" i="103"/>
  <c r="AK24" i="103"/>
  <c r="AK14" i="103"/>
  <c r="AG77" i="103"/>
  <c r="AG134" i="96"/>
  <c r="AK29" i="96"/>
  <c r="AG20" i="96"/>
  <c r="AK8" i="96"/>
  <c r="AG49" i="96"/>
  <c r="AK11" i="96"/>
  <c r="AG3" i="96"/>
  <c r="AK5" i="96"/>
  <c r="AK3" i="96"/>
  <c r="AG84" i="96"/>
  <c r="AK16" i="96"/>
  <c r="AK32" i="96"/>
  <c r="AG150" i="96"/>
  <c r="AG97" i="96"/>
  <c r="AK22" i="96"/>
  <c r="AK20" i="96"/>
  <c r="AG24" i="96"/>
  <c r="AK9" i="96"/>
  <c r="AG90" i="96"/>
  <c r="AK17" i="96"/>
  <c r="AG32" i="114"/>
  <c r="AK10" i="114"/>
  <c r="AG20" i="114"/>
  <c r="AK8" i="114"/>
  <c r="AG67" i="114"/>
  <c r="AK13" i="114"/>
  <c r="AK9" i="114"/>
  <c r="AG24" i="114"/>
  <c r="AG116" i="114"/>
  <c r="AK25" i="114"/>
  <c r="AG90" i="114"/>
  <c r="AK17" i="114"/>
  <c r="AG116" i="81"/>
  <c r="AK25" i="81"/>
  <c r="AG123" i="81"/>
  <c r="AK27" i="81"/>
  <c r="AG110" i="81"/>
  <c r="AK24" i="81"/>
  <c r="AK14" i="81"/>
  <c r="AG74" i="81"/>
  <c r="AG80" i="81"/>
  <c r="AM15" i="81" s="1"/>
  <c r="AK15" i="81"/>
  <c r="AK21" i="81"/>
  <c r="AG121" i="81"/>
  <c r="AK26" i="81"/>
  <c r="AG67" i="79"/>
  <c r="AK13" i="79"/>
  <c r="AK6" i="79"/>
  <c r="AG12" i="79"/>
  <c r="AK12" i="101"/>
  <c r="AG52" i="101"/>
  <c r="AK4" i="101"/>
  <c r="AG90" i="101"/>
  <c r="AK17" i="101"/>
  <c r="AG134" i="101"/>
  <c r="AK29" i="101"/>
  <c r="AG150" i="101"/>
  <c r="AK32" i="101"/>
  <c r="AG104" i="101"/>
  <c r="AK23" i="101"/>
  <c r="AG152" i="101"/>
  <c r="AK33" i="101"/>
  <c r="AG84" i="101"/>
  <c r="AK16" i="101"/>
  <c r="AG80" i="101"/>
  <c r="AM15" i="101" s="1"/>
  <c r="AK15" i="101"/>
  <c r="AG129" i="101"/>
  <c r="AK28" i="101"/>
  <c r="AG94" i="101"/>
  <c r="AM18" i="101" s="1"/>
  <c r="AK18" i="101"/>
  <c r="AG116" i="101"/>
  <c r="AK25" i="101"/>
  <c r="AG52" i="90"/>
  <c r="AK12" i="90"/>
  <c r="AK4" i="90"/>
  <c r="AG152" i="90"/>
  <c r="AK33" i="90"/>
  <c r="AG121" i="90"/>
  <c r="AK26" i="90"/>
  <c r="AK21" i="90"/>
  <c r="AK24" i="90"/>
  <c r="AG110" i="90"/>
  <c r="AG20" i="90"/>
  <c r="AK8" i="90"/>
  <c r="AK23" i="90"/>
  <c r="AG104" i="90"/>
  <c r="AK30" i="90"/>
  <c r="AG139" i="90"/>
  <c r="AG32" i="77"/>
  <c r="AK10" i="77"/>
  <c r="AH135" i="77"/>
  <c r="AG3" i="77"/>
  <c r="AK5" i="77"/>
  <c r="AK3" i="77"/>
  <c r="AG12" i="77"/>
  <c r="AK6" i="77"/>
  <c r="AG104" i="77"/>
  <c r="AM23" i="77" s="1"/>
  <c r="AK23" i="77"/>
  <c r="AG134" i="75"/>
  <c r="AK29" i="75"/>
  <c r="AG3" i="75"/>
  <c r="AK5" i="75"/>
  <c r="AK3" i="75"/>
  <c r="AK26" i="75"/>
  <c r="AG122" i="75"/>
  <c r="AG94" i="75"/>
  <c r="AK18" i="75"/>
  <c r="AG67" i="75"/>
  <c r="AK13" i="75"/>
  <c r="AK25" i="75"/>
  <c r="AG116" i="75"/>
  <c r="AG80" i="75"/>
  <c r="AK15" i="75"/>
  <c r="AK17" i="75"/>
  <c r="AG90" i="75"/>
  <c r="AG129" i="75"/>
  <c r="AK28" i="75"/>
  <c r="AG116" i="87"/>
  <c r="AM25" i="87" s="1"/>
  <c r="AK25" i="87"/>
  <c r="AG67" i="87"/>
  <c r="AH67" i="87" s="1"/>
  <c r="AK13" i="87"/>
  <c r="AK28" i="87"/>
  <c r="AG129" i="87"/>
  <c r="AG152" i="87"/>
  <c r="AK33" i="87"/>
  <c r="AG24" i="83"/>
  <c r="AK9" i="83"/>
  <c r="AG32" i="83"/>
  <c r="AK10" i="83"/>
  <c r="AK33" i="83"/>
  <c r="AG153" i="83"/>
  <c r="AH153" i="83" s="1"/>
  <c r="AK3" i="83"/>
  <c r="AK5" i="83"/>
  <c r="AG3" i="83"/>
  <c r="AG150" i="83"/>
  <c r="AK32" i="83"/>
  <c r="AG52" i="98"/>
  <c r="AK12" i="98"/>
  <c r="AK4" i="98"/>
  <c r="AG134" i="98"/>
  <c r="AK29" i="98"/>
  <c r="AG152" i="98"/>
  <c r="AK33" i="98"/>
  <c r="AG121" i="98"/>
  <c r="AK26" i="98"/>
  <c r="AK21" i="98"/>
  <c r="AG90" i="98"/>
  <c r="AK17" i="98"/>
  <c r="AG24" i="98"/>
  <c r="AK9" i="98"/>
  <c r="AK5" i="92"/>
  <c r="AK3" i="92"/>
  <c r="AG3" i="92"/>
  <c r="AK8" i="92"/>
  <c r="AG20" i="92"/>
  <c r="AG94" i="92"/>
  <c r="AM18" i="92" s="1"/>
  <c r="AK18" i="92"/>
  <c r="AK32" i="92"/>
  <c r="AG150" i="92"/>
  <c r="AG15" i="85"/>
  <c r="AH15" i="85" s="1"/>
  <c r="AK7" i="85"/>
  <c r="AG116" i="85"/>
  <c r="AK25" i="85"/>
  <c r="AG49" i="85"/>
  <c r="AK11" i="85"/>
  <c r="AK13" i="85"/>
  <c r="AG67" i="85"/>
  <c r="AG104" i="85"/>
  <c r="AK23" i="85"/>
  <c r="AK30" i="85"/>
  <c r="AG139" i="85"/>
  <c r="AG12" i="85"/>
  <c r="AK6" i="85"/>
  <c r="AG134" i="108"/>
  <c r="AK29" i="108"/>
  <c r="AG52" i="108"/>
  <c r="AK12" i="108"/>
  <c r="AK4" i="108"/>
  <c r="AK17" i="108"/>
  <c r="AG90" i="108"/>
  <c r="AG123" i="108"/>
  <c r="AH123" i="108" s="1"/>
  <c r="AK27" i="108"/>
  <c r="AG3" i="108"/>
  <c r="AK5" i="108"/>
  <c r="AK3" i="108"/>
  <c r="AG129" i="108"/>
  <c r="AK28" i="108"/>
  <c r="AG15" i="108"/>
  <c r="AH15" i="108" s="1"/>
  <c r="AK7" i="108"/>
  <c r="AG139" i="110"/>
  <c r="AK30" i="110"/>
  <c r="AG32" i="110"/>
  <c r="AK10" i="110"/>
  <c r="AG134" i="110"/>
  <c r="AK29" i="110"/>
  <c r="AG20" i="110"/>
  <c r="AK8" i="110"/>
  <c r="AK18" i="110"/>
  <c r="AG94" i="110"/>
  <c r="AM18" i="110" s="1"/>
  <c r="AG84" i="110"/>
  <c r="AK16" i="110"/>
  <c r="AK24" i="94"/>
  <c r="AG110" i="94"/>
  <c r="AK6" i="94"/>
  <c r="AG12" i="94"/>
  <c r="AG94" i="105"/>
  <c r="AK18" i="105"/>
  <c r="AG139" i="105"/>
  <c r="AK30" i="105"/>
  <c r="AG123" i="112"/>
  <c r="AK27" i="112"/>
  <c r="AK20" i="103"/>
  <c r="AG97" i="103"/>
  <c r="AK22" i="103"/>
  <c r="AG24" i="103"/>
  <c r="AK9" i="103"/>
  <c r="AG15" i="96"/>
  <c r="AK7" i="96"/>
  <c r="AG52" i="114"/>
  <c r="AK4" i="114"/>
  <c r="AK12" i="114"/>
  <c r="AK7" i="81"/>
  <c r="AG16" i="81"/>
  <c r="AH16" i="81" s="1"/>
  <c r="AK8" i="79"/>
  <c r="AG20" i="79"/>
  <c r="AH20" i="79" s="1"/>
  <c r="AG144" i="90"/>
  <c r="AK31" i="90"/>
  <c r="AG32" i="90"/>
  <c r="AK10" i="90"/>
  <c r="AG52" i="75"/>
  <c r="AK4" i="75"/>
  <c r="AK12" i="75"/>
  <c r="AG74" i="87"/>
  <c r="AK14" i="87"/>
  <c r="AG123" i="87"/>
  <c r="AH123" i="87" s="1"/>
  <c r="AK27" i="87"/>
  <c r="AG67" i="83"/>
  <c r="AH67" i="83" s="1"/>
  <c r="AK13" i="83"/>
  <c r="AK23" i="98"/>
  <c r="AG104" i="98"/>
  <c r="AG32" i="98"/>
  <c r="AK10" i="98"/>
  <c r="AG116" i="98"/>
  <c r="AK25" i="98"/>
  <c r="AG116" i="92"/>
  <c r="AM25" i="92" s="1"/>
  <c r="AK25" i="92"/>
  <c r="AG74" i="92"/>
  <c r="AK14" i="92"/>
  <c r="AG97" i="85"/>
  <c r="AK20" i="85"/>
  <c r="AK22" i="85"/>
  <c r="AG121" i="85"/>
  <c r="AK21" i="85"/>
  <c r="AK26" i="85"/>
  <c r="AG116" i="108"/>
  <c r="AK25" i="108"/>
  <c r="AG49" i="110"/>
  <c r="AH49" i="110" s="1"/>
  <c r="AK11" i="110"/>
  <c r="AG150" i="110"/>
  <c r="AK32" i="110"/>
  <c r="AG94" i="94"/>
  <c r="AM18" i="94" s="1"/>
  <c r="AK18" i="94"/>
  <c r="AG144" i="94"/>
  <c r="AK31" i="94"/>
  <c r="AK9" i="105"/>
  <c r="AG24" i="105"/>
  <c r="AG74" i="105"/>
  <c r="AK14" i="105"/>
  <c r="AK9" i="112"/>
  <c r="AG24" i="112"/>
  <c r="AG129" i="112"/>
  <c r="AK28" i="112"/>
  <c r="AG49" i="103"/>
  <c r="AK11" i="103"/>
  <c r="AG94" i="103"/>
  <c r="AK18" i="103"/>
  <c r="AG84" i="103"/>
  <c r="AK16" i="103"/>
  <c r="AK15" i="96"/>
  <c r="AG81" i="96"/>
  <c r="AH81" i="96" s="1"/>
  <c r="AK6" i="96"/>
  <c r="AG12" i="96"/>
  <c r="AM6" i="96" s="1"/>
  <c r="AG94" i="96"/>
  <c r="AM18" i="96" s="1"/>
  <c r="AK18" i="96"/>
  <c r="AK23" i="96"/>
  <c r="AG104" i="96"/>
  <c r="AG110" i="114"/>
  <c r="AK24" i="114"/>
  <c r="AG84" i="114"/>
  <c r="AK16" i="114"/>
  <c r="AG150" i="114"/>
  <c r="AK32" i="114"/>
  <c r="AK33" i="81"/>
  <c r="AG152" i="81"/>
  <c r="AG67" i="81"/>
  <c r="AK13" i="81"/>
  <c r="AG134" i="81"/>
  <c r="AK29" i="81"/>
  <c r="AG52" i="81"/>
  <c r="AK12" i="81"/>
  <c r="AK4" i="81"/>
  <c r="AG12" i="81"/>
  <c r="AM6" i="81" s="1"/>
  <c r="AN6" i="81" s="1"/>
  <c r="AK6" i="81"/>
  <c r="AG110" i="79"/>
  <c r="AK24" i="79"/>
  <c r="AG144" i="79"/>
  <c r="AK31" i="79"/>
  <c r="AK26" i="79"/>
  <c r="AG122" i="79"/>
  <c r="AG121" i="79"/>
  <c r="AK21" i="79"/>
  <c r="AG24" i="79"/>
  <c r="AK9" i="79"/>
  <c r="AG3" i="79"/>
  <c r="AK3" i="79"/>
  <c r="AK5" i="79"/>
  <c r="AK4" i="79"/>
  <c r="AK12" i="79"/>
  <c r="AG52" i="79"/>
  <c r="AK14" i="101"/>
  <c r="AG74" i="101"/>
  <c r="AK3" i="101"/>
  <c r="AK5" i="101"/>
  <c r="AG3" i="101"/>
  <c r="AK24" i="101"/>
  <c r="AG110" i="101"/>
  <c r="AG32" i="101"/>
  <c r="AK10" i="101"/>
  <c r="AG121" i="101"/>
  <c r="AK26" i="101"/>
  <c r="AK21" i="101"/>
  <c r="AG12" i="101"/>
  <c r="AM6" i="101" s="1"/>
  <c r="AK6" i="101"/>
  <c r="AK13" i="101"/>
  <c r="AG67" i="101"/>
  <c r="AH67" i="101" s="1"/>
  <c r="AG15" i="90"/>
  <c r="AK7" i="90"/>
  <c r="AG74" i="90"/>
  <c r="AK14" i="90"/>
  <c r="AG49" i="90"/>
  <c r="AK11" i="90"/>
  <c r="AK6" i="90"/>
  <c r="AG12" i="90"/>
  <c r="AK28" i="90"/>
  <c r="AG129" i="90"/>
  <c r="AG24" i="90"/>
  <c r="AK9" i="90"/>
  <c r="AG52" i="77"/>
  <c r="AK4" i="77"/>
  <c r="AK12" i="77"/>
  <c r="AG15" i="77"/>
  <c r="AK7" i="77"/>
  <c r="AK29" i="77"/>
  <c r="AG134" i="77"/>
  <c r="AH134" i="77" s="1"/>
  <c r="AG80" i="77"/>
  <c r="AK15" i="77"/>
  <c r="AK14" i="77"/>
  <c r="AG74" i="77"/>
  <c r="AG49" i="77"/>
  <c r="AK11" i="77"/>
  <c r="AG144" i="77"/>
  <c r="AH144" i="77" s="1"/>
  <c r="AK31" i="77"/>
  <c r="AG67" i="77"/>
  <c r="AK13" i="77"/>
  <c r="AG129" i="77"/>
  <c r="AH129" i="77" s="1"/>
  <c r="AK28" i="77"/>
  <c r="AK18" i="77"/>
  <c r="AG94" i="77"/>
  <c r="AG32" i="75"/>
  <c r="AK10" i="75"/>
  <c r="AG49" i="75"/>
  <c r="AH49" i="75" s="1"/>
  <c r="AK11" i="75"/>
  <c r="AK9" i="75"/>
  <c r="AG26" i="75"/>
  <c r="AG74" i="75"/>
  <c r="AH74" i="75" s="1"/>
  <c r="AK14" i="75"/>
  <c r="AG150" i="75"/>
  <c r="AK32" i="75"/>
  <c r="AG84" i="75"/>
  <c r="AK16" i="75"/>
  <c r="AG3" i="87"/>
  <c r="AK3" i="87"/>
  <c r="AK5" i="87"/>
  <c r="AG134" i="87"/>
  <c r="AK29" i="87"/>
  <c r="AG139" i="87"/>
  <c r="AK30" i="87"/>
  <c r="AG49" i="87"/>
  <c r="AK11" i="87"/>
  <c r="AK22" i="87"/>
  <c r="AG97" i="87"/>
  <c r="AK20" i="87"/>
  <c r="AG32" i="87"/>
  <c r="AK10" i="87"/>
  <c r="AG94" i="87"/>
  <c r="AK18" i="87"/>
  <c r="AG52" i="87"/>
  <c r="AK4" i="87"/>
  <c r="AK12" i="87"/>
  <c r="AK6" i="87"/>
  <c r="AG12" i="87"/>
  <c r="AG121" i="83"/>
  <c r="AK26" i="83"/>
  <c r="AK21" i="83"/>
  <c r="AG52" i="83"/>
  <c r="AK12" i="83"/>
  <c r="AK4" i="83"/>
  <c r="AG104" i="83"/>
  <c r="AK23" i="83"/>
  <c r="AG94" i="83"/>
  <c r="AK18" i="83"/>
  <c r="AK17" i="83"/>
  <c r="AG90" i="83"/>
  <c r="AH90" i="83" s="1"/>
  <c r="AG80" i="83"/>
  <c r="AM15" i="83" s="1"/>
  <c r="AN15" i="83" s="1"/>
  <c r="AK15" i="83"/>
  <c r="AK16" i="83"/>
  <c r="AG84" i="83"/>
  <c r="AG74" i="83"/>
  <c r="AK14" i="83"/>
  <c r="AG20" i="83"/>
  <c r="AK8" i="83"/>
  <c r="AK8" i="98"/>
  <c r="AG20" i="98"/>
  <c r="AG123" i="98"/>
  <c r="AK27" i="98"/>
  <c r="AK15" i="98"/>
  <c r="AG80" i="98"/>
  <c r="AG15" i="98"/>
  <c r="AK7" i="98"/>
  <c r="AG110" i="98"/>
  <c r="AK24" i="98"/>
  <c r="AG104" i="92"/>
  <c r="AK23" i="92"/>
  <c r="AG67" i="92"/>
  <c r="AK13" i="92"/>
  <c r="AG139" i="92"/>
  <c r="AK30" i="92"/>
  <c r="AK9" i="92"/>
  <c r="AG24" i="92"/>
  <c r="AK28" i="92"/>
  <c r="AG129" i="92"/>
  <c r="AH129" i="92" s="1"/>
  <c r="AG134" i="92"/>
  <c r="AK29" i="92"/>
  <c r="AG32" i="92"/>
  <c r="AK10" i="92"/>
  <c r="AG52" i="92"/>
  <c r="AK12" i="92"/>
  <c r="AK4" i="92"/>
  <c r="AG97" i="92"/>
  <c r="AK20" i="92"/>
  <c r="AK22" i="92"/>
  <c r="AG110" i="92"/>
  <c r="AK24" i="92"/>
  <c r="AK6" i="92"/>
  <c r="AG12" i="92"/>
  <c r="AG74" i="85"/>
  <c r="AK14" i="85"/>
  <c r="AG134" i="85"/>
  <c r="AK29" i="85"/>
  <c r="AG90" i="85"/>
  <c r="AH90" i="85" s="1"/>
  <c r="AK17" i="85"/>
  <c r="AG80" i="85"/>
  <c r="AH80" i="85" s="1"/>
  <c r="AK15" i="85"/>
  <c r="AG52" i="85"/>
  <c r="AK4" i="85"/>
  <c r="AK12" i="85"/>
  <c r="AG152" i="85"/>
  <c r="AK33" i="85"/>
  <c r="AG150" i="85"/>
  <c r="AK32" i="85"/>
  <c r="AG24" i="108"/>
  <c r="AK9" i="108"/>
  <c r="AG74" i="108"/>
  <c r="AK14" i="108"/>
  <c r="AG150" i="108"/>
  <c r="AH150" i="108" s="1"/>
  <c r="AK32" i="108"/>
  <c r="AG67" i="108"/>
  <c r="AK13" i="108"/>
  <c r="AG139" i="108"/>
  <c r="AK30" i="108"/>
  <c r="AG104" i="108"/>
  <c r="AK23" i="108"/>
  <c r="AG24" i="110"/>
  <c r="AK9" i="110"/>
  <c r="AG123" i="110"/>
  <c r="AK27" i="110"/>
  <c r="AG67" i="110"/>
  <c r="AH67" i="110" s="1"/>
  <c r="AK13" i="110"/>
  <c r="AG152" i="110"/>
  <c r="AK33" i="110"/>
  <c r="AH68" i="110"/>
  <c r="AK25" i="110"/>
  <c r="AG116" i="110"/>
  <c r="AM25" i="110" s="1"/>
  <c r="AG52" i="110"/>
  <c r="AK12" i="110"/>
  <c r="AK4" i="110"/>
  <c r="AK32" i="94"/>
  <c r="AG151" i="94"/>
  <c r="AG134" i="94"/>
  <c r="AK29" i="94"/>
  <c r="AG134" i="105"/>
  <c r="AK29" i="105"/>
  <c r="AK23" i="105"/>
  <c r="AG104" i="105"/>
  <c r="AG152" i="112"/>
  <c r="AM33" i="112" s="1"/>
  <c r="AK33" i="112"/>
  <c r="AG144" i="112"/>
  <c r="AK31" i="112"/>
  <c r="AK26" i="103"/>
  <c r="AG121" i="103"/>
  <c r="AK21" i="103"/>
  <c r="AK30" i="96"/>
  <c r="AG139" i="96"/>
  <c r="AG123" i="96"/>
  <c r="AH123" i="96" s="1"/>
  <c r="AK27" i="96"/>
  <c r="AG116" i="96"/>
  <c r="AK25" i="96"/>
  <c r="AG134" i="114"/>
  <c r="AK29" i="114"/>
  <c r="AG144" i="114"/>
  <c r="AK31" i="114"/>
  <c r="AG12" i="114"/>
  <c r="AK6" i="114"/>
  <c r="AG121" i="114"/>
  <c r="AK26" i="114"/>
  <c r="AK21" i="114"/>
  <c r="AG94" i="114"/>
  <c r="AK18" i="114"/>
  <c r="AK33" i="114"/>
  <c r="AG152" i="114"/>
  <c r="AG32" i="81"/>
  <c r="AK10" i="81"/>
  <c r="AG3" i="81"/>
  <c r="AK3" i="81"/>
  <c r="AK5" i="81"/>
  <c r="AG24" i="81"/>
  <c r="AK9" i="81"/>
  <c r="AG129" i="81"/>
  <c r="AK28" i="81"/>
  <c r="AK23" i="81"/>
  <c r="AG104" i="81"/>
  <c r="AG90" i="79"/>
  <c r="AK17" i="79"/>
  <c r="AK32" i="79"/>
  <c r="AG150" i="79"/>
  <c r="AG15" i="101"/>
  <c r="AK7" i="101"/>
  <c r="AK30" i="101"/>
  <c r="AG139" i="101"/>
  <c r="AG49" i="101"/>
  <c r="AK11" i="101"/>
  <c r="AG144" i="101"/>
  <c r="AK31" i="101"/>
  <c r="AG3" i="90"/>
  <c r="AK5" i="90"/>
  <c r="AK3" i="90"/>
  <c r="AG150" i="90"/>
  <c r="AK32" i="90"/>
  <c r="AG123" i="90"/>
  <c r="AK27" i="90"/>
  <c r="AG20" i="77"/>
  <c r="AK8" i="77"/>
  <c r="AG139" i="77"/>
  <c r="AK30" i="77"/>
  <c r="AG15" i="75"/>
  <c r="AK7" i="75"/>
  <c r="AG15" i="87"/>
  <c r="AK7" i="87"/>
  <c r="AG15" i="83"/>
  <c r="AH15" i="83" s="1"/>
  <c r="AK7" i="83"/>
  <c r="AK22" i="83"/>
  <c r="AK20" i="83"/>
  <c r="AG97" i="83"/>
  <c r="AG49" i="83"/>
  <c r="AK11" i="83"/>
  <c r="AG129" i="83"/>
  <c r="AK28" i="83"/>
  <c r="AG144" i="83"/>
  <c r="AK31" i="83"/>
  <c r="AG139" i="83"/>
  <c r="AK30" i="83"/>
  <c r="AG116" i="83"/>
  <c r="AK25" i="83"/>
  <c r="AK20" i="98"/>
  <c r="AG97" i="98"/>
  <c r="AK22" i="98"/>
  <c r="AG150" i="98"/>
  <c r="AH150" i="98" s="1"/>
  <c r="AK32" i="98"/>
  <c r="AG139" i="98"/>
  <c r="AK30" i="98"/>
  <c r="AG121" i="92"/>
  <c r="AK21" i="92"/>
  <c r="AK26" i="92"/>
  <c r="AG15" i="92"/>
  <c r="AK7" i="92"/>
  <c r="AG49" i="92"/>
  <c r="AK11" i="92"/>
  <c r="AG152" i="92"/>
  <c r="AK33" i="92"/>
  <c r="AG3" i="85"/>
  <c r="AK5" i="85"/>
  <c r="AK3" i="85"/>
  <c r="AG94" i="85"/>
  <c r="AK18" i="85"/>
  <c r="AG123" i="85"/>
  <c r="AK27" i="85"/>
  <c r="AG32" i="85"/>
  <c r="AK10" i="85"/>
  <c r="AG20" i="85"/>
  <c r="AK8" i="85"/>
  <c r="AK26" i="108"/>
  <c r="AK21" i="108"/>
  <c r="AG121" i="108"/>
  <c r="AG144" i="108"/>
  <c r="AK31" i="108"/>
  <c r="AK15" i="108"/>
  <c r="AG80" i="108"/>
  <c r="AG84" i="108"/>
  <c r="AK16" i="108"/>
  <c r="AG97" i="108"/>
  <c r="AK20" i="108"/>
  <c r="AK22" i="108"/>
  <c r="AG152" i="108"/>
  <c r="AK33" i="108"/>
  <c r="AG110" i="108"/>
  <c r="AK24" i="108"/>
  <c r="AK26" i="110"/>
  <c r="AG121" i="110"/>
  <c r="AK21" i="110"/>
  <c r="AK7" i="110"/>
  <c r="AG15" i="110"/>
  <c r="AH15" i="110" s="1"/>
  <c r="AG90" i="110"/>
  <c r="AK17" i="110"/>
  <c r="AG129" i="94"/>
  <c r="AK28" i="94"/>
  <c r="AG123" i="94"/>
  <c r="AK27" i="94"/>
  <c r="AG90" i="94"/>
  <c r="AK17" i="94"/>
  <c r="AG129" i="105"/>
  <c r="AK28" i="105"/>
  <c r="AG49" i="105"/>
  <c r="AH49" i="105" s="1"/>
  <c r="AK11" i="105"/>
  <c r="AG110" i="105"/>
  <c r="AK24" i="105"/>
  <c r="AG90" i="105"/>
  <c r="AK17" i="105"/>
  <c r="AG74" i="112"/>
  <c r="AK14" i="112"/>
  <c r="AG3" i="112"/>
  <c r="AK5" i="112"/>
  <c r="AK3" i="112"/>
  <c r="AG150" i="112"/>
  <c r="AK32" i="112"/>
  <c r="AG97" i="112"/>
  <c r="AK22" i="112"/>
  <c r="AK20" i="112"/>
  <c r="AG104" i="103"/>
  <c r="AK23" i="103"/>
  <c r="AK10" i="103"/>
  <c r="AG32" i="103"/>
  <c r="AG129" i="103"/>
  <c r="AK28" i="103"/>
  <c r="AK13" i="103"/>
  <c r="AG67" i="103"/>
  <c r="AG150" i="103"/>
  <c r="AK32" i="103"/>
  <c r="AG12" i="103"/>
  <c r="AK6" i="103"/>
  <c r="AG52" i="103"/>
  <c r="AK12" i="103"/>
  <c r="AK4" i="103"/>
  <c r="AG52" i="96"/>
  <c r="AK4" i="96"/>
  <c r="AK12" i="96"/>
  <c r="AK7" i="114"/>
  <c r="AG15" i="114"/>
  <c r="AG84" i="81"/>
  <c r="AH84" i="81" s="1"/>
  <c r="AK16" i="81"/>
  <c r="AG24" i="94"/>
  <c r="AK9" i="94"/>
  <c r="AK23" i="94"/>
  <c r="AG104" i="94"/>
  <c r="AM23" i="94" s="1"/>
  <c r="AK11" i="94"/>
  <c r="AG49" i="94"/>
  <c r="AH49" i="94" s="1"/>
  <c r="AG84" i="94"/>
  <c r="AK16" i="94"/>
  <c r="AG121" i="94"/>
  <c r="AK26" i="94"/>
  <c r="AK21" i="94"/>
  <c r="AG20" i="94"/>
  <c r="AK8" i="94"/>
  <c r="AG52" i="94"/>
  <c r="AK12" i="94"/>
  <c r="AK4" i="94"/>
  <c r="AG116" i="105"/>
  <c r="AK25" i="105"/>
  <c r="AG97" i="105"/>
  <c r="AK20" i="105"/>
  <c r="AK22" i="105"/>
  <c r="AG150" i="105"/>
  <c r="AH150" i="105" s="1"/>
  <c r="AK32" i="105"/>
  <c r="AK26" i="105"/>
  <c r="AK21" i="105"/>
  <c r="AG121" i="105"/>
  <c r="AG15" i="105"/>
  <c r="AH15" i="105" s="1"/>
  <c r="AK7" i="105"/>
  <c r="AG152" i="105"/>
  <c r="AM33" i="105" s="1"/>
  <c r="AK33" i="105"/>
  <c r="AG144" i="105"/>
  <c r="AK31" i="105"/>
  <c r="AG94" i="112"/>
  <c r="AK18" i="112"/>
  <c r="AG110" i="112"/>
  <c r="AK24" i="112"/>
  <c r="AG116" i="112"/>
  <c r="AK25" i="112"/>
  <c r="AG104" i="112"/>
  <c r="AK23" i="112"/>
  <c r="AG15" i="112"/>
  <c r="AH15" i="112" s="1"/>
  <c r="AK7" i="112"/>
  <c r="AG20" i="103"/>
  <c r="AK8" i="103"/>
  <c r="AG123" i="103"/>
  <c r="AK27" i="103"/>
  <c r="AG152" i="103"/>
  <c r="AK33" i="103"/>
  <c r="AG134" i="103"/>
  <c r="AK29" i="103"/>
  <c r="AG116" i="103"/>
  <c r="AK25" i="103"/>
  <c r="AG144" i="103"/>
  <c r="AK31" i="103"/>
  <c r="AK31" i="96"/>
  <c r="AG144" i="96"/>
  <c r="AG110" i="96"/>
  <c r="AK24" i="96"/>
  <c r="AG32" i="96"/>
  <c r="AK10" i="96"/>
  <c r="AG152" i="96"/>
  <c r="AM33" i="96" s="1"/>
  <c r="AK33" i="96"/>
  <c r="AG74" i="96"/>
  <c r="AK14" i="96"/>
  <c r="AG121" i="96"/>
  <c r="AK21" i="96"/>
  <c r="AK26" i="96"/>
  <c r="AG74" i="114"/>
  <c r="AK14" i="114"/>
  <c r="AG123" i="114"/>
  <c r="AK27" i="114"/>
  <c r="AG80" i="114"/>
  <c r="AK15" i="114"/>
  <c r="AG3" i="114"/>
  <c r="AK3" i="114"/>
  <c r="AK5" i="114"/>
  <c r="AK30" i="114"/>
  <c r="AG139" i="114"/>
  <c r="AG104" i="114"/>
  <c r="AK23" i="114"/>
  <c r="AG94" i="81"/>
  <c r="AK18" i="81"/>
  <c r="AG20" i="81"/>
  <c r="AH20" i="81" s="1"/>
  <c r="AK8" i="81"/>
  <c r="AG139" i="81"/>
  <c r="AK30" i="81"/>
  <c r="AH15" i="81"/>
  <c r="AG150" i="81"/>
  <c r="AK32" i="81"/>
  <c r="AG90" i="81"/>
  <c r="AK17" i="81"/>
  <c r="AK11" i="81"/>
  <c r="AG49" i="81"/>
  <c r="AK31" i="81"/>
  <c r="AG144" i="81"/>
  <c r="AH28" i="79"/>
  <c r="AK29" i="79"/>
  <c r="AG134" i="79"/>
  <c r="AG104" i="79"/>
  <c r="AK23" i="79"/>
  <c r="AG116" i="79"/>
  <c r="AK25" i="79"/>
  <c r="AK27" i="79"/>
  <c r="AG123" i="79"/>
  <c r="AG97" i="79"/>
  <c r="AK22" i="79"/>
  <c r="AK20" i="79"/>
  <c r="AK30" i="79"/>
  <c r="AG139" i="79"/>
  <c r="AG15" i="79"/>
  <c r="AK7" i="79"/>
  <c r="AG129" i="79"/>
  <c r="AK28" i="79"/>
  <c r="AG49" i="79"/>
  <c r="AK11" i="79"/>
  <c r="AK16" i="79"/>
  <c r="AG84" i="79"/>
  <c r="AG152" i="79"/>
  <c r="AK33" i="79"/>
  <c r="AG80" i="79"/>
  <c r="AK15" i="79"/>
  <c r="AK10" i="79"/>
  <c r="AG32" i="79"/>
  <c r="AG97" i="101"/>
  <c r="AK22" i="101"/>
  <c r="AK20" i="101"/>
  <c r="AG24" i="101"/>
  <c r="AK9" i="101"/>
  <c r="AK8" i="101"/>
  <c r="AG20" i="101"/>
  <c r="AG123" i="101"/>
  <c r="AH123" i="101" s="1"/>
  <c r="AK27" i="101"/>
  <c r="AG134" i="90"/>
  <c r="AK29" i="90"/>
  <c r="AG116" i="90"/>
  <c r="AK25" i="90"/>
  <c r="AG90" i="90"/>
  <c r="AK17" i="90"/>
  <c r="AG67" i="90"/>
  <c r="AK13" i="90"/>
  <c r="AK15" i="90"/>
  <c r="AG80" i="90"/>
  <c r="AG94" i="90"/>
  <c r="AK18" i="90"/>
  <c r="AG150" i="77"/>
  <c r="AK32" i="77"/>
  <c r="AG84" i="77"/>
  <c r="AK16" i="77"/>
  <c r="AK9" i="77"/>
  <c r="AG24" i="77"/>
  <c r="AK26" i="77"/>
  <c r="AK21" i="77"/>
  <c r="AG121" i="77"/>
  <c r="AK27" i="77"/>
  <c r="AG123" i="77"/>
  <c r="AK25" i="77"/>
  <c r="AG116" i="77"/>
  <c r="AG97" i="77"/>
  <c r="AK20" i="77"/>
  <c r="AK22" i="77"/>
  <c r="AG90" i="77"/>
  <c r="AK17" i="77"/>
  <c r="AG144" i="75"/>
  <c r="AK31" i="75"/>
  <c r="AG152" i="75"/>
  <c r="AK33" i="75"/>
  <c r="AK30" i="75"/>
  <c r="AG140" i="75"/>
  <c r="AH140" i="75" s="1"/>
  <c r="AG110" i="75"/>
  <c r="AK24" i="75"/>
  <c r="AG20" i="75"/>
  <c r="AK8" i="75"/>
  <c r="AK6" i="75"/>
  <c r="AG12" i="75"/>
  <c r="AM6" i="75" s="1"/>
  <c r="AG123" i="75"/>
  <c r="AH123" i="75" s="1"/>
  <c r="AK27" i="75"/>
  <c r="AK21" i="75"/>
  <c r="AG121" i="75"/>
  <c r="AK23" i="75"/>
  <c r="AG104" i="75"/>
  <c r="AG20" i="87"/>
  <c r="AK8" i="87"/>
  <c r="AG90" i="87"/>
  <c r="AK17" i="87"/>
  <c r="AK32" i="87"/>
  <c r="AG151" i="87"/>
  <c r="AG104" i="87"/>
  <c r="AK23" i="87"/>
  <c r="AG110" i="87"/>
  <c r="AK24" i="87"/>
  <c r="AG84" i="87"/>
  <c r="AK16" i="87"/>
  <c r="AG121" i="87"/>
  <c r="AK26" i="87"/>
  <c r="AK21" i="87"/>
  <c r="AG12" i="83"/>
  <c r="AK6" i="83"/>
  <c r="AG110" i="83"/>
  <c r="AK24" i="83"/>
  <c r="AG123" i="83"/>
  <c r="AK27" i="83"/>
  <c r="AG134" i="83"/>
  <c r="AK29" i="83"/>
  <c r="AK6" i="98"/>
  <c r="AG12" i="98"/>
  <c r="AG84" i="98"/>
  <c r="AK16" i="98"/>
  <c r="AG94" i="98"/>
  <c r="AK18" i="98"/>
  <c r="AG144" i="98"/>
  <c r="AK31" i="98"/>
  <c r="AG67" i="98"/>
  <c r="AK13" i="98"/>
  <c r="AK11" i="98"/>
  <c r="AG49" i="98"/>
  <c r="AK28" i="98"/>
  <c r="AG129" i="98"/>
  <c r="AK14" i="98"/>
  <c r="AG74" i="98"/>
  <c r="AH74" i="98" s="1"/>
  <c r="AG3" i="98"/>
  <c r="AK3" i="98"/>
  <c r="AK5" i="98"/>
  <c r="AG144" i="92"/>
  <c r="AK31" i="92"/>
  <c r="AG80" i="92"/>
  <c r="AK15" i="92"/>
  <c r="AK17" i="92"/>
  <c r="AG90" i="92"/>
  <c r="AG84" i="92"/>
  <c r="AK16" i="92"/>
  <c r="AG123" i="92"/>
  <c r="AK27" i="92"/>
  <c r="AG84" i="85"/>
  <c r="AK16" i="85"/>
  <c r="AG24" i="85"/>
  <c r="AK9" i="85"/>
  <c r="AG110" i="85"/>
  <c r="AK24" i="85"/>
  <c r="AG144" i="85"/>
  <c r="AK31" i="85"/>
  <c r="AG129" i="85"/>
  <c r="AK28" i="85"/>
  <c r="AG49" i="108"/>
  <c r="AK11" i="108"/>
  <c r="AG12" i="108"/>
  <c r="AK6" i="108"/>
  <c r="AK8" i="108"/>
  <c r="AG21" i="108"/>
  <c r="AH21" i="108" s="1"/>
  <c r="AK10" i="108"/>
  <c r="AG32" i="108"/>
  <c r="AG94" i="108"/>
  <c r="AK18" i="108"/>
  <c r="AK14" i="110"/>
  <c r="AG74" i="110"/>
  <c r="AG3" i="110"/>
  <c r="AK3" i="110"/>
  <c r="AK5" i="110"/>
  <c r="AG129" i="110"/>
  <c r="AK28" i="110"/>
  <c r="AK22" i="110"/>
  <c r="AK20" i="110"/>
  <c r="AG97" i="110"/>
  <c r="AG110" i="110"/>
  <c r="AK24" i="110"/>
  <c r="AG12" i="110"/>
  <c r="AK6" i="110"/>
  <c r="AG104" i="110"/>
  <c r="AK23" i="110"/>
  <c r="AG144" i="110"/>
  <c r="AK31" i="110"/>
  <c r="AG80" i="110"/>
  <c r="AK15" i="110"/>
  <c r="AK32" i="8"/>
  <c r="I6" i="76"/>
  <c r="J6" i="76" s="1"/>
  <c r="AK18" i="8"/>
  <c r="AU54" i="114"/>
  <c r="AU5" i="114"/>
  <c r="AU17" i="98"/>
  <c r="AU17" i="94"/>
  <c r="AU22" i="81"/>
  <c r="AU5" i="110"/>
  <c r="AU99" i="110"/>
  <c r="AU99" i="75"/>
  <c r="AU76" i="103"/>
  <c r="AU14" i="96"/>
  <c r="AU14" i="92"/>
  <c r="AU82" i="85"/>
  <c r="AU76" i="77"/>
  <c r="AU69" i="96"/>
  <c r="AU54" i="92"/>
  <c r="AU82" i="114"/>
  <c r="AU69" i="92"/>
  <c r="AU86" i="75"/>
  <c r="AU54" i="79"/>
  <c r="AU76" i="75"/>
  <c r="AU26" i="75"/>
  <c r="AU51" i="101"/>
  <c r="AU99" i="77"/>
  <c r="AU99" i="114"/>
  <c r="AU76" i="87"/>
  <c r="AU17" i="81"/>
  <c r="AU22" i="83"/>
  <c r="AU26" i="79"/>
  <c r="AU14" i="79"/>
  <c r="AU92" i="108"/>
  <c r="AU96" i="85"/>
  <c r="AU76" i="94"/>
  <c r="AU69" i="83"/>
  <c r="AU26" i="98"/>
  <c r="AU26" i="108"/>
  <c r="AU26" i="90"/>
  <c r="AU22" i="114"/>
  <c r="AU17" i="75"/>
  <c r="AU96" i="110"/>
  <c r="AU5" i="98"/>
  <c r="AU14" i="94"/>
  <c r="AU92" i="103"/>
  <c r="AU86" i="112"/>
  <c r="AU69" i="105"/>
  <c r="AU76" i="79"/>
  <c r="AU34" i="112"/>
  <c r="AU92" i="110"/>
  <c r="AU76" i="101"/>
  <c r="AU69" i="75"/>
  <c r="AU96" i="108"/>
  <c r="AU34" i="96"/>
  <c r="AU34" i="83"/>
  <c r="AU82" i="81"/>
  <c r="AU51" i="103"/>
  <c r="AU51" i="85"/>
  <c r="AU5" i="101"/>
  <c r="AU17" i="87"/>
  <c r="AU99" i="90"/>
  <c r="AU99" i="92"/>
  <c r="AU17" i="112"/>
  <c r="AU5" i="103"/>
  <c r="AU14" i="103"/>
  <c r="AU82" i="103"/>
  <c r="AU22" i="92"/>
  <c r="AU54" i="90"/>
  <c r="AU69" i="90"/>
  <c r="AU34" i="85"/>
  <c r="AU5" i="85"/>
  <c r="AU14" i="85"/>
  <c r="AU34" i="114"/>
  <c r="AU86" i="77"/>
  <c r="AU69" i="110"/>
  <c r="AU96" i="94"/>
  <c r="AU54" i="105"/>
  <c r="AU54" i="87"/>
  <c r="AU5" i="75"/>
  <c r="AU17" i="96"/>
  <c r="AU22" i="96"/>
  <c r="AU14" i="114"/>
  <c r="AU96" i="105"/>
  <c r="AU14" i="108"/>
  <c r="AU17" i="108"/>
  <c r="AU34" i="77"/>
  <c r="AU22" i="77"/>
  <c r="AU76" i="92"/>
  <c r="AU54" i="101"/>
  <c r="AU54" i="83"/>
  <c r="AU96" i="98"/>
  <c r="AU34" i="101"/>
  <c r="AU51" i="110"/>
  <c r="AU51" i="92"/>
  <c r="AU51" i="75"/>
  <c r="AU99" i="94"/>
  <c r="AU17" i="101"/>
  <c r="AU99" i="96"/>
  <c r="AU82" i="77"/>
  <c r="AU14" i="83"/>
  <c r="AU96" i="79"/>
  <c r="AU22" i="75"/>
  <c r="AU92" i="114"/>
  <c r="AU92" i="75"/>
  <c r="AU82" i="101"/>
  <c r="AU17" i="79"/>
  <c r="AU82" i="112"/>
  <c r="AU26" i="112"/>
  <c r="AU54" i="98"/>
  <c r="AU34" i="94"/>
  <c r="AU92" i="77"/>
  <c r="AU22" i="108"/>
  <c r="AU51" i="112"/>
  <c r="AU51" i="77"/>
  <c r="AU82" i="92"/>
  <c r="AU17" i="83"/>
  <c r="AU96" i="96"/>
  <c r="AU26" i="85"/>
  <c r="AU34" i="81"/>
  <c r="AU17" i="92"/>
  <c r="AU34" i="87"/>
  <c r="AU96" i="103"/>
  <c r="AU54" i="110"/>
  <c r="AU54" i="75"/>
  <c r="AU34" i="75"/>
  <c r="AU22" i="79"/>
  <c r="AU17" i="110"/>
  <c r="AU14" i="112"/>
  <c r="AU34" i="110"/>
  <c r="AU22" i="110"/>
  <c r="AU14" i="110"/>
  <c r="AU69" i="98"/>
  <c r="AU26" i="94"/>
  <c r="AU92" i="96"/>
  <c r="AU34" i="105"/>
  <c r="AU26" i="96"/>
  <c r="AU86" i="92"/>
  <c r="AU5" i="112"/>
  <c r="AU51" i="98"/>
  <c r="AU51" i="81"/>
  <c r="AU99" i="98"/>
  <c r="AU22" i="98"/>
  <c r="AU5" i="105"/>
  <c r="AU82" i="90"/>
  <c r="AU99" i="101"/>
  <c r="AU26" i="103"/>
  <c r="AU96" i="92"/>
  <c r="AU14" i="90"/>
  <c r="AU17" i="90"/>
  <c r="AU86" i="85"/>
  <c r="AU69" i="85"/>
  <c r="AU54" i="85"/>
  <c r="AU22" i="85"/>
  <c r="AU17" i="85"/>
  <c r="AU86" i="110"/>
  <c r="AU76" i="114"/>
  <c r="AU86" i="79"/>
  <c r="AU96" i="112"/>
  <c r="AU92" i="101"/>
  <c r="AU34" i="92"/>
  <c r="AU5" i="79"/>
  <c r="AU92" i="105"/>
  <c r="AU14" i="105"/>
  <c r="AU82" i="105"/>
  <c r="AU54" i="108"/>
  <c r="AU69" i="108"/>
  <c r="AU86" i="101"/>
  <c r="AU14" i="101"/>
  <c r="AU69" i="77"/>
  <c r="AU54" i="77"/>
  <c r="AU86" i="90"/>
  <c r="AU86" i="114"/>
  <c r="AU92" i="90"/>
  <c r="AU86" i="98"/>
  <c r="AU69" i="87"/>
  <c r="AU34" i="79"/>
  <c r="AU82" i="110"/>
  <c r="AU51" i="105"/>
  <c r="AU51" i="87"/>
  <c r="AU22" i="105"/>
  <c r="AU5" i="87"/>
  <c r="AU99" i="103"/>
  <c r="AU99" i="105"/>
  <c r="AU96" i="87"/>
  <c r="AU82" i="87"/>
  <c r="AU54" i="81"/>
  <c r="AU86" i="83"/>
  <c r="AU92" i="79"/>
  <c r="AU82" i="79"/>
  <c r="AU76" i="108"/>
  <c r="AU17" i="77"/>
  <c r="AU22" i="94"/>
  <c r="AU86" i="105"/>
  <c r="AU92" i="94"/>
  <c r="AU86" i="87"/>
  <c r="AU92" i="98"/>
  <c r="AU51" i="94"/>
  <c r="AU22" i="87"/>
  <c r="AU99" i="108"/>
  <c r="AU34" i="103"/>
  <c r="AU82" i="96"/>
  <c r="AU5" i="96"/>
  <c r="AU96" i="114"/>
  <c r="AU26" i="77"/>
  <c r="AU14" i="77"/>
  <c r="AU92" i="87"/>
  <c r="AU76" i="96"/>
  <c r="AU92" i="83"/>
  <c r="AU54" i="96"/>
  <c r="AU76" i="90"/>
  <c r="AU92" i="112"/>
  <c r="AU82" i="75"/>
  <c r="AU51" i="83"/>
  <c r="AU17" i="105"/>
  <c r="AU34" i="90"/>
  <c r="AU99" i="112"/>
  <c r="AU99" i="79"/>
  <c r="AU92" i="81"/>
  <c r="AU14" i="81"/>
  <c r="AU86" i="94"/>
  <c r="AU69" i="114"/>
  <c r="AU69" i="101"/>
  <c r="AU69" i="79"/>
  <c r="AU26" i="114"/>
  <c r="AU92" i="92"/>
  <c r="AU76" i="81"/>
  <c r="AU92" i="85"/>
  <c r="AU17" i="114"/>
  <c r="AU26" i="83"/>
  <c r="AU5" i="108"/>
  <c r="AU69" i="112"/>
  <c r="AU54" i="112"/>
  <c r="AU22" i="112"/>
  <c r="AU14" i="98"/>
  <c r="AU69" i="94"/>
  <c r="AU54" i="94"/>
  <c r="AU82" i="94"/>
  <c r="AU86" i="81"/>
  <c r="AU96" i="90"/>
  <c r="AU26" i="110"/>
  <c r="AU26" i="92"/>
  <c r="AU26" i="81"/>
  <c r="AU76" i="98"/>
  <c r="AU26" i="101"/>
  <c r="AU22" i="90"/>
  <c r="AU51" i="108"/>
  <c r="AU51" i="90"/>
  <c r="AU99" i="81"/>
  <c r="AU5" i="83"/>
  <c r="AU5" i="92"/>
  <c r="AU99" i="83"/>
  <c r="AU86" i="103"/>
  <c r="AU69" i="103"/>
  <c r="AU54" i="103"/>
  <c r="AU22" i="103"/>
  <c r="AU17" i="103"/>
  <c r="AU5" i="90"/>
  <c r="AU76" i="85"/>
  <c r="AU76" i="110"/>
  <c r="AU34" i="108"/>
  <c r="AU96" i="77"/>
  <c r="AU5" i="94"/>
  <c r="AU86" i="96"/>
  <c r="AU82" i="108"/>
  <c r="AU76" i="105"/>
  <c r="AU96" i="101"/>
  <c r="AU22" i="101"/>
  <c r="AU5" i="77"/>
  <c r="AU76" i="112"/>
  <c r="AU86" i="108"/>
  <c r="AU34" i="98"/>
  <c r="AU76" i="83"/>
  <c r="AU96" i="81"/>
  <c r="AU26" i="105"/>
  <c r="AU26" i="87"/>
  <c r="AU51" i="114"/>
  <c r="AU51" i="96"/>
  <c r="AU51" i="79"/>
  <c r="AU99" i="85"/>
  <c r="AU82" i="98"/>
  <c r="AU82" i="83"/>
  <c r="AU99" i="87"/>
  <c r="AU14" i="87"/>
  <c r="AU69" i="81"/>
  <c r="AU5" i="81"/>
  <c r="AU96" i="83"/>
  <c r="AU96" i="75"/>
  <c r="AU14" i="75"/>
  <c r="AK6" i="8"/>
  <c r="AK24" i="8"/>
  <c r="AK16" i="8"/>
  <c r="AK25" i="8"/>
  <c r="AK10" i="8"/>
  <c r="AK11" i="8"/>
  <c r="AK13" i="8"/>
  <c r="AL20" i="8"/>
  <c r="AK3" i="8"/>
  <c r="AK5" i="8"/>
  <c r="AL3" i="8"/>
  <c r="AK31" i="8"/>
  <c r="AK12" i="8"/>
  <c r="AL21" i="8"/>
  <c r="AK9" i="8"/>
  <c r="AK26" i="8"/>
  <c r="AK21" i="8"/>
  <c r="AK7" i="8"/>
  <c r="AL4" i="8"/>
  <c r="AK30" i="8"/>
  <c r="AK28" i="8"/>
  <c r="AK17" i="8"/>
  <c r="AK8" i="8"/>
  <c r="AK29" i="8"/>
  <c r="AK14" i="8"/>
  <c r="AK22" i="8"/>
  <c r="AK27" i="8"/>
  <c r="AK15" i="8"/>
  <c r="H6" i="115"/>
  <c r="I6" i="113"/>
  <c r="J6" i="113" s="1"/>
  <c r="K4" i="113"/>
  <c r="AT98" i="77"/>
  <c r="AG108" i="8"/>
  <c r="AH108" i="8" s="1"/>
  <c r="J6" i="55"/>
  <c r="J5" i="115"/>
  <c r="J6" i="111"/>
  <c r="AV98" i="77"/>
  <c r="AL17" i="8"/>
  <c r="B27" i="55" s="1"/>
  <c r="AT55" i="90"/>
  <c r="I6" i="115"/>
  <c r="K4" i="115"/>
  <c r="I6" i="82"/>
  <c r="J6" i="82" s="1"/>
  <c r="I6" i="100"/>
  <c r="J6" i="100" s="1"/>
  <c r="K4" i="102"/>
  <c r="I6" i="102"/>
  <c r="J6" i="102" s="1"/>
  <c r="I6" i="109"/>
  <c r="J6" i="109" s="1"/>
  <c r="K4" i="93"/>
  <c r="I6" i="93"/>
  <c r="J6" i="93" s="1"/>
  <c r="K4" i="84"/>
  <c r="I6" i="84"/>
  <c r="J6" i="84" s="1"/>
  <c r="K4" i="80"/>
  <c r="I6" i="80"/>
  <c r="J6" i="80" s="1"/>
  <c r="I6" i="106"/>
  <c r="J6" i="106" s="1"/>
  <c r="K4" i="106"/>
  <c r="K4" i="91"/>
  <c r="I6" i="91"/>
  <c r="J6" i="91" s="1"/>
  <c r="K4" i="86"/>
  <c r="I6" i="86"/>
  <c r="J6" i="86" s="1"/>
  <c r="I6" i="89"/>
  <c r="J6" i="89" s="1"/>
  <c r="K4" i="89"/>
  <c r="K4" i="78"/>
  <c r="I6" i="78"/>
  <c r="J6" i="78" s="1"/>
  <c r="K4" i="97"/>
  <c r="I6" i="97"/>
  <c r="J6" i="97" s="1"/>
  <c r="K4" i="107"/>
  <c r="I6" i="107"/>
  <c r="J6" i="107" s="1"/>
  <c r="I6" i="95"/>
  <c r="J6" i="95" s="1"/>
  <c r="K4" i="95"/>
  <c r="I6" i="104"/>
  <c r="J6" i="104" s="1"/>
  <c r="K4" i="104"/>
  <c r="AT90" i="110"/>
  <c r="AT93" i="83"/>
  <c r="AT89" i="105"/>
  <c r="AV89" i="105"/>
  <c r="AT79" i="81"/>
  <c r="AT60" i="90"/>
  <c r="AV50" i="105"/>
  <c r="AV81" i="105"/>
  <c r="AG77" i="8"/>
  <c r="AT79" i="8" s="1"/>
  <c r="AU79" i="8"/>
  <c r="AT37" i="101"/>
  <c r="AV95" i="96"/>
  <c r="AV81" i="108"/>
  <c r="AT80" i="81"/>
  <c r="AT70" i="85"/>
  <c r="AT68" i="103"/>
  <c r="AT36" i="77"/>
  <c r="AT97" i="96"/>
  <c r="AT94" i="98"/>
  <c r="AT89" i="83"/>
  <c r="AV89" i="83"/>
  <c r="AG73" i="8"/>
  <c r="AT75" i="8" s="1"/>
  <c r="AU75" i="8"/>
  <c r="AT67" i="105"/>
  <c r="AT55" i="101"/>
  <c r="AT66" i="75"/>
  <c r="AV66" i="75"/>
  <c r="AT29" i="98"/>
  <c r="AT32" i="77"/>
  <c r="AV32" i="77"/>
  <c r="AT16" i="101"/>
  <c r="AV16" i="101"/>
  <c r="AT50" i="92"/>
  <c r="AV50" i="92"/>
  <c r="AT48" i="77"/>
  <c r="AT28" i="96"/>
  <c r="AT72" i="112"/>
  <c r="AT45" i="101"/>
  <c r="AV45" i="101"/>
  <c r="AV32" i="79"/>
  <c r="AT11" i="98"/>
  <c r="AT7" i="81"/>
  <c r="AT102" i="94"/>
  <c r="AV16" i="77"/>
  <c r="AT84" i="87"/>
  <c r="AT9" i="87"/>
  <c r="AV9" i="87"/>
  <c r="AT11" i="77"/>
  <c r="AG153" i="8"/>
  <c r="AH153" i="8" s="1"/>
  <c r="AH157" i="8"/>
  <c r="AG157" i="8"/>
  <c r="AH158" i="8"/>
  <c r="AG158" i="8"/>
  <c r="AG57" i="8"/>
  <c r="AT59" i="8" s="1"/>
  <c r="AU59" i="8"/>
  <c r="AG56" i="8"/>
  <c r="AT58" i="8" s="1"/>
  <c r="AU58" i="8"/>
  <c r="AG93" i="8"/>
  <c r="AT95" i="8" s="1"/>
  <c r="AU95" i="8"/>
  <c r="AH93" i="8"/>
  <c r="AV95" i="8" s="1"/>
  <c r="AG35" i="8"/>
  <c r="AT37" i="8" s="1"/>
  <c r="AU37" i="8"/>
  <c r="AG13" i="8"/>
  <c r="AT15" i="8" s="1"/>
  <c r="AU15" i="8"/>
  <c r="AG83" i="8"/>
  <c r="AT85" i="8" s="1"/>
  <c r="AH83" i="8"/>
  <c r="AV85" i="8" s="1"/>
  <c r="AU85" i="8"/>
  <c r="AG27" i="8"/>
  <c r="AT29" i="8" s="1"/>
  <c r="AU29" i="8"/>
  <c r="AG7" i="8"/>
  <c r="AT9" i="8" s="1"/>
  <c r="AH7" i="8"/>
  <c r="AV9" i="8" s="1"/>
  <c r="AU9" i="8"/>
  <c r="AG143" i="8"/>
  <c r="AH143" i="8"/>
  <c r="AG122" i="8"/>
  <c r="AH122" i="8"/>
  <c r="AG19" i="8"/>
  <c r="AT21" i="8" s="1"/>
  <c r="AU21" i="8"/>
  <c r="AG111" i="8"/>
  <c r="AH111" i="8" s="1"/>
  <c r="AK33" i="8"/>
  <c r="AT87" i="112"/>
  <c r="AT62" i="112"/>
  <c r="AT30" i="112"/>
  <c r="AT53" i="112"/>
  <c r="AV53" i="112"/>
  <c r="AT18" i="112"/>
  <c r="AV50" i="110"/>
  <c r="AT70" i="110"/>
  <c r="AT52" i="110"/>
  <c r="AV52" i="110"/>
  <c r="AT49" i="98"/>
  <c r="AV49" i="98"/>
  <c r="AT23" i="98"/>
  <c r="AT53" i="98"/>
  <c r="AV53" i="98"/>
  <c r="AT41" i="94"/>
  <c r="AT13" i="94"/>
  <c r="AT101" i="94"/>
  <c r="AT21" i="94"/>
  <c r="AG89" i="8"/>
  <c r="AT91" i="8" s="1"/>
  <c r="AU91" i="8"/>
  <c r="AT97" i="90"/>
  <c r="AG88" i="8"/>
  <c r="AT90" i="8" s="1"/>
  <c r="AU90" i="8"/>
  <c r="AT70" i="77"/>
  <c r="AT56" i="83"/>
  <c r="AT46" i="114"/>
  <c r="AT37" i="110"/>
  <c r="AV50" i="81"/>
  <c r="AV39" i="77"/>
  <c r="AT94" i="90"/>
  <c r="AT73" i="83"/>
  <c r="AV66" i="87"/>
  <c r="AT63" i="77"/>
  <c r="AG48" i="8"/>
  <c r="AT50" i="8" s="1"/>
  <c r="AU50" i="8"/>
  <c r="AH48" i="8"/>
  <c r="AV50" i="8" s="1"/>
  <c r="AT88" i="108"/>
  <c r="AT90" i="92"/>
  <c r="AT77" i="87"/>
  <c r="AT37" i="87"/>
  <c r="AG33" i="8"/>
  <c r="AT35" i="8" s="1"/>
  <c r="AU35" i="8"/>
  <c r="AT15" i="96"/>
  <c r="AT93" i="75"/>
  <c r="AT42" i="87"/>
  <c r="AT32" i="75"/>
  <c r="AV32" i="75"/>
  <c r="AT6" i="98"/>
  <c r="AL11" i="8"/>
  <c r="AG49" i="8"/>
  <c r="AH49" i="8" s="1"/>
  <c r="AV51" i="8" s="1"/>
  <c r="AU51" i="8"/>
  <c r="AV25" i="108"/>
  <c r="AV16" i="85"/>
  <c r="AT13" i="96"/>
  <c r="AV102" i="96"/>
  <c r="AT21" i="96"/>
  <c r="AL27" i="8"/>
  <c r="AG123" i="8"/>
  <c r="AH123" i="8" s="1"/>
  <c r="AG50" i="8"/>
  <c r="AT52" i="8" s="1"/>
  <c r="AU52" i="8"/>
  <c r="AH50" i="8"/>
  <c r="AV52" i="8" s="1"/>
  <c r="AG133" i="8"/>
  <c r="AH133" i="8"/>
  <c r="AT30" i="103"/>
  <c r="AT45" i="103"/>
  <c r="AV45" i="103"/>
  <c r="AV53" i="103"/>
  <c r="AT30" i="96"/>
  <c r="AT87" i="96"/>
  <c r="AT61" i="96"/>
  <c r="AT10" i="96"/>
  <c r="AT52" i="96"/>
  <c r="AV52" i="96"/>
  <c r="AT79" i="92"/>
  <c r="AT10" i="92"/>
  <c r="AT78" i="90"/>
  <c r="AV41" i="90"/>
  <c r="AV49" i="85"/>
  <c r="AV9" i="85"/>
  <c r="AT15" i="85"/>
  <c r="AV52" i="85"/>
  <c r="AT100" i="85"/>
  <c r="AT94" i="105"/>
  <c r="AT79" i="108"/>
  <c r="AT81" i="85"/>
  <c r="AV81" i="85"/>
  <c r="AV66" i="79"/>
  <c r="AT27" i="103"/>
  <c r="AT87" i="83"/>
  <c r="AT77" i="94"/>
  <c r="AT64" i="94"/>
  <c r="AT62" i="87"/>
  <c r="AT49" i="114"/>
  <c r="AV49" i="114"/>
  <c r="AT45" i="96"/>
  <c r="AV45" i="96"/>
  <c r="AV81" i="112"/>
  <c r="AT73" i="96"/>
  <c r="AT65" i="103"/>
  <c r="AT59" i="101"/>
  <c r="AT66" i="92"/>
  <c r="AT68" i="75"/>
  <c r="AG65" i="8"/>
  <c r="AT67" i="8" s="1"/>
  <c r="AU67" i="8"/>
  <c r="AT42" i="83"/>
  <c r="AT60" i="105"/>
  <c r="AT60" i="87"/>
  <c r="AV41" i="96"/>
  <c r="AT49" i="87"/>
  <c r="AV49" i="87"/>
  <c r="AT30" i="81"/>
  <c r="AT28" i="105"/>
  <c r="AT28" i="87"/>
  <c r="AT19" i="103"/>
  <c r="AV102" i="81"/>
  <c r="AG28" i="8"/>
  <c r="AT30" i="8" s="1"/>
  <c r="AU30" i="8"/>
  <c r="AT10" i="94"/>
  <c r="AT6" i="81"/>
  <c r="AV9" i="75"/>
  <c r="AT9" i="112"/>
  <c r="AV9" i="112"/>
  <c r="AL23" i="8"/>
  <c r="AG104" i="8"/>
  <c r="AH104" i="8" s="1"/>
  <c r="AG146" i="8"/>
  <c r="AH146" i="8"/>
  <c r="AG130" i="8"/>
  <c r="AH130" i="8" s="1"/>
  <c r="AG132" i="8"/>
  <c r="AH132" i="8" s="1"/>
  <c r="AL31" i="8"/>
  <c r="AG144" i="8"/>
  <c r="AH144" i="8" s="1"/>
  <c r="AT70" i="114"/>
  <c r="AT81" i="114"/>
  <c r="AT43" i="114"/>
  <c r="AV53" i="114"/>
  <c r="AT105" i="114"/>
  <c r="AV85" i="114"/>
  <c r="AT47" i="105"/>
  <c r="AT33" i="105"/>
  <c r="AT101" i="105"/>
  <c r="AT85" i="105"/>
  <c r="AT100" i="105"/>
  <c r="AV32" i="108"/>
  <c r="AT101" i="108"/>
  <c r="AV96" i="101"/>
  <c r="AT61" i="101"/>
  <c r="AT70" i="101"/>
  <c r="AT6" i="101"/>
  <c r="AT52" i="101"/>
  <c r="AV52" i="101"/>
  <c r="AT91" i="77"/>
  <c r="AV50" i="77"/>
  <c r="AV41" i="77"/>
  <c r="AT55" i="81"/>
  <c r="AT91" i="81"/>
  <c r="AT81" i="87"/>
  <c r="AG78" i="8"/>
  <c r="AT80" i="8" s="1"/>
  <c r="AU80" i="8"/>
  <c r="AT28" i="101"/>
  <c r="AT97" i="94"/>
  <c r="AT95" i="75"/>
  <c r="AV95" i="75"/>
  <c r="AT59" i="87"/>
  <c r="AT45" i="110"/>
  <c r="AV39" i="108"/>
  <c r="AV39" i="90"/>
  <c r="AT49" i="79"/>
  <c r="AV49" i="79"/>
  <c r="AT74" i="112"/>
  <c r="AT75" i="98"/>
  <c r="AT63" i="112"/>
  <c r="AT38" i="77"/>
  <c r="AT75" i="112"/>
  <c r="AT59" i="112"/>
  <c r="AT64" i="108"/>
  <c r="AT49" i="112"/>
  <c r="AV49" i="112"/>
  <c r="AV39" i="103"/>
  <c r="AT47" i="85"/>
  <c r="AG37" i="8"/>
  <c r="AT39" i="8" s="1"/>
  <c r="AU39" i="8"/>
  <c r="AH37" i="8"/>
  <c r="AV39" i="8" s="1"/>
  <c r="AT16" i="110"/>
  <c r="AV16" i="110"/>
  <c r="AT89" i="85"/>
  <c r="AV89" i="85"/>
  <c r="AT50" i="79"/>
  <c r="AV50" i="79"/>
  <c r="AG38" i="8"/>
  <c r="AT40" i="8" s="1"/>
  <c r="AU40" i="8"/>
  <c r="AV34" i="101"/>
  <c r="AV50" i="83"/>
  <c r="AT29" i="112"/>
  <c r="AT29" i="94"/>
  <c r="AV25" i="92"/>
  <c r="AT19" i="94"/>
  <c r="AT102" i="101"/>
  <c r="AT7" i="108"/>
  <c r="AT13" i="79"/>
  <c r="AG101" i="8"/>
  <c r="AH101" i="8" s="1"/>
  <c r="AV103" i="8" s="1"/>
  <c r="AU103" i="8"/>
  <c r="AG127" i="8"/>
  <c r="AH127" i="8"/>
  <c r="AG129" i="8"/>
  <c r="AH129" i="8" s="1"/>
  <c r="AL28" i="8"/>
  <c r="AT88" i="87"/>
  <c r="AT47" i="87"/>
  <c r="AT33" i="87"/>
  <c r="AT61" i="87"/>
  <c r="AT30" i="87"/>
  <c r="AT10" i="87"/>
  <c r="AT19" i="87"/>
  <c r="AT81" i="81"/>
  <c r="AV81" i="81"/>
  <c r="AT85" i="81"/>
  <c r="AV85" i="81"/>
  <c r="AT53" i="81"/>
  <c r="AV53" i="81"/>
  <c r="AT52" i="81"/>
  <c r="AV52" i="81"/>
  <c r="AT100" i="81"/>
  <c r="AT31" i="83"/>
  <c r="AV53" i="83"/>
  <c r="AT6" i="83"/>
  <c r="AT104" i="83"/>
  <c r="AT40" i="79"/>
  <c r="AT65" i="79"/>
  <c r="AT11" i="79"/>
  <c r="AT10" i="79"/>
  <c r="AT79" i="75"/>
  <c r="AT53" i="75"/>
  <c r="AV53" i="75"/>
  <c r="AT105" i="75"/>
  <c r="AT10" i="75"/>
  <c r="AT19" i="75"/>
  <c r="AG53" i="8"/>
  <c r="AT55" i="8" s="1"/>
  <c r="AU55" i="8"/>
  <c r="AT61" i="98"/>
  <c r="AT55" i="87"/>
  <c r="AT64" i="112"/>
  <c r="AT56" i="90"/>
  <c r="AG54" i="8"/>
  <c r="AT56" i="8" s="1"/>
  <c r="AU56" i="8"/>
  <c r="AT35" i="110"/>
  <c r="AT98" i="114"/>
  <c r="AT98" i="92"/>
  <c r="AT79" i="101"/>
  <c r="AT58" i="114"/>
  <c r="AT49" i="92"/>
  <c r="AV49" i="92"/>
  <c r="AT48" i="83"/>
  <c r="AT45" i="75"/>
  <c r="AV45" i="75"/>
  <c r="AT80" i="94"/>
  <c r="AT59" i="114"/>
  <c r="AT60" i="110"/>
  <c r="AT67" i="103"/>
  <c r="AV41" i="112"/>
  <c r="AT31" i="87"/>
  <c r="AT30" i="75"/>
  <c r="AG14" i="8"/>
  <c r="AT16" i="8" s="1"/>
  <c r="AU16" i="8"/>
  <c r="AH14" i="8"/>
  <c r="AV16" i="8" s="1"/>
  <c r="AT46" i="105"/>
  <c r="AT13" i="103"/>
  <c r="AT91" i="98"/>
  <c r="AT56" i="96"/>
  <c r="AT56" i="79"/>
  <c r="AT18" i="105"/>
  <c r="AV102" i="85"/>
  <c r="AV16" i="112"/>
  <c r="AT8" i="96"/>
  <c r="AT6" i="77"/>
  <c r="AT85" i="103"/>
  <c r="AV85" i="103"/>
  <c r="AT84" i="77"/>
  <c r="AT21" i="87"/>
  <c r="AT104" i="112"/>
  <c r="AH155" i="8"/>
  <c r="AG155" i="8"/>
  <c r="AG61" i="8"/>
  <c r="AT63" i="8" s="1"/>
  <c r="AU63" i="8"/>
  <c r="AG60" i="8"/>
  <c r="AT62" i="8" s="1"/>
  <c r="AU62" i="8"/>
  <c r="AG44" i="8"/>
  <c r="AT46" i="8" s="1"/>
  <c r="AU46" i="8"/>
  <c r="AG87" i="8"/>
  <c r="AT89" i="8" s="1"/>
  <c r="AU89" i="8"/>
  <c r="AH87" i="8"/>
  <c r="AV89" i="8" s="1"/>
  <c r="AG47" i="8"/>
  <c r="AT49" i="8" s="1"/>
  <c r="AU49" i="8"/>
  <c r="AH47" i="8"/>
  <c r="AV49" i="8" s="1"/>
  <c r="AG12" i="8"/>
  <c r="AH12" i="8" s="1"/>
  <c r="AV14" i="8" s="1"/>
  <c r="AL6" i="8"/>
  <c r="AU14" i="8"/>
  <c r="AG51" i="8"/>
  <c r="AT53" i="8" s="1"/>
  <c r="AH51" i="8"/>
  <c r="AV53" i="8" s="1"/>
  <c r="AU53" i="8"/>
  <c r="AG26" i="8"/>
  <c r="AT28" i="8" s="1"/>
  <c r="AU28" i="8"/>
  <c r="AG149" i="8"/>
  <c r="AH149" i="8"/>
  <c r="AG112" i="8"/>
  <c r="AH112" i="8" s="1"/>
  <c r="AG138" i="8"/>
  <c r="AH138" i="8" s="1"/>
  <c r="AG10" i="8"/>
  <c r="AT12" i="8" s="1"/>
  <c r="AU12" i="8"/>
  <c r="AV25" i="112"/>
  <c r="AT101" i="112"/>
  <c r="AT8" i="112"/>
  <c r="AT61" i="110"/>
  <c r="AV89" i="110"/>
  <c r="AV32" i="110"/>
  <c r="AT101" i="110"/>
  <c r="AT7" i="110"/>
  <c r="AT19" i="110"/>
  <c r="AT58" i="98"/>
  <c r="AT46" i="98"/>
  <c r="AT15" i="98"/>
  <c r="AT85" i="98"/>
  <c r="AV85" i="98"/>
  <c r="AT73" i="94"/>
  <c r="AT31" i="94"/>
  <c r="AT105" i="94"/>
  <c r="AV98" i="103"/>
  <c r="AT95" i="92"/>
  <c r="AV95" i="92"/>
  <c r="AT87" i="108"/>
  <c r="AV88" i="83"/>
  <c r="AT74" i="98"/>
  <c r="AG91" i="8"/>
  <c r="AT93" i="8" s="1"/>
  <c r="AU93" i="8"/>
  <c r="AT91" i="103"/>
  <c r="AT68" i="101"/>
  <c r="AT64" i="81"/>
  <c r="AT36" i="114"/>
  <c r="AV98" i="79"/>
  <c r="AV95" i="85"/>
  <c r="AV81" i="92"/>
  <c r="AT71" i="101"/>
  <c r="AT72" i="81"/>
  <c r="AT66" i="105"/>
  <c r="AV66" i="105"/>
  <c r="AT46" i="77"/>
  <c r="AT97" i="101"/>
  <c r="AT81" i="110"/>
  <c r="AV81" i="110"/>
  <c r="AV81" i="77"/>
  <c r="AT73" i="105"/>
  <c r="AT65" i="98"/>
  <c r="AT39" i="85"/>
  <c r="AV39" i="85"/>
  <c r="AT36" i="85"/>
  <c r="AT44" i="77"/>
  <c r="AT23" i="75"/>
  <c r="AT8" i="92"/>
  <c r="AL8" i="8"/>
  <c r="AG20" i="8"/>
  <c r="AH20" i="8" s="1"/>
  <c r="AV22" i="8" s="1"/>
  <c r="AU22" i="8"/>
  <c r="AT19" i="112"/>
  <c r="AT24" i="103"/>
  <c r="AG23" i="8"/>
  <c r="AT25" i="8" s="1"/>
  <c r="AU25" i="8"/>
  <c r="AH23" i="8"/>
  <c r="AV25" i="8" s="1"/>
  <c r="AG8" i="8"/>
  <c r="AT10" i="8" s="1"/>
  <c r="AU10" i="8"/>
  <c r="AG31" i="8"/>
  <c r="AT33" i="8" s="1"/>
  <c r="AU33" i="8"/>
  <c r="AT11" i="108"/>
  <c r="AV9" i="92"/>
  <c r="AT18" i="75"/>
  <c r="AT102" i="87"/>
  <c r="AV102" i="87"/>
  <c r="AT9" i="114"/>
  <c r="AV9" i="114"/>
  <c r="AT20" i="112"/>
  <c r="AL30" i="8"/>
  <c r="AG139" i="8"/>
  <c r="AH139" i="8" s="1"/>
  <c r="AG147" i="8"/>
  <c r="AH147" i="8" s="1"/>
  <c r="AT81" i="103"/>
  <c r="AV81" i="103"/>
  <c r="AT66" i="103"/>
  <c r="AV66" i="103"/>
  <c r="AT25" i="103"/>
  <c r="AV25" i="103"/>
  <c r="AT9" i="103"/>
  <c r="AV9" i="103"/>
  <c r="AT40" i="96"/>
  <c r="AT29" i="96"/>
  <c r="AT81" i="96"/>
  <c r="AT57" i="96"/>
  <c r="AT33" i="96"/>
  <c r="AT53" i="96"/>
  <c r="AV53" i="96"/>
  <c r="AT105" i="96"/>
  <c r="AT19" i="96"/>
  <c r="AT74" i="92"/>
  <c r="AT32" i="92"/>
  <c r="AV32" i="92"/>
  <c r="AT53" i="92"/>
  <c r="AV53" i="92"/>
  <c r="AT104" i="92"/>
  <c r="AV49" i="90"/>
  <c r="AT53" i="90"/>
  <c r="AV53" i="90"/>
  <c r="AV9" i="90"/>
  <c r="AT12" i="90"/>
  <c r="AT41" i="85"/>
  <c r="AV41" i="85"/>
  <c r="AT37" i="85"/>
  <c r="AT105" i="85"/>
  <c r="AT21" i="85"/>
  <c r="AT66" i="96"/>
  <c r="AV66" i="96"/>
  <c r="AT72" i="101"/>
  <c r="AT61" i="112"/>
  <c r="AT59" i="103"/>
  <c r="AT39" i="110"/>
  <c r="AV39" i="110"/>
  <c r="AT41" i="101"/>
  <c r="AT47" i="94"/>
  <c r="AT79" i="98"/>
  <c r="AT79" i="79"/>
  <c r="AT48" i="114"/>
  <c r="AT41" i="75"/>
  <c r="AV41" i="75"/>
  <c r="AT94" i="81"/>
  <c r="AT64" i="75"/>
  <c r="AG55" i="8"/>
  <c r="AH55" i="8" s="1"/>
  <c r="AV57" i="8" s="1"/>
  <c r="AU57" i="8"/>
  <c r="AV32" i="114"/>
  <c r="AT32" i="96"/>
  <c r="AT24" i="110"/>
  <c r="AT12" i="92"/>
  <c r="AT31" i="98"/>
  <c r="AT31" i="77"/>
  <c r="AV16" i="83"/>
  <c r="AT68" i="96"/>
  <c r="AT68" i="79"/>
  <c r="AT16" i="75"/>
  <c r="AV16" i="75"/>
  <c r="AT7" i="112"/>
  <c r="AT6" i="85"/>
  <c r="AT84" i="94"/>
  <c r="AV102" i="108"/>
  <c r="AG100" i="8"/>
  <c r="AT102" i="8" s="1"/>
  <c r="AU102" i="8"/>
  <c r="AH100" i="8"/>
  <c r="AV102" i="8" s="1"/>
  <c r="AT23" i="112"/>
  <c r="AT16" i="94"/>
  <c r="AT10" i="90"/>
  <c r="AV10" i="90"/>
  <c r="AG80" i="8"/>
  <c r="AH80" i="8" s="1"/>
  <c r="AV82" i="8" s="1"/>
  <c r="AL15" i="8"/>
  <c r="AU82" i="8"/>
  <c r="AK20" i="8"/>
  <c r="AT24" i="75"/>
  <c r="AT10" i="98"/>
  <c r="AG5" i="8"/>
  <c r="AT7" i="8" s="1"/>
  <c r="AU7" i="8"/>
  <c r="AT9" i="94"/>
  <c r="AV9" i="94"/>
  <c r="AG128" i="8"/>
  <c r="AH128" i="8"/>
  <c r="AG102" i="8"/>
  <c r="AT104" i="8" s="1"/>
  <c r="AU104" i="8"/>
  <c r="AG154" i="8"/>
  <c r="AH154" i="8" s="1"/>
  <c r="AG114" i="8"/>
  <c r="AH114" i="8" s="1"/>
  <c r="AG110" i="8"/>
  <c r="AH110" i="8" s="1"/>
  <c r="AL24" i="8"/>
  <c r="AT61" i="114"/>
  <c r="AT39" i="114"/>
  <c r="AV39" i="114"/>
  <c r="AT20" i="114"/>
  <c r="AT6" i="114"/>
  <c r="AV52" i="114"/>
  <c r="AT88" i="105"/>
  <c r="AT35" i="105"/>
  <c r="AT24" i="105"/>
  <c r="AT52" i="105"/>
  <c r="AV52" i="105"/>
  <c r="AV66" i="108"/>
  <c r="AV49" i="108"/>
  <c r="AT38" i="108"/>
  <c r="AT28" i="108"/>
  <c r="AT53" i="108"/>
  <c r="AV53" i="108"/>
  <c r="AT24" i="108"/>
  <c r="AT94" i="101"/>
  <c r="AT36" i="101"/>
  <c r="AT101" i="101"/>
  <c r="AT15" i="101"/>
  <c r="AT19" i="101"/>
  <c r="AT49" i="77"/>
  <c r="AV49" i="77"/>
  <c r="AT73" i="77"/>
  <c r="AT58" i="77"/>
  <c r="AT25" i="77"/>
  <c r="AG159" i="8"/>
  <c r="AH159" i="8"/>
  <c r="AT94" i="110"/>
  <c r="AT89" i="94"/>
  <c r="AV89" i="94"/>
  <c r="AT87" i="81"/>
  <c r="AT78" i="85"/>
  <c r="AT72" i="96"/>
  <c r="AT89" i="103"/>
  <c r="AV89" i="103"/>
  <c r="AT78" i="92"/>
  <c r="AT56" i="103"/>
  <c r="AV50" i="112"/>
  <c r="AV49" i="83"/>
  <c r="AT37" i="79"/>
  <c r="AT91" i="105"/>
  <c r="AT60" i="81"/>
  <c r="AG59" i="8"/>
  <c r="AT61" i="8" s="1"/>
  <c r="AU61" i="8"/>
  <c r="AT97" i="92"/>
  <c r="AT94" i="114"/>
  <c r="AT95" i="94"/>
  <c r="AV95" i="94"/>
  <c r="AT89" i="114"/>
  <c r="AV89" i="114"/>
  <c r="AT90" i="94"/>
  <c r="AT88" i="77"/>
  <c r="AT81" i="90"/>
  <c r="AV81" i="90"/>
  <c r="AG62" i="8"/>
  <c r="AT64" i="8" s="1"/>
  <c r="AU64" i="8"/>
  <c r="AT45" i="112"/>
  <c r="AV45" i="112"/>
  <c r="AT35" i="85"/>
  <c r="AT32" i="112"/>
  <c r="AV32" i="112"/>
  <c r="AT32" i="94"/>
  <c r="AT33" i="75"/>
  <c r="AG92" i="8"/>
  <c r="AT94" i="8" s="1"/>
  <c r="AU94" i="8"/>
  <c r="AT36" i="103"/>
  <c r="AT33" i="112"/>
  <c r="AT33" i="94"/>
  <c r="AT12" i="96"/>
  <c r="AT46" i="96"/>
  <c r="AT28" i="110"/>
  <c r="AT25" i="75"/>
  <c r="AV16" i="105"/>
  <c r="AT9" i="110"/>
  <c r="AV9" i="110"/>
  <c r="AT11" i="81"/>
  <c r="AT85" i="83"/>
  <c r="AV102" i="92"/>
  <c r="AG29" i="8"/>
  <c r="AT31" i="8" s="1"/>
  <c r="AU31" i="8"/>
  <c r="AT20" i="94"/>
  <c r="AG105" i="8"/>
  <c r="AH105" i="8" s="1"/>
  <c r="AG151" i="8"/>
  <c r="AH151" i="8"/>
  <c r="AT29" i="87"/>
  <c r="AV25" i="87"/>
  <c r="AT6" i="87"/>
  <c r="AT77" i="81"/>
  <c r="AV49" i="81"/>
  <c r="AT41" i="81"/>
  <c r="AT15" i="81"/>
  <c r="AT12" i="81"/>
  <c r="AT39" i="83"/>
  <c r="AV39" i="83"/>
  <c r="AT35" i="83"/>
  <c r="AT84" i="83"/>
  <c r="AT23" i="83"/>
  <c r="AT105" i="83"/>
  <c r="AT83" i="83"/>
  <c r="AT100" i="83"/>
  <c r="AT78" i="79"/>
  <c r="AT33" i="79"/>
  <c r="AT24" i="79"/>
  <c r="AT61" i="75"/>
  <c r="AT47" i="75"/>
  <c r="AT31" i="75"/>
  <c r="AG90" i="8"/>
  <c r="AV89" i="87"/>
  <c r="AT95" i="98"/>
  <c r="AV95" i="98"/>
  <c r="AT98" i="98"/>
  <c r="AV98" i="98"/>
  <c r="AT55" i="105"/>
  <c r="AG72" i="8"/>
  <c r="AT74" i="8" s="1"/>
  <c r="AU74" i="8"/>
  <c r="AV49" i="96"/>
  <c r="AV98" i="110"/>
  <c r="AT98" i="110"/>
  <c r="AT89" i="96"/>
  <c r="AT89" i="77"/>
  <c r="AV89" i="77"/>
  <c r="AV41" i="92"/>
  <c r="AT77" i="108"/>
  <c r="AT73" i="92"/>
  <c r="AT56" i="112"/>
  <c r="AT59" i="79"/>
  <c r="AG24" i="8"/>
  <c r="AL9" i="8"/>
  <c r="AU26" i="8"/>
  <c r="AT40" i="85"/>
  <c r="AV9" i="98"/>
  <c r="AT90" i="96"/>
  <c r="AV49" i="105"/>
  <c r="AT39" i="81"/>
  <c r="AV39" i="81"/>
  <c r="AG45" i="8"/>
  <c r="AT47" i="8" s="1"/>
  <c r="AU47" i="8"/>
  <c r="AG32" i="8"/>
  <c r="AL10" i="8"/>
  <c r="AH32" i="8"/>
  <c r="AV34" i="8" s="1"/>
  <c r="AU34" i="8"/>
  <c r="AV102" i="112"/>
  <c r="AT102" i="77"/>
  <c r="AT6" i="108"/>
  <c r="AT16" i="79"/>
  <c r="AV16" i="79"/>
  <c r="AT8" i="101"/>
  <c r="AV25" i="98"/>
  <c r="AT16" i="108"/>
  <c r="AV16" i="108"/>
  <c r="AH160" i="8"/>
  <c r="AG160" i="8"/>
  <c r="AG52" i="8"/>
  <c r="AL12" i="8"/>
  <c r="AU54" i="8"/>
  <c r="AG71" i="8"/>
  <c r="AT73" i="8" s="1"/>
  <c r="AU73" i="8"/>
  <c r="AG43" i="8"/>
  <c r="AT45" i="8" s="1"/>
  <c r="AH43" i="8"/>
  <c r="AV45" i="8" s="1"/>
  <c r="AU45" i="8"/>
  <c r="AG76" i="8"/>
  <c r="AT78" i="8" s="1"/>
  <c r="AU78" i="8"/>
  <c r="AG16" i="8"/>
  <c r="AT18" i="8" s="1"/>
  <c r="AU18" i="8"/>
  <c r="AG11" i="8"/>
  <c r="AT13" i="8" s="1"/>
  <c r="AU13" i="8"/>
  <c r="AG30" i="8"/>
  <c r="AT32" i="8" s="1"/>
  <c r="AU32" i="8"/>
  <c r="AH30" i="8"/>
  <c r="AV32" i="8" s="1"/>
  <c r="AG22" i="8"/>
  <c r="AT24" i="8" s="1"/>
  <c r="AU24" i="8"/>
  <c r="AG145" i="8"/>
  <c r="AH145" i="8" s="1"/>
  <c r="AL32" i="8"/>
  <c r="AG150" i="8"/>
  <c r="AG137" i="8"/>
  <c r="AH137" i="8" s="1"/>
  <c r="AK23" i="8"/>
  <c r="AT48" i="112"/>
  <c r="AT83" i="112"/>
  <c r="AT11" i="110"/>
  <c r="AT104" i="110"/>
  <c r="AT88" i="98"/>
  <c r="AT49" i="94"/>
  <c r="AT45" i="94"/>
  <c r="AV53" i="94"/>
  <c r="AT83" i="94"/>
  <c r="AT104" i="94"/>
  <c r="AV89" i="81"/>
  <c r="AT44" i="87"/>
  <c r="AG95" i="8"/>
  <c r="AT97" i="8" s="1"/>
  <c r="AU97" i="8"/>
  <c r="AT80" i="90"/>
  <c r="AG74" i="8"/>
  <c r="AH74" i="8" s="1"/>
  <c r="AV76" i="8" s="1"/>
  <c r="AL14" i="8"/>
  <c r="AU76" i="8"/>
  <c r="AT55" i="92"/>
  <c r="AT43" i="110"/>
  <c r="AT35" i="90"/>
  <c r="AT45" i="79"/>
  <c r="AV45" i="79"/>
  <c r="AT98" i="96"/>
  <c r="AV98" i="96"/>
  <c r="AG84" i="8"/>
  <c r="AH84" i="8" s="1"/>
  <c r="AV86" i="8" s="1"/>
  <c r="AL16" i="8"/>
  <c r="AU86" i="8"/>
  <c r="AT80" i="83"/>
  <c r="AT71" i="98"/>
  <c r="AT72" i="79"/>
  <c r="AG66" i="8"/>
  <c r="AT68" i="8" s="1"/>
  <c r="AU68" i="8"/>
  <c r="AT38" i="94"/>
  <c r="AG94" i="8"/>
  <c r="AL18" i="8"/>
  <c r="AU96" i="8"/>
  <c r="AH94" i="8"/>
  <c r="AV96" i="8" s="1"/>
  <c r="AT75" i="83"/>
  <c r="AT56" i="110"/>
  <c r="AT64" i="103"/>
  <c r="AT56" i="81"/>
  <c r="AT37" i="112"/>
  <c r="AT48" i="108"/>
  <c r="AT46" i="75"/>
  <c r="AT12" i="114"/>
  <c r="AT42" i="75"/>
  <c r="AG25" i="8"/>
  <c r="AT27" i="8" s="1"/>
  <c r="AU27" i="8"/>
  <c r="AT10" i="77"/>
  <c r="AV10" i="77"/>
  <c r="AT85" i="101"/>
  <c r="AV85" i="101"/>
  <c r="AG81" i="8"/>
  <c r="AT83" i="8" s="1"/>
  <c r="AU83" i="8"/>
  <c r="AT19" i="77"/>
  <c r="AT21" i="101"/>
  <c r="AT102" i="114"/>
  <c r="AV102" i="114"/>
  <c r="AV102" i="79"/>
  <c r="AG4" i="8"/>
  <c r="AT6" i="8" s="1"/>
  <c r="AU6" i="8"/>
  <c r="AG141" i="8"/>
  <c r="AH141" i="8" s="1"/>
  <c r="AG148" i="8"/>
  <c r="AH148" i="8" s="1"/>
  <c r="AG125" i="8"/>
  <c r="AH125" i="8" s="1"/>
  <c r="AG119" i="8"/>
  <c r="AH119" i="8"/>
  <c r="AT41" i="103"/>
  <c r="AV41" i="103"/>
  <c r="AT42" i="103"/>
  <c r="AT49" i="103"/>
  <c r="AV49" i="103"/>
  <c r="AT12" i="103"/>
  <c r="AV52" i="103"/>
  <c r="AT100" i="103"/>
  <c r="AT39" i="96"/>
  <c r="AV39" i="96"/>
  <c r="AT35" i="96"/>
  <c r="AT20" i="96"/>
  <c r="AT6" i="96"/>
  <c r="AT104" i="96"/>
  <c r="AT61" i="92"/>
  <c r="AT15" i="92"/>
  <c r="AT100" i="92"/>
  <c r="AV45" i="90"/>
  <c r="AT67" i="90"/>
  <c r="AT85" i="90"/>
  <c r="AV45" i="85"/>
  <c r="AT83" i="85"/>
  <c r="AT87" i="101"/>
  <c r="AT93" i="94"/>
  <c r="AT78" i="114"/>
  <c r="AG96" i="8"/>
  <c r="AT98" i="8" s="1"/>
  <c r="AU98" i="8"/>
  <c r="AH96" i="8"/>
  <c r="AV98" i="8" s="1"/>
  <c r="AT71" i="94"/>
  <c r="AT73" i="79"/>
  <c r="AT55" i="77"/>
  <c r="AG85" i="8"/>
  <c r="AT87" i="8" s="1"/>
  <c r="AU87" i="8"/>
  <c r="AT78" i="103"/>
  <c r="AT50" i="98"/>
  <c r="AV50" i="98"/>
  <c r="AT98" i="83"/>
  <c r="AV98" i="83"/>
  <c r="AT75" i="103"/>
  <c r="AT61" i="108"/>
  <c r="AT58" i="96"/>
  <c r="AT60" i="77"/>
  <c r="AG46" i="8"/>
  <c r="AT48" i="8" s="1"/>
  <c r="AU48" i="8"/>
  <c r="AT78" i="94"/>
  <c r="AG69" i="8"/>
  <c r="AT71" i="8" s="1"/>
  <c r="AU71" i="8"/>
  <c r="AT40" i="92"/>
  <c r="AT44" i="108"/>
  <c r="AV88" i="110"/>
  <c r="AT60" i="96"/>
  <c r="AV45" i="83"/>
  <c r="AV32" i="105"/>
  <c r="AT32" i="87"/>
  <c r="AV32" i="87"/>
  <c r="AT9" i="101"/>
  <c r="AV85" i="85"/>
  <c r="AT18" i="87"/>
  <c r="AV102" i="98"/>
  <c r="AT23" i="77"/>
  <c r="AV85" i="92"/>
  <c r="AT21" i="110"/>
  <c r="AT23" i="87"/>
  <c r="AT84" i="103"/>
  <c r="AG136" i="8"/>
  <c r="AH136" i="8" s="1"/>
  <c r="AG118" i="8"/>
  <c r="AH118" i="8" s="1"/>
  <c r="AT100" i="77"/>
  <c r="AG131" i="8"/>
  <c r="AH131" i="8"/>
  <c r="AG82" i="8"/>
  <c r="AT84" i="8" s="1"/>
  <c r="AU84" i="8"/>
  <c r="AG115" i="8"/>
  <c r="AH115" i="8" s="1"/>
  <c r="AT74" i="114"/>
  <c r="AT19" i="114"/>
  <c r="AT48" i="105"/>
  <c r="AT19" i="105"/>
  <c r="AT41" i="108"/>
  <c r="AV41" i="108"/>
  <c r="AV9" i="108"/>
  <c r="AT104" i="108"/>
  <c r="AT90" i="101"/>
  <c r="AT32" i="101"/>
  <c r="AV32" i="101"/>
  <c r="AT35" i="101"/>
  <c r="AV53" i="101"/>
  <c r="AT20" i="101"/>
  <c r="AT105" i="77"/>
  <c r="AV9" i="77"/>
  <c r="AT63" i="90"/>
  <c r="AT63" i="79"/>
  <c r="AV95" i="87"/>
  <c r="AT73" i="87"/>
  <c r="AT66" i="101"/>
  <c r="AV66" i="101"/>
  <c r="AT66" i="83"/>
  <c r="AV66" i="83"/>
  <c r="AT59" i="75"/>
  <c r="AT37" i="83"/>
  <c r="AV98" i="87"/>
  <c r="AT55" i="79"/>
  <c r="AT46" i="101"/>
  <c r="AT40" i="83"/>
  <c r="AT97" i="110"/>
  <c r="AT56" i="98"/>
  <c r="AT45" i="105"/>
  <c r="AV45" i="105"/>
  <c r="AV25" i="114"/>
  <c r="AT81" i="101"/>
  <c r="AV81" i="101"/>
  <c r="AT72" i="103"/>
  <c r="AT32" i="103"/>
  <c r="AV32" i="103"/>
  <c r="AV32" i="85"/>
  <c r="AT16" i="81"/>
  <c r="AV16" i="81"/>
  <c r="AT29" i="90"/>
  <c r="AT7" i="98"/>
  <c r="AT25" i="101"/>
  <c r="AV25" i="101"/>
  <c r="AT7" i="90"/>
  <c r="AG17" i="8"/>
  <c r="AT19" i="8" s="1"/>
  <c r="AU19" i="8"/>
  <c r="AT102" i="83"/>
  <c r="AV102" i="83"/>
  <c r="AG117" i="8"/>
  <c r="AH117" i="8" s="1"/>
  <c r="AG15" i="8"/>
  <c r="AH15" i="8" s="1"/>
  <c r="AV17" i="8" s="1"/>
  <c r="AL7" i="8"/>
  <c r="AU17" i="8"/>
  <c r="AG116" i="8"/>
  <c r="AH116" i="8" s="1"/>
  <c r="AL25" i="8"/>
  <c r="AT48" i="87"/>
  <c r="AT40" i="87"/>
  <c r="AT101" i="87"/>
  <c r="AT85" i="87"/>
  <c r="AV85" i="87"/>
  <c r="AT100" i="87"/>
  <c r="AT73" i="81"/>
  <c r="AT67" i="81"/>
  <c r="AT66" i="81"/>
  <c r="AV66" i="81"/>
  <c r="AT28" i="81"/>
  <c r="AT105" i="81"/>
  <c r="AT13" i="81"/>
  <c r="AT28" i="83"/>
  <c r="AT101" i="83"/>
  <c r="AT52" i="83"/>
  <c r="AV52" i="83"/>
  <c r="AT74" i="79"/>
  <c r="AT77" i="79"/>
  <c r="AT53" i="79"/>
  <c r="AV53" i="79"/>
  <c r="AT85" i="79"/>
  <c r="AV85" i="79"/>
  <c r="AT39" i="75"/>
  <c r="AV39" i="75"/>
  <c r="AT7" i="75"/>
  <c r="AT15" i="75"/>
  <c r="AT20" i="75"/>
  <c r="AT75" i="114"/>
  <c r="AT35" i="81"/>
  <c r="AG58" i="8"/>
  <c r="AT60" i="8" s="1"/>
  <c r="AU60" i="8"/>
  <c r="AT93" i="108"/>
  <c r="AV81" i="94"/>
  <c r="AT80" i="75"/>
  <c r="AG68" i="8"/>
  <c r="AT70" i="8" s="1"/>
  <c r="AU70" i="8"/>
  <c r="AT63" i="110"/>
  <c r="AT49" i="101"/>
  <c r="AT37" i="96"/>
  <c r="AT48" i="90"/>
  <c r="AT36" i="79"/>
  <c r="AG41" i="8"/>
  <c r="AT43" i="8" s="1"/>
  <c r="AU43" i="8"/>
  <c r="AT97" i="79"/>
  <c r="AV95" i="79"/>
  <c r="AT68" i="92"/>
  <c r="AT64" i="90"/>
  <c r="AT56" i="77"/>
  <c r="AT48" i="92"/>
  <c r="AT25" i="105"/>
  <c r="AV25" i="105"/>
  <c r="AT36" i="81"/>
  <c r="AT30" i="101"/>
  <c r="AT30" i="79"/>
  <c r="AT72" i="77"/>
  <c r="AT43" i="103"/>
  <c r="AV41" i="79"/>
  <c r="AT31" i="114"/>
  <c r="AT9" i="83"/>
  <c r="AV9" i="83"/>
  <c r="AG9" i="8"/>
  <c r="AT11" i="8" s="1"/>
  <c r="AU11" i="8"/>
  <c r="AT102" i="103"/>
  <c r="AV102" i="103"/>
  <c r="AG18" i="8"/>
  <c r="AT20" i="8" s="1"/>
  <c r="AU20" i="8"/>
  <c r="AT16" i="114"/>
  <c r="AT6" i="112"/>
  <c r="AT24" i="94"/>
  <c r="AH156" i="8"/>
  <c r="AG156" i="8"/>
  <c r="AG64" i="8"/>
  <c r="AT66" i="8" s="1"/>
  <c r="AU66" i="8"/>
  <c r="AH64" i="8"/>
  <c r="AV66" i="8" s="1"/>
  <c r="AL13" i="8"/>
  <c r="AG67" i="8"/>
  <c r="AH67" i="8" s="1"/>
  <c r="AV69" i="8" s="1"/>
  <c r="AU69" i="8"/>
  <c r="AG39" i="8"/>
  <c r="AT41" i="8" s="1"/>
  <c r="AU41" i="8"/>
  <c r="AH39" i="8"/>
  <c r="AV41" i="8" s="1"/>
  <c r="AG36" i="8"/>
  <c r="AT38" i="8" s="1"/>
  <c r="AU38" i="8"/>
  <c r="AG103" i="8"/>
  <c r="AT105" i="8" s="1"/>
  <c r="AU105" i="8"/>
  <c r="AG3" i="8"/>
  <c r="AL5" i="8"/>
  <c r="AU5" i="8"/>
  <c r="AG99" i="8"/>
  <c r="AT101" i="8" s="1"/>
  <c r="AU101" i="8"/>
  <c r="AG21" i="8"/>
  <c r="AT23" i="8" s="1"/>
  <c r="AU23" i="8"/>
  <c r="AG124" i="8"/>
  <c r="AH124" i="8" s="1"/>
  <c r="AL29" i="8"/>
  <c r="AG134" i="8"/>
  <c r="AH134" i="8" s="1"/>
  <c r="AL33" i="8"/>
  <c r="AG152" i="8"/>
  <c r="AH152" i="8" s="1"/>
  <c r="AG140" i="8"/>
  <c r="AH140" i="8" s="1"/>
  <c r="AT66" i="112"/>
  <c r="AV66" i="112"/>
  <c r="AT31" i="112"/>
  <c r="AT12" i="112"/>
  <c r="AT15" i="112"/>
  <c r="AT74" i="110"/>
  <c r="AT10" i="110"/>
  <c r="AV10" i="110"/>
  <c r="AT100" i="110"/>
  <c r="AV66" i="98"/>
  <c r="AT32" i="98"/>
  <c r="AV41" i="98"/>
  <c r="AT12" i="98"/>
  <c r="AV52" i="98"/>
  <c r="AT100" i="98"/>
  <c r="AT66" i="94"/>
  <c r="AV66" i="94"/>
  <c r="AT25" i="94"/>
  <c r="AV25" i="94"/>
  <c r="AT18" i="94"/>
  <c r="AV52" i="94"/>
  <c r="AG106" i="8"/>
  <c r="AH106" i="8" s="1"/>
  <c r="AT95" i="114"/>
  <c r="AV95" i="114"/>
  <c r="AT81" i="83"/>
  <c r="AV81" i="83"/>
  <c r="AG75" i="8"/>
  <c r="AT77" i="8" s="1"/>
  <c r="AU77" i="8"/>
  <c r="AT71" i="81"/>
  <c r="AT94" i="85"/>
  <c r="AT89" i="112"/>
  <c r="AV89" i="112"/>
  <c r="AT77" i="85"/>
  <c r="AT70" i="112"/>
  <c r="AT60" i="101"/>
  <c r="AT67" i="77"/>
  <c r="AK4" i="8"/>
  <c r="AV41" i="83"/>
  <c r="AT91" i="110"/>
  <c r="AT55" i="103"/>
  <c r="AT46" i="83"/>
  <c r="AV66" i="110"/>
  <c r="AT59" i="94"/>
  <c r="AT47" i="112"/>
  <c r="AV41" i="105"/>
  <c r="AT25" i="79"/>
  <c r="AV25" i="79"/>
  <c r="AV50" i="96"/>
  <c r="AT40" i="90"/>
  <c r="AT11" i="105"/>
  <c r="AV50" i="101"/>
  <c r="AT18" i="96"/>
  <c r="AT13" i="92"/>
  <c r="AL22" i="8"/>
  <c r="AG97" i="8"/>
  <c r="AU99" i="8"/>
  <c r="AT19" i="90"/>
  <c r="AV85" i="110"/>
  <c r="AT83" i="81"/>
  <c r="AG126" i="8"/>
  <c r="AH126" i="8" s="1"/>
  <c r="AG107" i="8"/>
  <c r="AH107" i="8" s="1"/>
  <c r="AG98" i="8"/>
  <c r="AT100" i="8" s="1"/>
  <c r="AU100" i="8"/>
  <c r="AT58" i="103"/>
  <c r="AT70" i="96"/>
  <c r="AT65" i="96"/>
  <c r="AT11" i="96"/>
  <c r="AT100" i="96"/>
  <c r="AT89" i="92"/>
  <c r="AV89" i="92"/>
  <c r="AV39" i="92"/>
  <c r="AV52" i="92"/>
  <c r="AT95" i="90"/>
  <c r="AV95" i="90"/>
  <c r="AT89" i="90"/>
  <c r="AV89" i="90"/>
  <c r="AT58" i="90"/>
  <c r="AT31" i="85"/>
  <c r="AV50" i="85"/>
  <c r="AT25" i="85"/>
  <c r="AV25" i="85"/>
  <c r="AT63" i="98"/>
  <c r="AT71" i="105"/>
  <c r="AT75" i="79"/>
  <c r="AV98" i="90"/>
  <c r="AT77" i="110"/>
  <c r="AV66" i="114"/>
  <c r="AT55" i="94"/>
  <c r="AT50" i="114"/>
  <c r="AV50" i="114"/>
  <c r="AT95" i="105"/>
  <c r="AV95" i="105"/>
  <c r="AT90" i="87"/>
  <c r="AT78" i="96"/>
  <c r="AG70" i="8"/>
  <c r="AT72" i="8" s="1"/>
  <c r="AU72" i="8"/>
  <c r="AG63" i="8"/>
  <c r="AT65" i="8" s="1"/>
  <c r="AU65" i="8"/>
  <c r="AV98" i="101"/>
  <c r="AT95" i="103"/>
  <c r="AT65" i="85"/>
  <c r="AT42" i="90"/>
  <c r="AV89" i="101"/>
  <c r="AT67" i="101"/>
  <c r="AT40" i="103"/>
  <c r="AG42" i="8"/>
  <c r="AT44" i="8" s="1"/>
  <c r="AU44" i="8"/>
  <c r="AT7" i="101"/>
  <c r="AT68" i="105"/>
  <c r="AT68" i="87"/>
  <c r="AT39" i="98"/>
  <c r="AV39" i="98"/>
  <c r="AT37" i="75"/>
  <c r="AT33" i="101"/>
  <c r="AT33" i="83"/>
  <c r="AT25" i="96"/>
  <c r="AV25" i="96"/>
  <c r="AV102" i="90"/>
  <c r="AT8" i="114"/>
  <c r="AT16" i="96"/>
  <c r="AV25" i="81"/>
  <c r="AT7" i="114"/>
  <c r="AV85" i="94"/>
  <c r="AG142" i="8"/>
  <c r="AH142" i="8"/>
  <c r="AT87" i="114"/>
  <c r="AT29" i="114"/>
  <c r="AT33" i="114"/>
  <c r="AT80" i="105"/>
  <c r="AT10" i="105"/>
  <c r="AV53" i="105"/>
  <c r="AT45" i="108"/>
  <c r="AV45" i="108"/>
  <c r="AT50" i="108"/>
  <c r="AV50" i="108"/>
  <c r="AV89" i="108"/>
  <c r="AT105" i="108"/>
  <c r="AV52" i="108"/>
  <c r="AT44" i="101"/>
  <c r="AT47" i="101"/>
  <c r="AT84" i="101"/>
  <c r="AT83" i="101"/>
  <c r="AV66" i="77"/>
  <c r="AT18" i="77"/>
  <c r="AT98" i="94"/>
  <c r="AV98" i="94"/>
  <c r="AG86" i="8"/>
  <c r="AT88" i="8" s="1"/>
  <c r="AU88" i="8"/>
  <c r="AT81" i="75"/>
  <c r="AV81" i="75"/>
  <c r="AT63" i="96"/>
  <c r="AT60" i="85"/>
  <c r="AT65" i="77"/>
  <c r="AT46" i="85"/>
  <c r="AV95" i="112"/>
  <c r="AT95" i="112"/>
  <c r="AV88" i="94"/>
  <c r="AT67" i="112"/>
  <c r="AT62" i="83"/>
  <c r="AV49" i="110"/>
  <c r="AT42" i="81"/>
  <c r="AV98" i="105"/>
  <c r="AV95" i="81"/>
  <c r="AT91" i="90"/>
  <c r="AT87" i="75"/>
  <c r="AT55" i="96"/>
  <c r="AT78" i="110"/>
  <c r="AG79" i="8"/>
  <c r="AT81" i="8" s="1"/>
  <c r="AH79" i="8"/>
  <c r="AV81" i="8" s="1"/>
  <c r="AU81" i="8"/>
  <c r="AT61" i="103"/>
  <c r="AT61" i="85"/>
  <c r="AV41" i="87"/>
  <c r="AG40" i="8"/>
  <c r="AT42" i="8" s="1"/>
  <c r="AU42" i="8"/>
  <c r="AT28" i="94"/>
  <c r="AT80" i="98"/>
  <c r="AT40" i="108"/>
  <c r="AT48" i="81"/>
  <c r="AT8" i="110"/>
  <c r="AG34" i="8"/>
  <c r="AT36" i="8" s="1"/>
  <c r="AU36" i="8"/>
  <c r="AV16" i="92"/>
  <c r="AV25" i="90"/>
  <c r="AV85" i="77"/>
  <c r="AT20" i="98"/>
  <c r="AV25" i="83"/>
  <c r="AV102" i="110"/>
  <c r="AV102" i="75"/>
  <c r="AV52" i="112"/>
  <c r="AT104" i="77"/>
  <c r="AG135" i="8"/>
  <c r="AH135" i="8" s="1"/>
  <c r="AG6" i="8"/>
  <c r="AT8" i="8" s="1"/>
  <c r="AU8" i="8"/>
  <c r="AL26" i="8"/>
  <c r="AG121" i="8"/>
  <c r="AG120" i="8"/>
  <c r="AH120" i="8"/>
  <c r="AG113" i="8"/>
  <c r="AH113" i="8" s="1"/>
  <c r="AT93" i="87"/>
  <c r="AT70" i="87"/>
  <c r="AT65" i="87"/>
  <c r="AV39" i="87"/>
  <c r="AV53" i="87"/>
  <c r="AT52" i="87"/>
  <c r="AV52" i="87"/>
  <c r="AT37" i="81"/>
  <c r="AV32" i="81"/>
  <c r="AV9" i="81"/>
  <c r="AT84" i="81"/>
  <c r="AT104" i="81"/>
  <c r="AT61" i="83"/>
  <c r="AT70" i="83"/>
  <c r="AT15" i="83"/>
  <c r="AT91" i="79"/>
  <c r="AV39" i="79"/>
  <c r="AT70" i="79"/>
  <c r="AT43" i="79"/>
  <c r="AT20" i="79"/>
  <c r="AV52" i="79"/>
  <c r="AG109" i="8"/>
  <c r="AH109" i="8"/>
  <c r="AT35" i="75"/>
  <c r="AT89" i="75"/>
  <c r="AV89" i="75"/>
  <c r="AT44" i="75"/>
  <c r="AT84" i="75"/>
  <c r="AV52" i="75"/>
  <c r="AT83" i="114" l="1"/>
  <c r="AT87" i="105"/>
  <c r="AT31" i="105"/>
  <c r="AH36" i="98"/>
  <c r="AH36" i="90"/>
  <c r="AV38" i="90" s="1"/>
  <c r="AM15" i="87"/>
  <c r="AM18" i="79"/>
  <c r="AT31" i="79"/>
  <c r="AT30" i="114"/>
  <c r="AT77" i="103"/>
  <c r="AT65" i="105"/>
  <c r="AT37" i="92"/>
  <c r="AT77" i="105"/>
  <c r="AT24" i="85"/>
  <c r="AT72" i="98"/>
  <c r="AT47" i="92"/>
  <c r="AT71" i="96"/>
  <c r="AM32" i="87"/>
  <c r="AN32" i="87" s="1"/>
  <c r="AM30" i="114"/>
  <c r="AT58" i="110"/>
  <c r="AT67" i="108"/>
  <c r="AT56" i="75"/>
  <c r="AT8" i="108"/>
  <c r="AT74" i="85"/>
  <c r="AT31" i="110"/>
  <c r="AT64" i="105"/>
  <c r="AT62" i="92"/>
  <c r="AT91" i="75"/>
  <c r="AT97" i="75"/>
  <c r="AT55" i="98"/>
  <c r="AH91" i="112"/>
  <c r="AH91" i="114"/>
  <c r="AT74" i="81"/>
  <c r="AT42" i="77"/>
  <c r="AT77" i="92"/>
  <c r="AT44" i="92"/>
  <c r="AT97" i="77"/>
  <c r="AT59" i="96"/>
  <c r="AT36" i="92"/>
  <c r="AT23" i="110"/>
  <c r="AT13" i="112"/>
  <c r="AT58" i="79"/>
  <c r="AT83" i="87"/>
  <c r="AT46" i="103"/>
  <c r="AM18" i="98"/>
  <c r="AN18" i="98" s="1"/>
  <c r="D28" i="100" s="1"/>
  <c r="AT36" i="112"/>
  <c r="AT57" i="112"/>
  <c r="AT68" i="94"/>
  <c r="AH98" i="75"/>
  <c r="AT84" i="96"/>
  <c r="AT29" i="110"/>
  <c r="AT67" i="114"/>
  <c r="AT42" i="112"/>
  <c r="AM6" i="105"/>
  <c r="AN6" i="105" s="1"/>
  <c r="D16" i="106" s="1"/>
  <c r="AH95" i="108"/>
  <c r="AH6" i="83"/>
  <c r="AV8" i="83" s="1"/>
  <c r="AH4" i="105"/>
  <c r="AV6" i="105" s="1"/>
  <c r="AT13" i="114"/>
  <c r="AT93" i="103"/>
  <c r="AT7" i="79"/>
  <c r="AT105" i="112"/>
  <c r="AT12" i="85"/>
  <c r="AT37" i="103"/>
  <c r="AT42" i="105"/>
  <c r="AT23" i="79"/>
  <c r="AH98" i="112"/>
  <c r="AV100" i="112" s="1"/>
  <c r="AT70" i="105"/>
  <c r="AT31" i="90"/>
  <c r="AT10" i="81"/>
  <c r="AT24" i="98"/>
  <c r="AT40" i="77"/>
  <c r="AT15" i="105"/>
  <c r="AT18" i="85"/>
  <c r="AT23" i="103"/>
  <c r="AT38" i="114"/>
  <c r="AT46" i="112"/>
  <c r="AT74" i="108"/>
  <c r="AT72" i="110"/>
  <c r="AT58" i="112"/>
  <c r="AT23" i="105"/>
  <c r="AT40" i="81"/>
  <c r="AT58" i="83"/>
  <c r="AT30" i="77"/>
  <c r="AT24" i="114"/>
  <c r="AT24" i="77"/>
  <c r="AT56" i="101"/>
  <c r="AM14" i="94"/>
  <c r="AM15" i="94"/>
  <c r="AN15" i="94" s="1"/>
  <c r="D25" i="95" s="1"/>
  <c r="AH9" i="101"/>
  <c r="AV11" i="101" s="1"/>
  <c r="AH6" i="90"/>
  <c r="AV8" i="90" s="1"/>
  <c r="AH9" i="114"/>
  <c r="AH5" i="85"/>
  <c r="AV7" i="85" s="1"/>
  <c r="AT46" i="81"/>
  <c r="AT71" i="87"/>
  <c r="AT30" i="105"/>
  <c r="AT47" i="114"/>
  <c r="AT8" i="79"/>
  <c r="AT29" i="85"/>
  <c r="AT84" i="92"/>
  <c r="AT42" i="94"/>
  <c r="AT13" i="105"/>
  <c r="AT72" i="75"/>
  <c r="AT56" i="92"/>
  <c r="AT74" i="75"/>
  <c r="AT44" i="94"/>
  <c r="AT10" i="101"/>
  <c r="AT57" i="101"/>
  <c r="AT70" i="90"/>
  <c r="AT87" i="79"/>
  <c r="AT33" i="103"/>
  <c r="AT29" i="105"/>
  <c r="AT65" i="114"/>
  <c r="AT35" i="108"/>
  <c r="AT8" i="105"/>
  <c r="AT84" i="112"/>
  <c r="AM31" i="103"/>
  <c r="C54" i="104" s="1"/>
  <c r="AH44" i="110"/>
  <c r="AV46" i="110" s="1"/>
  <c r="AH99" i="85"/>
  <c r="AT24" i="112"/>
  <c r="AT24" i="90"/>
  <c r="AT100" i="94"/>
  <c r="AT8" i="87"/>
  <c r="AT58" i="108"/>
  <c r="AM14" i="110"/>
  <c r="AN14" i="110" s="1"/>
  <c r="D24" i="109" s="1"/>
  <c r="AM33" i="79"/>
  <c r="AN33" i="79" s="1"/>
  <c r="AM9" i="75"/>
  <c r="AN9" i="75" s="1"/>
  <c r="AH34" i="94"/>
  <c r="AH71" i="75"/>
  <c r="AV73" i="75" s="1"/>
  <c r="AT91" i="112"/>
  <c r="AT11" i="112"/>
  <c r="AT87" i="103"/>
  <c r="AT70" i="98"/>
  <c r="AT101" i="98"/>
  <c r="AT68" i="114"/>
  <c r="AT62" i="105"/>
  <c r="AT15" i="79"/>
  <c r="AN6" i="101"/>
  <c r="D16" i="102" s="1"/>
  <c r="AH103" i="79"/>
  <c r="AV105" i="79" s="1"/>
  <c r="AT37" i="105"/>
  <c r="AT10" i="83"/>
  <c r="AT18" i="98"/>
  <c r="AT62" i="75"/>
  <c r="AT70" i="94"/>
  <c r="AT59" i="105"/>
  <c r="AT12" i="110"/>
  <c r="AT15" i="103"/>
  <c r="AM6" i="92"/>
  <c r="AN6" i="92" s="1"/>
  <c r="AM16" i="105"/>
  <c r="AH36" i="81"/>
  <c r="AV38" i="81" s="1"/>
  <c r="AH91" i="85"/>
  <c r="AV93" i="85" s="1"/>
  <c r="AT47" i="83"/>
  <c r="AT97" i="103"/>
  <c r="AT74" i="101"/>
  <c r="AT18" i="101"/>
  <c r="AT47" i="90"/>
  <c r="AT67" i="83"/>
  <c r="AT73" i="103"/>
  <c r="AT72" i="85"/>
  <c r="AT93" i="96"/>
  <c r="AT67" i="94"/>
  <c r="AT74" i="94"/>
  <c r="AT91" i="94"/>
  <c r="AT56" i="87"/>
  <c r="AT83" i="105"/>
  <c r="AT91" i="101"/>
  <c r="AT37" i="108"/>
  <c r="AT91" i="114"/>
  <c r="AT23" i="101"/>
  <c r="AT62" i="110"/>
  <c r="AT42" i="79"/>
  <c r="AT64" i="101"/>
  <c r="AT71" i="110"/>
  <c r="AT97" i="85"/>
  <c r="AT59" i="85"/>
  <c r="AT15" i="90"/>
  <c r="AT30" i="90"/>
  <c r="AT12" i="94"/>
  <c r="AT44" i="90"/>
  <c r="AT47" i="81"/>
  <c r="AT70" i="81"/>
  <c r="AT58" i="101"/>
  <c r="AT93" i="98"/>
  <c r="AT23" i="90"/>
  <c r="AT55" i="83"/>
  <c r="AM31" i="110"/>
  <c r="AN31" i="110" s="1"/>
  <c r="AM25" i="105"/>
  <c r="AM6" i="103"/>
  <c r="AM26" i="101"/>
  <c r="AN26" i="101" s="1"/>
  <c r="AM14" i="87"/>
  <c r="AN14" i="87" s="1"/>
  <c r="D24" i="89" s="1"/>
  <c r="AM6" i="79"/>
  <c r="AN6" i="79" s="1"/>
  <c r="D16" i="80" s="1"/>
  <c r="AN15" i="81"/>
  <c r="AM25" i="81"/>
  <c r="AM30" i="103"/>
  <c r="AN30" i="103" s="1"/>
  <c r="AM16" i="112"/>
  <c r="AN16" i="112" s="1"/>
  <c r="D26" i="111" s="1"/>
  <c r="AH9" i="87"/>
  <c r="AH6" i="81"/>
  <c r="AV8" i="81" s="1"/>
  <c r="AH6" i="103"/>
  <c r="AV8" i="103" s="1"/>
  <c r="AH6" i="94"/>
  <c r="AV8" i="94" s="1"/>
  <c r="AH38" i="75"/>
  <c r="AH75" i="114"/>
  <c r="AV77" i="114" s="1"/>
  <c r="AT38" i="87"/>
  <c r="AT44" i="96"/>
  <c r="AT56" i="94"/>
  <c r="AT57" i="92"/>
  <c r="AT44" i="112"/>
  <c r="AT72" i="90"/>
  <c r="AT70" i="75"/>
  <c r="AT29" i="101"/>
  <c r="AT31" i="92"/>
  <c r="AT64" i="85"/>
  <c r="AT38" i="79"/>
  <c r="AT65" i="92"/>
  <c r="AT73" i="112"/>
  <c r="AT105" i="101"/>
  <c r="AT57" i="105"/>
  <c r="AT74" i="90"/>
  <c r="AT44" i="79"/>
  <c r="AT91" i="92"/>
  <c r="AM6" i="83"/>
  <c r="AM15" i="114"/>
  <c r="AN15" i="114" s="1"/>
  <c r="D25" i="113" s="1"/>
  <c r="AM31" i="96"/>
  <c r="AN31" i="96" s="1"/>
  <c r="AN23" i="94"/>
  <c r="AM18" i="77"/>
  <c r="AM30" i="105"/>
  <c r="AN30" i="105" s="1"/>
  <c r="AH6" i="98"/>
  <c r="AV8" i="98" s="1"/>
  <c r="AT28" i="75"/>
  <c r="AT31" i="81"/>
  <c r="AT62" i="101"/>
  <c r="AT101" i="103"/>
  <c r="AT68" i="77"/>
  <c r="AT35" i="87"/>
  <c r="AT58" i="92"/>
  <c r="AT55" i="75"/>
  <c r="AT44" i="103"/>
  <c r="AT13" i="101"/>
  <c r="AT18" i="114"/>
  <c r="AT74" i="77"/>
  <c r="AT56" i="85"/>
  <c r="AT83" i="108"/>
  <c r="AT29" i="79"/>
  <c r="AT44" i="83"/>
  <c r="AT55" i="112"/>
  <c r="AT74" i="103"/>
  <c r="AT42" i="114"/>
  <c r="AM25" i="90"/>
  <c r="C48" i="91" s="1"/>
  <c r="AM31" i="81"/>
  <c r="AN31" i="81" s="1"/>
  <c r="AM33" i="103"/>
  <c r="AM31" i="105"/>
  <c r="C54" i="106" s="1"/>
  <c r="AM15" i="77"/>
  <c r="AN15" i="77" s="1"/>
  <c r="D25" i="78" s="1"/>
  <c r="AM6" i="90"/>
  <c r="AN6" i="90" s="1"/>
  <c r="D16" i="91" s="1"/>
  <c r="AM18" i="103"/>
  <c r="AM25" i="75"/>
  <c r="C48" i="76" s="1"/>
  <c r="AM25" i="101"/>
  <c r="C48" i="102" s="1"/>
  <c r="AM16" i="101"/>
  <c r="AN16" i="101" s="1"/>
  <c r="D26" i="102" s="1"/>
  <c r="AM6" i="112"/>
  <c r="AN6" i="112" s="1"/>
  <c r="AN16" i="105"/>
  <c r="AT36" i="96"/>
  <c r="AT71" i="92"/>
  <c r="AT13" i="90"/>
  <c r="AT18" i="83"/>
  <c r="AT18" i="79"/>
  <c r="AT30" i="92"/>
  <c r="AT42" i="85"/>
  <c r="AT64" i="87"/>
  <c r="AT55" i="114"/>
  <c r="AT7" i="96"/>
  <c r="AT71" i="112"/>
  <c r="AT55" i="108"/>
  <c r="AM15" i="75"/>
  <c r="AN15" i="75" s="1"/>
  <c r="D25" i="76" s="1"/>
  <c r="AM13" i="75"/>
  <c r="AN13" i="75" s="1"/>
  <c r="D23" i="76" s="1"/>
  <c r="AM33" i="90"/>
  <c r="AN33" i="90" s="1"/>
  <c r="AM14" i="103"/>
  <c r="AN14" i="103" s="1"/>
  <c r="AH5" i="77"/>
  <c r="AV7" i="77" s="1"/>
  <c r="AT87" i="77"/>
  <c r="AT47" i="96"/>
  <c r="AT68" i="90"/>
  <c r="AT71" i="77"/>
  <c r="AT7" i="83"/>
  <c r="AT36" i="108"/>
  <c r="AT93" i="79"/>
  <c r="AT35" i="103"/>
  <c r="AT10" i="112"/>
  <c r="AT42" i="98"/>
  <c r="AT59" i="77"/>
  <c r="AT15" i="114"/>
  <c r="AT67" i="98"/>
  <c r="AT64" i="79"/>
  <c r="AT72" i="87"/>
  <c r="AM13" i="90"/>
  <c r="AN13" i="90" s="1"/>
  <c r="D23" i="91" s="1"/>
  <c r="AM14" i="92"/>
  <c r="AN14" i="92" s="1"/>
  <c r="D24" i="93" s="1"/>
  <c r="AM6" i="77"/>
  <c r="AN6" i="77" s="1"/>
  <c r="AT47" i="108"/>
  <c r="AT31" i="101"/>
  <c r="AT30" i="108"/>
  <c r="AT47" i="98"/>
  <c r="AT12" i="79"/>
  <c r="AT93" i="92"/>
  <c r="AT7" i="105"/>
  <c r="AT29" i="83"/>
  <c r="AT71" i="75"/>
  <c r="AT93" i="101"/>
  <c r="AT36" i="83"/>
  <c r="AT84" i="105"/>
  <c r="AT33" i="81"/>
  <c r="AT71" i="90"/>
  <c r="AT13" i="85"/>
  <c r="AT73" i="90"/>
  <c r="AT71" i="108"/>
  <c r="AM31" i="83"/>
  <c r="AN31" i="83" s="1"/>
  <c r="AM6" i="114"/>
  <c r="AN6" i="114" s="1"/>
  <c r="AM26" i="83"/>
  <c r="AN26" i="83" s="1"/>
  <c r="AM9" i="105"/>
  <c r="AN9" i="105" s="1"/>
  <c r="D19" i="106" s="1"/>
  <c r="AM15" i="105"/>
  <c r="AN15" i="105" s="1"/>
  <c r="D25" i="106" s="1"/>
  <c r="AT100" i="108"/>
  <c r="AT105" i="105"/>
  <c r="AT72" i="94"/>
  <c r="AT77" i="90"/>
  <c r="AT31" i="96"/>
  <c r="AT67" i="79"/>
  <c r="AT42" i="101"/>
  <c r="AT67" i="92"/>
  <c r="AT23" i="94"/>
  <c r="AT47" i="79"/>
  <c r="AT79" i="103"/>
  <c r="AT97" i="83"/>
  <c r="AT64" i="96"/>
  <c r="AM18" i="108"/>
  <c r="AN18" i="108" s="1"/>
  <c r="D28" i="107" s="1"/>
  <c r="AM16" i="77"/>
  <c r="AN16" i="77" s="1"/>
  <c r="D26" i="78" s="1"/>
  <c r="AM33" i="108"/>
  <c r="AN33" i="108" s="1"/>
  <c r="AM18" i="85"/>
  <c r="AN18" i="85" s="1"/>
  <c r="D28" i="86" s="1"/>
  <c r="AM30" i="77"/>
  <c r="AN30" i="77" s="1"/>
  <c r="AM6" i="87"/>
  <c r="AN6" i="87" s="1"/>
  <c r="AM16" i="114"/>
  <c r="AN16" i="114" s="1"/>
  <c r="D26" i="113" s="1"/>
  <c r="AN23" i="77"/>
  <c r="AM9" i="96"/>
  <c r="AN9" i="96" s="1"/>
  <c r="AM33" i="94"/>
  <c r="AN33" i="94" s="1"/>
  <c r="AH99" i="77"/>
  <c r="AV101" i="77" s="1"/>
  <c r="AT18" i="92"/>
  <c r="AT12" i="105"/>
  <c r="AT84" i="90"/>
  <c r="AT59" i="90"/>
  <c r="AT38" i="110"/>
  <c r="AT56" i="105"/>
  <c r="AT87" i="87"/>
  <c r="AT100" i="79"/>
  <c r="AT91" i="108"/>
  <c r="AT59" i="92"/>
  <c r="AT71" i="103"/>
  <c r="AT6" i="90"/>
  <c r="AT83" i="92"/>
  <c r="AT6" i="75"/>
  <c r="AT44" i="110"/>
  <c r="AT40" i="114"/>
  <c r="AT77" i="98"/>
  <c r="AT64" i="110"/>
  <c r="AT42" i="108"/>
  <c r="AT44" i="85"/>
  <c r="AM8" i="79"/>
  <c r="AN8" i="79" s="1"/>
  <c r="AM9" i="108"/>
  <c r="AN9" i="108" s="1"/>
  <c r="AM33" i="85"/>
  <c r="AN33" i="85" s="1"/>
  <c r="AM9" i="92"/>
  <c r="AN9" i="92" s="1"/>
  <c r="D19" i="93" s="1"/>
  <c r="AM15" i="98"/>
  <c r="AN15" i="98" s="1"/>
  <c r="D25" i="100" s="1"/>
  <c r="AM16" i="75"/>
  <c r="AN16" i="75" s="1"/>
  <c r="D26" i="76" s="1"/>
  <c r="AM13" i="77"/>
  <c r="AN13" i="77" s="1"/>
  <c r="AM13" i="81"/>
  <c r="AN13" i="81" s="1"/>
  <c r="D23" i="82" s="1"/>
  <c r="AM14" i="105"/>
  <c r="AN14" i="105" s="1"/>
  <c r="D24" i="106" s="1"/>
  <c r="AM31" i="94"/>
  <c r="AN31" i="94" s="1"/>
  <c r="AM25" i="98"/>
  <c r="AM9" i="103"/>
  <c r="AN9" i="103" s="1"/>
  <c r="D19" i="104" s="1"/>
  <c r="AM30" i="85"/>
  <c r="AN30" i="85" s="1"/>
  <c r="AM13" i="85"/>
  <c r="AN13" i="85" s="1"/>
  <c r="D23" i="86" s="1"/>
  <c r="AM23" i="101"/>
  <c r="AN23" i="101" s="1"/>
  <c r="AM33" i="77"/>
  <c r="AM10" i="94"/>
  <c r="AN10" i="94" s="1"/>
  <c r="D20" i="95" s="1"/>
  <c r="AM14" i="79"/>
  <c r="AN14" i="79" s="1"/>
  <c r="AT13" i="98"/>
  <c r="AT31" i="108"/>
  <c r="AT15" i="87"/>
  <c r="AT68" i="85"/>
  <c r="AT83" i="75"/>
  <c r="AT65" i="83"/>
  <c r="AT33" i="110"/>
  <c r="AT105" i="92"/>
  <c r="AT30" i="83"/>
  <c r="AT73" i="108"/>
  <c r="AT74" i="105"/>
  <c r="AT73" i="85"/>
  <c r="AT40" i="94"/>
  <c r="AT59" i="81"/>
  <c r="AT64" i="77"/>
  <c r="AT87" i="110"/>
  <c r="AT65" i="110"/>
  <c r="AM31" i="101"/>
  <c r="AN31" i="101" s="1"/>
  <c r="AM18" i="83"/>
  <c r="AN18" i="83" s="1"/>
  <c r="D28" i="84" s="1"/>
  <c r="AN6" i="96"/>
  <c r="D16" i="97" s="1"/>
  <c r="AH44" i="94"/>
  <c r="AV46" i="94" s="1"/>
  <c r="AH34" i="98"/>
  <c r="AV36" i="98" s="1"/>
  <c r="AT71" i="85"/>
  <c r="AT13" i="77"/>
  <c r="AT10" i="114"/>
  <c r="AT65" i="90"/>
  <c r="AT93" i="77"/>
  <c r="AT18" i="90"/>
  <c r="AT47" i="77"/>
  <c r="AT15" i="110"/>
  <c r="AT38" i="96"/>
  <c r="AT72" i="114"/>
  <c r="AT15" i="94"/>
  <c r="AT46" i="79"/>
  <c r="AT97" i="114"/>
  <c r="AT36" i="75"/>
  <c r="AT101" i="79"/>
  <c r="AT105" i="87"/>
  <c r="AT59" i="83"/>
  <c r="AT35" i="92"/>
  <c r="AT11" i="103"/>
  <c r="AT29" i="92"/>
  <c r="AT62" i="94"/>
  <c r="AM23" i="110"/>
  <c r="AM31" i="85"/>
  <c r="AN31" i="85" s="1"/>
  <c r="AM23" i="87"/>
  <c r="C46" i="89" s="1"/>
  <c r="AM31" i="75"/>
  <c r="AN31" i="75" s="1"/>
  <c r="AM18" i="90"/>
  <c r="AN18" i="90" s="1"/>
  <c r="D28" i="91" s="1"/>
  <c r="AM25" i="103"/>
  <c r="AM16" i="94"/>
  <c r="AN16" i="94" s="1"/>
  <c r="D26" i="95" s="1"/>
  <c r="AM23" i="81"/>
  <c r="AM23" i="108"/>
  <c r="AN23" i="108" s="1"/>
  <c r="AM30" i="87"/>
  <c r="AN30" i="87" s="1"/>
  <c r="AM31" i="90"/>
  <c r="AN31" i="90" s="1"/>
  <c r="AM18" i="105"/>
  <c r="AN18" i="105" s="1"/>
  <c r="D28" i="106" s="1"/>
  <c r="AM18" i="75"/>
  <c r="AN18" i="75" s="1"/>
  <c r="D28" i="76" s="1"/>
  <c r="AM10" i="112"/>
  <c r="AN10" i="112" s="1"/>
  <c r="D20" i="111" s="1"/>
  <c r="AH95" i="105"/>
  <c r="AV97" i="105" s="1"/>
  <c r="AH36" i="83"/>
  <c r="AV38" i="83" s="1"/>
  <c r="AH95" i="87"/>
  <c r="AV97" i="87" s="1"/>
  <c r="AH36" i="105"/>
  <c r="AV38" i="105" s="1"/>
  <c r="AH34" i="90"/>
  <c r="AV36" i="90" s="1"/>
  <c r="AT24" i="81"/>
  <c r="AT72" i="83"/>
  <c r="AT65" i="108"/>
  <c r="AT72" i="108"/>
  <c r="AT38" i="92"/>
  <c r="AT15" i="77"/>
  <c r="AT23" i="108"/>
  <c r="AT35" i="77"/>
  <c r="AT33" i="92"/>
  <c r="AT77" i="96"/>
  <c r="AT55" i="85"/>
  <c r="AT105" i="98"/>
  <c r="AT36" i="110"/>
  <c r="AT65" i="81"/>
  <c r="AT6" i="92"/>
  <c r="AT77" i="75"/>
  <c r="AT97" i="81"/>
  <c r="AT80" i="79"/>
  <c r="AT56" i="108"/>
  <c r="AT100" i="114"/>
  <c r="AT18" i="110"/>
  <c r="AT87" i="94"/>
  <c r="AN6" i="75"/>
  <c r="AM31" i="108"/>
  <c r="AN31" i="108" s="1"/>
  <c r="AM25" i="96"/>
  <c r="C48" i="97" s="1"/>
  <c r="AM23" i="105"/>
  <c r="AM16" i="83"/>
  <c r="AN16" i="83" s="1"/>
  <c r="AM14" i="101"/>
  <c r="AN14" i="101" s="1"/>
  <c r="AM16" i="103"/>
  <c r="AN16" i="103" s="1"/>
  <c r="D26" i="104" s="1"/>
  <c r="AM6" i="94"/>
  <c r="AN6" i="94" s="1"/>
  <c r="AM33" i="101"/>
  <c r="AN33" i="101" s="1"/>
  <c r="AM9" i="87"/>
  <c r="AN9" i="87" s="1"/>
  <c r="D19" i="89" s="1"/>
  <c r="AH9" i="85"/>
  <c r="AV11" i="85" s="1"/>
  <c r="AH44" i="87"/>
  <c r="AV46" i="87" s="1"/>
  <c r="AH99" i="75"/>
  <c r="AH38" i="112"/>
  <c r="AV40" i="112" s="1"/>
  <c r="AT38" i="75"/>
  <c r="AT97" i="98"/>
  <c r="AT37" i="94"/>
  <c r="AT68" i="108"/>
  <c r="AT12" i="101"/>
  <c r="AT29" i="77"/>
  <c r="AT71" i="83"/>
  <c r="AT23" i="85"/>
  <c r="AT44" i="81"/>
  <c r="AT68" i="110"/>
  <c r="AT58" i="85"/>
  <c r="AT23" i="92"/>
  <c r="AT56" i="114"/>
  <c r="AT67" i="85"/>
  <c r="AT36" i="105"/>
  <c r="AT33" i="85"/>
  <c r="AT93" i="105"/>
  <c r="AT97" i="112"/>
  <c r="AT68" i="112"/>
  <c r="AT91" i="85"/>
  <c r="AT24" i="101"/>
  <c r="AT67" i="87"/>
  <c r="AT91" i="83"/>
  <c r="AM6" i="110"/>
  <c r="AN6" i="110" s="1"/>
  <c r="D16" i="109" s="1"/>
  <c r="AM6" i="108"/>
  <c r="AN6" i="108" s="1"/>
  <c r="AM16" i="85"/>
  <c r="AN16" i="85" s="1"/>
  <c r="D26" i="86" s="1"/>
  <c r="AM25" i="79"/>
  <c r="AM18" i="114"/>
  <c r="AN18" i="114" s="1"/>
  <c r="D28" i="113" s="1"/>
  <c r="AM23" i="98"/>
  <c r="AN23" i="98" s="1"/>
  <c r="AM14" i="81"/>
  <c r="AN14" i="81" s="1"/>
  <c r="AM30" i="94"/>
  <c r="AN30" i="94" s="1"/>
  <c r="AM30" i="112"/>
  <c r="AN30" i="112" s="1"/>
  <c r="AT73" i="98"/>
  <c r="AT72" i="105"/>
  <c r="AT77" i="112"/>
  <c r="AT71" i="79"/>
  <c r="AT23" i="96"/>
  <c r="AT59" i="110"/>
  <c r="AT35" i="114"/>
  <c r="AT8" i="85"/>
  <c r="AT18" i="103"/>
  <c r="AT11" i="90"/>
  <c r="AT55" i="110"/>
  <c r="AT42" i="110"/>
  <c r="AT6" i="103"/>
  <c r="AT37" i="114"/>
  <c r="AT71" i="114"/>
  <c r="AT68" i="83"/>
  <c r="AT10" i="103"/>
  <c r="AT12" i="87"/>
  <c r="AT68" i="98"/>
  <c r="AT77" i="83"/>
  <c r="AN23" i="110"/>
  <c r="AM16" i="87"/>
  <c r="AN16" i="87" s="1"/>
  <c r="D26" i="89" s="1"/>
  <c r="AN23" i="87"/>
  <c r="AM9" i="101"/>
  <c r="AN9" i="101" s="1"/>
  <c r="D19" i="102" s="1"/>
  <c r="AM23" i="79"/>
  <c r="AN23" i="79" s="1"/>
  <c r="AM7" i="81"/>
  <c r="AN7" i="81" s="1"/>
  <c r="D17" i="82" s="1"/>
  <c r="AM14" i="114"/>
  <c r="AN14" i="114" s="1"/>
  <c r="D24" i="113" s="1"/>
  <c r="AM30" i="83"/>
  <c r="AN30" i="83" s="1"/>
  <c r="AM32" i="94"/>
  <c r="AN32" i="94" s="1"/>
  <c r="AM13" i="110"/>
  <c r="AN13" i="110" s="1"/>
  <c r="AM30" i="108"/>
  <c r="AN30" i="108" s="1"/>
  <c r="AM14" i="85"/>
  <c r="AN14" i="85" s="1"/>
  <c r="AH12" i="96"/>
  <c r="AV14" i="96" s="1"/>
  <c r="AH60" i="90"/>
  <c r="AV62" i="90" s="1"/>
  <c r="AH91" i="110"/>
  <c r="AV93" i="110" s="1"/>
  <c r="AH85" i="90"/>
  <c r="AV87" i="90" s="1"/>
  <c r="AT35" i="79"/>
  <c r="AT24" i="83"/>
  <c r="AT91" i="96"/>
  <c r="AT105" i="103"/>
  <c r="AT59" i="108"/>
  <c r="AT37" i="90"/>
  <c r="AT70" i="92"/>
  <c r="AT58" i="75"/>
  <c r="AT83" i="77"/>
  <c r="AT40" i="105"/>
  <c r="AT13" i="83"/>
  <c r="AT83" i="98"/>
  <c r="AT7" i="94"/>
  <c r="AT100" i="90"/>
  <c r="AT64" i="114"/>
  <c r="AM15" i="92"/>
  <c r="AN15" i="92" s="1"/>
  <c r="D25" i="93" s="1"/>
  <c r="AM6" i="98"/>
  <c r="AN6" i="98" s="1"/>
  <c r="AM25" i="77"/>
  <c r="AN30" i="114"/>
  <c r="AM10" i="103"/>
  <c r="AN10" i="103" s="1"/>
  <c r="D20" i="104" s="1"/>
  <c r="AM16" i="108"/>
  <c r="AN16" i="108" s="1"/>
  <c r="AM25" i="83"/>
  <c r="AM31" i="114"/>
  <c r="AN31" i="114" s="1"/>
  <c r="AM33" i="81"/>
  <c r="C56" i="82" s="1"/>
  <c r="AM23" i="96"/>
  <c r="AN23" i="96" s="1"/>
  <c r="AM9" i="112"/>
  <c r="AN9" i="112" s="1"/>
  <c r="D19" i="111" s="1"/>
  <c r="AM30" i="110"/>
  <c r="AN30" i="110" s="1"/>
  <c r="AM9" i="83"/>
  <c r="AN9" i="83" s="1"/>
  <c r="D19" i="84" s="1"/>
  <c r="AM13" i="79"/>
  <c r="AM16" i="96"/>
  <c r="AN16" i="96" s="1"/>
  <c r="AM31" i="87"/>
  <c r="AN31" i="87" s="1"/>
  <c r="AH34" i="87"/>
  <c r="AV36" i="87" s="1"/>
  <c r="AH4" i="94"/>
  <c r="AV6" i="94" s="1"/>
  <c r="AT65" i="112"/>
  <c r="AT84" i="108"/>
  <c r="AT73" i="110"/>
  <c r="AT91" i="87"/>
  <c r="AT33" i="98"/>
  <c r="AT11" i="75"/>
  <c r="AT24" i="92"/>
  <c r="AT67" i="110"/>
  <c r="AT62" i="81"/>
  <c r="AT47" i="103"/>
  <c r="AT33" i="77"/>
  <c r="AN6" i="83"/>
  <c r="D16" i="84" s="1"/>
  <c r="AN31" i="103"/>
  <c r="AM25" i="112"/>
  <c r="AM15" i="108"/>
  <c r="AN15" i="108" s="1"/>
  <c r="D25" i="107" s="1"/>
  <c r="AM31" i="112"/>
  <c r="AN31" i="112" s="1"/>
  <c r="AM13" i="94"/>
  <c r="AN13" i="94" s="1"/>
  <c r="AM25" i="85"/>
  <c r="AH144" i="75"/>
  <c r="AH80" i="77"/>
  <c r="AV82" i="77" s="1"/>
  <c r="AH99" i="96"/>
  <c r="AV101" i="96" s="1"/>
  <c r="AT13" i="75"/>
  <c r="AT62" i="79"/>
  <c r="AT62" i="114"/>
  <c r="AT12" i="108"/>
  <c r="AT68" i="81"/>
  <c r="AT70" i="103"/>
  <c r="AT33" i="90"/>
  <c r="AT83" i="110"/>
  <c r="AT42" i="96"/>
  <c r="AT74" i="83"/>
  <c r="AT74" i="87"/>
  <c r="AT29" i="108"/>
  <c r="AT37" i="77"/>
  <c r="AT84" i="98"/>
  <c r="AT101" i="81"/>
  <c r="AT67" i="75"/>
  <c r="AT65" i="94"/>
  <c r="AT44" i="105"/>
  <c r="AT7" i="92"/>
  <c r="AT40" i="101"/>
  <c r="AT59" i="98"/>
  <c r="AM16" i="98"/>
  <c r="AN16" i="98" s="1"/>
  <c r="D26" i="100" s="1"/>
  <c r="AM30" i="81"/>
  <c r="AN30" i="81" s="1"/>
  <c r="AM18" i="81"/>
  <c r="AN18" i="81" s="1"/>
  <c r="D28" i="82" s="1"/>
  <c r="AM18" i="112"/>
  <c r="AN6" i="103"/>
  <c r="AM13" i="112"/>
  <c r="AN13" i="112" s="1"/>
  <c r="D23" i="111" s="1"/>
  <c r="AM33" i="114"/>
  <c r="AN33" i="114" s="1"/>
  <c r="AM30" i="92"/>
  <c r="AN30" i="92" s="1"/>
  <c r="AM9" i="79"/>
  <c r="AN9" i="79" s="1"/>
  <c r="D19" i="80" s="1"/>
  <c r="AM10" i="90"/>
  <c r="AN10" i="90" s="1"/>
  <c r="D20" i="91" s="1"/>
  <c r="AM16" i="110"/>
  <c r="AN16" i="110" s="1"/>
  <c r="AM6" i="85"/>
  <c r="AN6" i="85" s="1"/>
  <c r="D16" i="86" s="1"/>
  <c r="AM13" i="87"/>
  <c r="AN13" i="87" s="1"/>
  <c r="D23" i="89" s="1"/>
  <c r="AM30" i="90"/>
  <c r="AN30" i="90" s="1"/>
  <c r="AM15" i="112"/>
  <c r="AN15" i="112" s="1"/>
  <c r="D25" i="111" s="1"/>
  <c r="AM25" i="94"/>
  <c r="AM13" i="96"/>
  <c r="AN13" i="96" s="1"/>
  <c r="AM15" i="103"/>
  <c r="AN15" i="103" s="1"/>
  <c r="D25" i="104" s="1"/>
  <c r="AH144" i="81"/>
  <c r="AH33" i="98"/>
  <c r="AV35" i="98" s="1"/>
  <c r="AH80" i="98"/>
  <c r="AV82" i="98" s="1"/>
  <c r="AH74" i="92"/>
  <c r="AV76" i="92" s="1"/>
  <c r="AM28" i="92"/>
  <c r="AN28" i="92" s="1"/>
  <c r="AT7" i="103"/>
  <c r="AT65" i="101"/>
  <c r="AT33" i="108"/>
  <c r="AT42" i="92"/>
  <c r="AT13" i="108"/>
  <c r="AT101" i="114"/>
  <c r="AT44" i="114"/>
  <c r="AT77" i="77"/>
  <c r="AT70" i="108"/>
  <c r="AT65" i="75"/>
  <c r="AT23" i="81"/>
  <c r="AT87" i="92"/>
  <c r="AT15" i="108"/>
  <c r="AT30" i="85"/>
  <c r="AT84" i="114"/>
  <c r="AT30" i="98"/>
  <c r="AM13" i="98"/>
  <c r="AN13" i="98" s="1"/>
  <c r="AM27" i="87"/>
  <c r="AN27" i="87" s="1"/>
  <c r="AM9" i="77"/>
  <c r="AN9" i="77" s="1"/>
  <c r="D19" i="78" s="1"/>
  <c r="AM15" i="90"/>
  <c r="AN15" i="90" s="1"/>
  <c r="D25" i="91" s="1"/>
  <c r="AM23" i="114"/>
  <c r="AN23" i="114" s="1"/>
  <c r="AM14" i="96"/>
  <c r="AN14" i="96" s="1"/>
  <c r="AM23" i="112"/>
  <c r="AN23" i="112" s="1"/>
  <c r="AM14" i="112"/>
  <c r="AN14" i="112" s="1"/>
  <c r="D24" i="111" s="1"/>
  <c r="AM13" i="83"/>
  <c r="AM9" i="81"/>
  <c r="AN9" i="81" s="1"/>
  <c r="D19" i="82" s="1"/>
  <c r="AN23" i="105"/>
  <c r="AM33" i="110"/>
  <c r="AN33" i="110" s="1"/>
  <c r="AM13" i="108"/>
  <c r="AN13" i="108" s="1"/>
  <c r="AM14" i="108"/>
  <c r="AN14" i="108" s="1"/>
  <c r="D24" i="107" s="1"/>
  <c r="AM4" i="92"/>
  <c r="AN4" i="92" s="1"/>
  <c r="AM13" i="92"/>
  <c r="AN13" i="92" s="1"/>
  <c r="AM14" i="83"/>
  <c r="AM14" i="77"/>
  <c r="AN14" i="77" s="1"/>
  <c r="AM9" i="90"/>
  <c r="AN9" i="90" s="1"/>
  <c r="AM14" i="90"/>
  <c r="AN14" i="90" s="1"/>
  <c r="AM5" i="79"/>
  <c r="AN5" i="79" s="1"/>
  <c r="AM23" i="90"/>
  <c r="AN23" i="90" s="1"/>
  <c r="AN13" i="79"/>
  <c r="D23" i="80" s="1"/>
  <c r="AM10" i="105"/>
  <c r="AN10" i="105" s="1"/>
  <c r="D20" i="106" s="1"/>
  <c r="AM16" i="81"/>
  <c r="AN16" i="81" s="1"/>
  <c r="AH144" i="94"/>
  <c r="AT83" i="103"/>
  <c r="AT31" i="103"/>
  <c r="AT24" i="87"/>
  <c r="AT18" i="108"/>
  <c r="AT62" i="108"/>
  <c r="AT30" i="110"/>
  <c r="AT101" i="90"/>
  <c r="AT24" i="96"/>
  <c r="AT74" i="96"/>
  <c r="AT12" i="77"/>
  <c r="AT62" i="98"/>
  <c r="AT10" i="85"/>
  <c r="AT12" i="75"/>
  <c r="AT73" i="114"/>
  <c r="AT64" i="98"/>
  <c r="AT58" i="94"/>
  <c r="AT83" i="90"/>
  <c r="AT29" i="103"/>
  <c r="AT38" i="85"/>
  <c r="AT64" i="92"/>
  <c r="AM15" i="110"/>
  <c r="AN15" i="110" s="1"/>
  <c r="D25" i="109" s="1"/>
  <c r="AM9" i="85"/>
  <c r="AN9" i="85" s="1"/>
  <c r="AM31" i="92"/>
  <c r="AN31" i="92" s="1"/>
  <c r="AM23" i="75"/>
  <c r="AN23" i="75" s="1"/>
  <c r="AM14" i="75"/>
  <c r="AN14" i="75" s="1"/>
  <c r="D24" i="76" s="1"/>
  <c r="AM33" i="75"/>
  <c r="AN33" i="75" s="1"/>
  <c r="AM30" i="79"/>
  <c r="AN30" i="79" s="1"/>
  <c r="AM7" i="108"/>
  <c r="AN7" i="108" s="1"/>
  <c r="AM30" i="101"/>
  <c r="AN30" i="101" s="1"/>
  <c r="AM10" i="81"/>
  <c r="AN10" i="81" s="1"/>
  <c r="D20" i="82" s="1"/>
  <c r="AM4" i="83"/>
  <c r="AN4" i="83" s="1"/>
  <c r="AM10" i="87"/>
  <c r="AN10" i="87" s="1"/>
  <c r="AM10" i="75"/>
  <c r="AN10" i="75" s="1"/>
  <c r="D20" i="76" s="1"/>
  <c r="AM10" i="98"/>
  <c r="AN10" i="98" s="1"/>
  <c r="AM9" i="98"/>
  <c r="AN9" i="98" s="1"/>
  <c r="D19" i="100" s="1"/>
  <c r="AN15" i="101"/>
  <c r="D25" i="102" s="1"/>
  <c r="AM25" i="114"/>
  <c r="AM13" i="114"/>
  <c r="AN13" i="114" s="1"/>
  <c r="D23" i="113" s="1"/>
  <c r="AH144" i="112"/>
  <c r="AH67" i="96"/>
  <c r="AV69" i="96" s="1"/>
  <c r="AH144" i="110"/>
  <c r="AH144" i="114"/>
  <c r="AT11" i="94"/>
  <c r="AT23" i="114"/>
  <c r="AT105" i="110"/>
  <c r="AT10" i="108"/>
  <c r="AT6" i="110"/>
  <c r="AT47" i="110"/>
  <c r="AT88" i="81"/>
  <c r="AT44" i="98"/>
  <c r="AM11" i="110"/>
  <c r="AN11" i="110" s="1"/>
  <c r="AM16" i="92"/>
  <c r="AN16" i="92" s="1"/>
  <c r="D26" i="93" s="1"/>
  <c r="AM31" i="98"/>
  <c r="AN31" i="98" s="1"/>
  <c r="AM15" i="79"/>
  <c r="AN15" i="79" s="1"/>
  <c r="AM10" i="96"/>
  <c r="AN10" i="96" s="1"/>
  <c r="D20" i="97" s="1"/>
  <c r="AM23" i="103"/>
  <c r="AN23" i="103" s="1"/>
  <c r="AM30" i="98"/>
  <c r="AN30" i="98" s="1"/>
  <c r="AN13" i="83"/>
  <c r="AM3" i="87"/>
  <c r="AN3" i="87" s="1"/>
  <c r="AM27" i="101"/>
  <c r="AN27" i="101" s="1"/>
  <c r="AM9" i="110"/>
  <c r="AN9" i="110" s="1"/>
  <c r="D19" i="109" s="1"/>
  <c r="AM10" i="92"/>
  <c r="AN10" i="92" s="1"/>
  <c r="D20" i="93" s="1"/>
  <c r="AM23" i="92"/>
  <c r="AN23" i="92" s="1"/>
  <c r="AM31" i="79"/>
  <c r="AN31" i="79" s="1"/>
  <c r="AM17" i="112"/>
  <c r="AN17" i="112" s="1"/>
  <c r="D27" i="111" s="1"/>
  <c r="AM25" i="108"/>
  <c r="AM10" i="110"/>
  <c r="AN10" i="110" s="1"/>
  <c r="D20" i="109" s="1"/>
  <c r="AM23" i="85"/>
  <c r="AN23" i="85" s="1"/>
  <c r="AM10" i="77"/>
  <c r="AN10" i="77" s="1"/>
  <c r="D20" i="78" s="1"/>
  <c r="AM10" i="114"/>
  <c r="AN10" i="114" s="1"/>
  <c r="D20" i="113" s="1"/>
  <c r="AH67" i="75"/>
  <c r="AV69" i="75" s="1"/>
  <c r="AH80" i="83"/>
  <c r="AV82" i="83" s="1"/>
  <c r="AH12" i="101"/>
  <c r="AV14" i="101" s="1"/>
  <c r="AH12" i="75"/>
  <c r="AV14" i="75" s="1"/>
  <c r="AH67" i="81"/>
  <c r="AV69" i="81" s="1"/>
  <c r="AH144" i="108"/>
  <c r="AH74" i="90"/>
  <c r="AV76" i="90" s="1"/>
  <c r="AH74" i="110"/>
  <c r="AV76" i="110" s="1"/>
  <c r="AH67" i="85"/>
  <c r="AV69" i="85" s="1"/>
  <c r="AH144" i="79"/>
  <c r="AH74" i="94"/>
  <c r="AV76" i="94" s="1"/>
  <c r="AH80" i="101"/>
  <c r="AV82" i="101" s="1"/>
  <c r="AH74" i="81"/>
  <c r="AV76" i="81" s="1"/>
  <c r="AH144" i="92"/>
  <c r="AN14" i="83"/>
  <c r="D24" i="84" s="1"/>
  <c r="AH67" i="77"/>
  <c r="AV69" i="77" s="1"/>
  <c r="AH74" i="101"/>
  <c r="AV76" i="101" s="1"/>
  <c r="AH67" i="92"/>
  <c r="AV69" i="92" s="1"/>
  <c r="AH91" i="81"/>
  <c r="AV93" i="81" s="1"/>
  <c r="AH144" i="105"/>
  <c r="AT73" i="101"/>
  <c r="AT93" i="90"/>
  <c r="AT13" i="87"/>
  <c r="AT64" i="83"/>
  <c r="AT84" i="79"/>
  <c r="AT40" i="110"/>
  <c r="AT83" i="79"/>
  <c r="AT62" i="85"/>
  <c r="AT72" i="92"/>
  <c r="AM10" i="79"/>
  <c r="AN10" i="79" s="1"/>
  <c r="AM12" i="94"/>
  <c r="AN12" i="94" s="1"/>
  <c r="D22" i="95" s="1"/>
  <c r="AM13" i="103"/>
  <c r="AN13" i="103" s="1"/>
  <c r="D23" i="104" s="1"/>
  <c r="AN23" i="81"/>
  <c r="AM5" i="81"/>
  <c r="AN5" i="81" s="1"/>
  <c r="AM30" i="96"/>
  <c r="AN30" i="96" s="1"/>
  <c r="AM23" i="83"/>
  <c r="AN23" i="83" s="1"/>
  <c r="AM5" i="87"/>
  <c r="AN5" i="87" s="1"/>
  <c r="D15" i="89" s="1"/>
  <c r="AM31" i="77"/>
  <c r="AN31" i="77" s="1"/>
  <c r="AM33" i="83"/>
  <c r="AN33" i="83" s="1"/>
  <c r="AM10" i="83"/>
  <c r="AN10" i="83" s="1"/>
  <c r="D20" i="84" s="1"/>
  <c r="AH144" i="87"/>
  <c r="AH74" i="112"/>
  <c r="AV76" i="112" s="1"/>
  <c r="AH144" i="103"/>
  <c r="AH67" i="114"/>
  <c r="AV69" i="114" s="1"/>
  <c r="AH80" i="94"/>
  <c r="AV82" i="94" s="1"/>
  <c r="AH74" i="87"/>
  <c r="AV76" i="87" s="1"/>
  <c r="AH67" i="79"/>
  <c r="AV69" i="79" s="1"/>
  <c r="AH80" i="81"/>
  <c r="AV82" i="81" s="1"/>
  <c r="AH80" i="103"/>
  <c r="AV82" i="103" s="1"/>
  <c r="AH67" i="94"/>
  <c r="AV69" i="94" s="1"/>
  <c r="AH144" i="85"/>
  <c r="AH144" i="83"/>
  <c r="AH144" i="101"/>
  <c r="AH80" i="105"/>
  <c r="AV82" i="105" s="1"/>
  <c r="AH67" i="90"/>
  <c r="AV69" i="90" s="1"/>
  <c r="AH74" i="83"/>
  <c r="AV76" i="83" s="1"/>
  <c r="AH80" i="75"/>
  <c r="AV82" i="75" s="1"/>
  <c r="AH74" i="108"/>
  <c r="AV76" i="108" s="1"/>
  <c r="AH80" i="114"/>
  <c r="AV82" i="114" s="1"/>
  <c r="AH67" i="98"/>
  <c r="AV69" i="98" s="1"/>
  <c r="AH103" i="90"/>
  <c r="AV105" i="90" s="1"/>
  <c r="AH74" i="114"/>
  <c r="AV76" i="114" s="1"/>
  <c r="AH80" i="90"/>
  <c r="AV82" i="90" s="1"/>
  <c r="AH60" i="96"/>
  <c r="AV62" i="96" s="1"/>
  <c r="AH38" i="98"/>
  <c r="AV40" i="98" s="1"/>
  <c r="AH80" i="110"/>
  <c r="AV82" i="110" s="1"/>
  <c r="AH67" i="108"/>
  <c r="AV69" i="108" s="1"/>
  <c r="AT11" i="83"/>
  <c r="AT8" i="75"/>
  <c r="AT38" i="101"/>
  <c r="AT67" i="96"/>
  <c r="AT37" i="98"/>
  <c r="AT46" i="108"/>
  <c r="AT84" i="110"/>
  <c r="AT35" i="94"/>
  <c r="AM10" i="108"/>
  <c r="AN10" i="108" s="1"/>
  <c r="AM16" i="79"/>
  <c r="AN16" i="79" s="1"/>
  <c r="AM22" i="81"/>
  <c r="AN22" i="81" s="1"/>
  <c r="AM33" i="92"/>
  <c r="AN33" i="92" s="1"/>
  <c r="AM18" i="87"/>
  <c r="AN18" i="87" s="1"/>
  <c r="D28" i="89" s="1"/>
  <c r="AM13" i="101"/>
  <c r="AN13" i="101" s="1"/>
  <c r="AM10" i="101"/>
  <c r="AN10" i="101" s="1"/>
  <c r="D20" i="102" s="1"/>
  <c r="AM33" i="98"/>
  <c r="AN33" i="98" s="1"/>
  <c r="AM5" i="94"/>
  <c r="AN5" i="94" s="1"/>
  <c r="D15" i="95" s="1"/>
  <c r="AM16" i="90"/>
  <c r="AN16" i="90" s="1"/>
  <c r="AH84" i="87"/>
  <c r="AV86" i="87" s="1"/>
  <c r="AH139" i="112"/>
  <c r="AH144" i="96"/>
  <c r="AH74" i="77"/>
  <c r="AV76" i="77" s="1"/>
  <c r="AH80" i="87"/>
  <c r="AV82" i="87" s="1"/>
  <c r="AH67" i="103"/>
  <c r="AV69" i="103" s="1"/>
  <c r="AN14" i="94"/>
  <c r="AH80" i="92"/>
  <c r="AV82" i="92" s="1"/>
  <c r="AH144" i="98"/>
  <c r="AH74" i="85"/>
  <c r="AV76" i="85" s="1"/>
  <c r="AH74" i="105"/>
  <c r="AV76" i="105" s="1"/>
  <c r="AH74" i="96"/>
  <c r="AV76" i="96" s="1"/>
  <c r="AH80" i="108"/>
  <c r="AV82" i="108" s="1"/>
  <c r="AH80" i="79"/>
  <c r="AV82" i="79" s="1"/>
  <c r="AH144" i="90"/>
  <c r="AT8" i="77"/>
  <c r="AT38" i="103"/>
  <c r="AT30" i="94"/>
  <c r="AM20" i="92"/>
  <c r="AN20" i="92" s="1"/>
  <c r="AM15" i="96"/>
  <c r="AN15" i="96" s="1"/>
  <c r="D25" i="97" s="1"/>
  <c r="AM9" i="94"/>
  <c r="AN9" i="94" s="1"/>
  <c r="D19" i="95" s="1"/>
  <c r="AM10" i="85"/>
  <c r="AN10" i="85" s="1"/>
  <c r="D20" i="86" s="1"/>
  <c r="AM4" i="85"/>
  <c r="AN4" i="85" s="1"/>
  <c r="AM27" i="108"/>
  <c r="AN27" i="108" s="1"/>
  <c r="AM33" i="87"/>
  <c r="AN33" i="87" s="1"/>
  <c r="AM5" i="77"/>
  <c r="AN5" i="77" s="1"/>
  <c r="D15" i="78" s="1"/>
  <c r="AM21" i="81"/>
  <c r="AN21" i="81" s="1"/>
  <c r="AM9" i="114"/>
  <c r="AN9" i="114" s="1"/>
  <c r="AM13" i="105"/>
  <c r="AN13" i="105" s="1"/>
  <c r="AH84" i="83"/>
  <c r="AV86" i="83" s="1"/>
  <c r="AN33" i="112"/>
  <c r="AH84" i="108"/>
  <c r="AV86" i="108" s="1"/>
  <c r="AH84" i="105"/>
  <c r="AV86" i="105" s="1"/>
  <c r="AN18" i="79"/>
  <c r="D28" i="80" s="1"/>
  <c r="AH84" i="101"/>
  <c r="AV86" i="101" s="1"/>
  <c r="AH84" i="92"/>
  <c r="AV86" i="92" s="1"/>
  <c r="AN18" i="92"/>
  <c r="D28" i="93" s="1"/>
  <c r="AH139" i="79"/>
  <c r="AN18" i="110"/>
  <c r="D28" i="109" s="1"/>
  <c r="AH12" i="77"/>
  <c r="AV14" i="77" s="1"/>
  <c r="AH12" i="83"/>
  <c r="AV14" i="83" s="1"/>
  <c r="AH153" i="94"/>
  <c r="AH139" i="105"/>
  <c r="AH84" i="98"/>
  <c r="AV86" i="98" s="1"/>
  <c r="AH12" i="98"/>
  <c r="AV14" i="98" s="1"/>
  <c r="AH139" i="77"/>
  <c r="AT7" i="87"/>
  <c r="AT83" i="96"/>
  <c r="AM7" i="85"/>
  <c r="AN7" i="85" s="1"/>
  <c r="D17" i="86" s="1"/>
  <c r="AM8" i="81"/>
  <c r="AN8" i="81" s="1"/>
  <c r="D18" i="82" s="1"/>
  <c r="AM4" i="108"/>
  <c r="AN4" i="108" s="1"/>
  <c r="AH12" i="112"/>
  <c r="AV14" i="112" s="1"/>
  <c r="AN33" i="105"/>
  <c r="AN33" i="103"/>
  <c r="AH139" i="83"/>
  <c r="AH12" i="92"/>
  <c r="AV14" i="92" s="1"/>
  <c r="AH84" i="96"/>
  <c r="AV86" i="96" s="1"/>
  <c r="AH139" i="96"/>
  <c r="AH139" i="103"/>
  <c r="AH84" i="114"/>
  <c r="AV86" i="114" s="1"/>
  <c r="AH12" i="110"/>
  <c r="AV14" i="110" s="1"/>
  <c r="AH84" i="90"/>
  <c r="AV86" i="90" s="1"/>
  <c r="AH139" i="98"/>
  <c r="AH139" i="85"/>
  <c r="AH12" i="90"/>
  <c r="AV14" i="90" s="1"/>
  <c r="AH139" i="81"/>
  <c r="AT58" i="81"/>
  <c r="AT12" i="83"/>
  <c r="AT13" i="110"/>
  <c r="AT11" i="92"/>
  <c r="AT84" i="85"/>
  <c r="AT58" i="87"/>
  <c r="AM3" i="114"/>
  <c r="AN3" i="114" s="1"/>
  <c r="AM20" i="108"/>
  <c r="AN20" i="108" s="1"/>
  <c r="AM15" i="85"/>
  <c r="AN15" i="85" s="1"/>
  <c r="D25" i="86" s="1"/>
  <c r="AM17" i="83"/>
  <c r="AN17" i="83" s="1"/>
  <c r="AN15" i="87"/>
  <c r="D25" i="89" s="1"/>
  <c r="AH84" i="112"/>
  <c r="AV86" i="112" s="1"/>
  <c r="AH84" i="79"/>
  <c r="AV86" i="79" s="1"/>
  <c r="AH12" i="85"/>
  <c r="AV14" i="85" s="1"/>
  <c r="AH84" i="75"/>
  <c r="AV86" i="75" s="1"/>
  <c r="AH12" i="94"/>
  <c r="AV14" i="94" s="1"/>
  <c r="AN18" i="101"/>
  <c r="D28" i="102" s="1"/>
  <c r="AH12" i="79"/>
  <c r="AV14" i="79" s="1"/>
  <c r="AH84" i="103"/>
  <c r="AV86" i="103" s="1"/>
  <c r="AH139" i="90"/>
  <c r="AH12" i="81"/>
  <c r="AV14" i="81" s="1"/>
  <c r="AH84" i="94"/>
  <c r="AV86" i="94" s="1"/>
  <c r="AN18" i="94"/>
  <c r="D28" i="95" s="1"/>
  <c r="AH84" i="77"/>
  <c r="AV86" i="77" s="1"/>
  <c r="AN18" i="103"/>
  <c r="D28" i="104" s="1"/>
  <c r="AH12" i="108"/>
  <c r="AV14" i="108" s="1"/>
  <c r="AH139" i="108"/>
  <c r="AH139" i="114"/>
  <c r="AH84" i="85"/>
  <c r="AV86" i="85" s="1"/>
  <c r="AH12" i="105"/>
  <c r="AV14" i="105" s="1"/>
  <c r="AH139" i="92"/>
  <c r="AN18" i="96"/>
  <c r="D28" i="97" s="1"/>
  <c r="AH139" i="110"/>
  <c r="AH12" i="103"/>
  <c r="AV14" i="103" s="1"/>
  <c r="AH12" i="114"/>
  <c r="AV14" i="114" s="1"/>
  <c r="AH12" i="87"/>
  <c r="AV14" i="87" s="1"/>
  <c r="AH139" i="87"/>
  <c r="AN33" i="77"/>
  <c r="AH139" i="101"/>
  <c r="AN33" i="96"/>
  <c r="AH84" i="110"/>
  <c r="AV86" i="110" s="1"/>
  <c r="AN18" i="112"/>
  <c r="D28" i="111" s="1"/>
  <c r="AN18" i="77"/>
  <c r="D28" i="78" s="1"/>
  <c r="AH139" i="94"/>
  <c r="AM24" i="110"/>
  <c r="AN24" i="110" s="1"/>
  <c r="AH110" i="110"/>
  <c r="AH49" i="98"/>
  <c r="AV51" i="98" s="1"/>
  <c r="AM11" i="98"/>
  <c r="AN11" i="98" s="1"/>
  <c r="AH90" i="90"/>
  <c r="AV92" i="90" s="1"/>
  <c r="AM17" i="90"/>
  <c r="AN17" i="90" s="1"/>
  <c r="D27" i="91" s="1"/>
  <c r="AM7" i="114"/>
  <c r="AN7" i="114" s="1"/>
  <c r="D17" i="113" s="1"/>
  <c r="AH15" i="114"/>
  <c r="AV17" i="114" s="1"/>
  <c r="AH52" i="96"/>
  <c r="AV54" i="96" s="1"/>
  <c r="AM4" i="96"/>
  <c r="AN4" i="96" s="1"/>
  <c r="AM12" i="96"/>
  <c r="AN12" i="96" s="1"/>
  <c r="AH90" i="94"/>
  <c r="AV92" i="94" s="1"/>
  <c r="AM17" i="94"/>
  <c r="AN17" i="94" s="1"/>
  <c r="AH90" i="79"/>
  <c r="AV92" i="79" s="1"/>
  <c r="AM17" i="79"/>
  <c r="AN17" i="79" s="1"/>
  <c r="D27" i="80" s="1"/>
  <c r="AH49" i="87"/>
  <c r="AV51" i="87" s="1"/>
  <c r="AM11" i="87"/>
  <c r="AN11" i="87" s="1"/>
  <c r="AH15" i="77"/>
  <c r="AV17" i="77" s="1"/>
  <c r="AM7" i="77"/>
  <c r="AN7" i="77" s="1"/>
  <c r="D17" i="78" s="1"/>
  <c r="AM22" i="85"/>
  <c r="AN22" i="85" s="1"/>
  <c r="AH97" i="85"/>
  <c r="AM20" i="85"/>
  <c r="AN20" i="85" s="1"/>
  <c r="AH20" i="110"/>
  <c r="AV22" i="110" s="1"/>
  <c r="AM8" i="110"/>
  <c r="AN8" i="110" s="1"/>
  <c r="D18" i="109" s="1"/>
  <c r="AM11" i="85"/>
  <c r="AN11" i="85" s="1"/>
  <c r="AH49" i="85"/>
  <c r="AV51" i="85" s="1"/>
  <c r="AH121" i="98"/>
  <c r="AM26" i="98"/>
  <c r="AN26" i="98" s="1"/>
  <c r="AM21" i="98"/>
  <c r="AN21" i="98" s="1"/>
  <c r="AH121" i="90"/>
  <c r="AM26" i="90"/>
  <c r="AN26" i="90" s="1"/>
  <c r="AM21" i="90"/>
  <c r="AN21" i="90" s="1"/>
  <c r="AH134" i="101"/>
  <c r="AM29" i="101"/>
  <c r="AN29" i="101" s="1"/>
  <c r="AH20" i="114"/>
  <c r="AV22" i="114" s="1"/>
  <c r="AM8" i="114"/>
  <c r="AN8" i="114" s="1"/>
  <c r="AM5" i="96"/>
  <c r="AN5" i="96" s="1"/>
  <c r="D15" i="97" s="1"/>
  <c r="AM3" i="96"/>
  <c r="AN3" i="96" s="1"/>
  <c r="AH90" i="103"/>
  <c r="AV92" i="103" s="1"/>
  <c r="AM17" i="103"/>
  <c r="AN17" i="103" s="1"/>
  <c r="AH15" i="103"/>
  <c r="AV17" i="103" s="1"/>
  <c r="AM7" i="103"/>
  <c r="AN7" i="103" s="1"/>
  <c r="D17" i="104" s="1"/>
  <c r="AT18" i="81"/>
  <c r="AM22" i="110"/>
  <c r="AN22" i="110" s="1"/>
  <c r="AH97" i="110"/>
  <c r="AV99" i="110" s="1"/>
  <c r="AH129" i="110"/>
  <c r="AM28" i="110"/>
  <c r="AN28" i="110" s="1"/>
  <c r="AM32" i="108"/>
  <c r="AN32" i="108" s="1"/>
  <c r="AM11" i="108"/>
  <c r="AN11" i="108" s="1"/>
  <c r="AH49" i="108"/>
  <c r="AV51" i="108" s="1"/>
  <c r="AH123" i="92"/>
  <c r="AM27" i="92"/>
  <c r="AN27" i="92" s="1"/>
  <c r="AH134" i="83"/>
  <c r="AM29" i="83"/>
  <c r="AN29" i="83" s="1"/>
  <c r="AH110" i="83"/>
  <c r="AM24" i="83"/>
  <c r="AN24" i="83" s="1"/>
  <c r="AH97" i="101"/>
  <c r="AV99" i="101" s="1"/>
  <c r="AM22" i="101"/>
  <c r="AN22" i="101" s="1"/>
  <c r="AM20" i="101"/>
  <c r="AN20" i="101" s="1"/>
  <c r="AH129" i="79"/>
  <c r="AM28" i="79"/>
  <c r="AN28" i="79" s="1"/>
  <c r="AH123" i="79"/>
  <c r="AM27" i="79"/>
  <c r="AN27" i="79" s="1"/>
  <c r="AM11" i="81"/>
  <c r="AN11" i="81" s="1"/>
  <c r="AH49" i="81"/>
  <c r="AV51" i="81" s="1"/>
  <c r="AH90" i="81"/>
  <c r="AV92" i="81" s="1"/>
  <c r="AM17" i="81"/>
  <c r="AN17" i="81" s="1"/>
  <c r="AH121" i="96"/>
  <c r="AM26" i="96"/>
  <c r="AN26" i="96" s="1"/>
  <c r="AM21" i="96"/>
  <c r="AN21" i="96" s="1"/>
  <c r="AM24" i="96"/>
  <c r="AN24" i="96" s="1"/>
  <c r="AH110" i="96"/>
  <c r="AH20" i="103"/>
  <c r="AV22" i="103" s="1"/>
  <c r="AM8" i="103"/>
  <c r="AN8" i="103" s="1"/>
  <c r="D18" i="104" s="1"/>
  <c r="AM8" i="94"/>
  <c r="AN8" i="94" s="1"/>
  <c r="D18" i="95" s="1"/>
  <c r="AH20" i="94"/>
  <c r="AV22" i="94" s="1"/>
  <c r="AH121" i="94"/>
  <c r="AM26" i="94"/>
  <c r="AN26" i="94" s="1"/>
  <c r="AM21" i="94"/>
  <c r="AN21" i="94" s="1"/>
  <c r="AM7" i="112"/>
  <c r="AN7" i="112" s="1"/>
  <c r="D17" i="111" s="1"/>
  <c r="AM20" i="112"/>
  <c r="AN20" i="112" s="1"/>
  <c r="AM22" i="112"/>
  <c r="AN22" i="112" s="1"/>
  <c r="AH97" i="112"/>
  <c r="AV99" i="112" s="1"/>
  <c r="AH121" i="92"/>
  <c r="AM21" i="92"/>
  <c r="AN21" i="92" s="1"/>
  <c r="AH97" i="83"/>
  <c r="AV99" i="83" s="1"/>
  <c r="AM22" i="83"/>
  <c r="AN22" i="83" s="1"/>
  <c r="AM20" i="83"/>
  <c r="AN20" i="83" s="1"/>
  <c r="AM30" i="75"/>
  <c r="AN30" i="75" s="1"/>
  <c r="AH123" i="90"/>
  <c r="AM27" i="90"/>
  <c r="AN27" i="90" s="1"/>
  <c r="AH150" i="79"/>
  <c r="AM32" i="79"/>
  <c r="AN32" i="79" s="1"/>
  <c r="AH129" i="81"/>
  <c r="AM28" i="81"/>
  <c r="AN28" i="81" s="1"/>
  <c r="AH121" i="114"/>
  <c r="AM26" i="114"/>
  <c r="AN26" i="114" s="1"/>
  <c r="AM21" i="114"/>
  <c r="AN21" i="114" s="1"/>
  <c r="AH123" i="110"/>
  <c r="AM27" i="110"/>
  <c r="AN27" i="110" s="1"/>
  <c r="AH150" i="85"/>
  <c r="AM32" i="85"/>
  <c r="AN32" i="85" s="1"/>
  <c r="AH134" i="85"/>
  <c r="AM29" i="85"/>
  <c r="AN29" i="85" s="1"/>
  <c r="AH15" i="98"/>
  <c r="AV17" i="98" s="1"/>
  <c r="AM7" i="98"/>
  <c r="AN7" i="98" s="1"/>
  <c r="D17" i="100" s="1"/>
  <c r="AH97" i="87"/>
  <c r="AV99" i="87" s="1"/>
  <c r="AM22" i="87"/>
  <c r="AN22" i="87" s="1"/>
  <c r="AM20" i="87"/>
  <c r="AN20" i="87" s="1"/>
  <c r="AM27" i="75"/>
  <c r="AN27" i="75" s="1"/>
  <c r="AH110" i="101"/>
  <c r="AM24" i="101"/>
  <c r="AN24" i="101" s="1"/>
  <c r="AH52" i="79"/>
  <c r="AV54" i="79" s="1"/>
  <c r="AM4" i="79"/>
  <c r="AN4" i="79" s="1"/>
  <c r="AM12" i="79"/>
  <c r="AN12" i="79" s="1"/>
  <c r="AM24" i="79"/>
  <c r="AN24" i="79" s="1"/>
  <c r="AH110" i="79"/>
  <c r="AH134" i="81"/>
  <c r="AM29" i="81"/>
  <c r="AN29" i="81" s="1"/>
  <c r="AH49" i="103"/>
  <c r="AV51" i="103" s="1"/>
  <c r="AM11" i="103"/>
  <c r="AN11" i="103" s="1"/>
  <c r="AM7" i="105"/>
  <c r="AN7" i="105" s="1"/>
  <c r="D17" i="106" s="1"/>
  <c r="AH150" i="110"/>
  <c r="AM32" i="110"/>
  <c r="AN32" i="110" s="1"/>
  <c r="AM21" i="85"/>
  <c r="AN21" i="85" s="1"/>
  <c r="AH121" i="85"/>
  <c r="AM26" i="85"/>
  <c r="AN26" i="85" s="1"/>
  <c r="AM17" i="85"/>
  <c r="AN17" i="85" s="1"/>
  <c r="D27" i="86" s="1"/>
  <c r="AH110" i="94"/>
  <c r="AM24" i="94"/>
  <c r="AN24" i="94" s="1"/>
  <c r="AM5" i="108"/>
  <c r="AN5" i="108" s="1"/>
  <c r="AM3" i="108"/>
  <c r="AN3" i="108" s="1"/>
  <c r="AH150" i="92"/>
  <c r="AM32" i="92"/>
  <c r="AN32" i="92" s="1"/>
  <c r="AM8" i="92"/>
  <c r="AN8" i="92" s="1"/>
  <c r="AH20" i="92"/>
  <c r="AV22" i="92" s="1"/>
  <c r="AH90" i="98"/>
  <c r="AV92" i="98" s="1"/>
  <c r="AM17" i="98"/>
  <c r="AN17" i="98" s="1"/>
  <c r="AM32" i="83"/>
  <c r="AN32" i="83" s="1"/>
  <c r="AH150" i="83"/>
  <c r="AM7" i="83"/>
  <c r="AN7" i="83" s="1"/>
  <c r="AH134" i="75"/>
  <c r="AM29" i="75"/>
  <c r="AN29" i="75" s="1"/>
  <c r="AH52" i="90"/>
  <c r="AV54" i="90" s="1"/>
  <c r="AM12" i="90"/>
  <c r="AN12" i="90" s="1"/>
  <c r="D22" i="91" s="1"/>
  <c r="AM4" i="90"/>
  <c r="AN4" i="90" s="1"/>
  <c r="AH123" i="81"/>
  <c r="AM27" i="81"/>
  <c r="AN27" i="81" s="1"/>
  <c r="AH90" i="114"/>
  <c r="AV92" i="114" s="1"/>
  <c r="AM17" i="114"/>
  <c r="AN17" i="114" s="1"/>
  <c r="AM5" i="114"/>
  <c r="AN5" i="114" s="1"/>
  <c r="D15" i="113" s="1"/>
  <c r="AH97" i="96"/>
  <c r="AV99" i="96" s="1"/>
  <c r="AM22" i="96"/>
  <c r="AN22" i="96" s="1"/>
  <c r="AM20" i="96"/>
  <c r="AN20" i="96" s="1"/>
  <c r="AH123" i="105"/>
  <c r="AM27" i="105"/>
  <c r="AN27" i="105" s="1"/>
  <c r="AM3" i="94"/>
  <c r="AN3" i="94" s="1"/>
  <c r="AM5" i="105"/>
  <c r="AN5" i="105" s="1"/>
  <c r="D15" i="106" s="1"/>
  <c r="AM3" i="105"/>
  <c r="AN3" i="105" s="1"/>
  <c r="AM5" i="110"/>
  <c r="AN5" i="110" s="1"/>
  <c r="D15" i="109" s="1"/>
  <c r="AM3" i="110"/>
  <c r="AN3" i="110" s="1"/>
  <c r="AH90" i="92"/>
  <c r="AV92" i="92" s="1"/>
  <c r="AM17" i="92"/>
  <c r="AN17" i="92" s="1"/>
  <c r="AM4" i="98"/>
  <c r="AN4" i="98" s="1"/>
  <c r="AM14" i="98"/>
  <c r="AN14" i="98" s="1"/>
  <c r="D24" i="100" s="1"/>
  <c r="AH90" i="87"/>
  <c r="AV92" i="87" s="1"/>
  <c r="AM17" i="87"/>
  <c r="AN17" i="87" s="1"/>
  <c r="AH110" i="75"/>
  <c r="AM24" i="75"/>
  <c r="AN24" i="75" s="1"/>
  <c r="AH150" i="77"/>
  <c r="AM32" i="77"/>
  <c r="AN32" i="77" s="1"/>
  <c r="AM20" i="79"/>
  <c r="AN20" i="79" s="1"/>
  <c r="AH97" i="79"/>
  <c r="AV99" i="79" s="1"/>
  <c r="AM22" i="79"/>
  <c r="AN22" i="79" s="1"/>
  <c r="AM5" i="85"/>
  <c r="AN5" i="85" s="1"/>
  <c r="D15" i="86" s="1"/>
  <c r="AM3" i="85"/>
  <c r="AN3" i="85" s="1"/>
  <c r="AM20" i="98"/>
  <c r="AN20" i="98" s="1"/>
  <c r="AM22" i="98"/>
  <c r="AN22" i="98" s="1"/>
  <c r="AH97" i="98"/>
  <c r="AV99" i="98" s="1"/>
  <c r="AH49" i="83"/>
  <c r="AV51" i="83" s="1"/>
  <c r="AM11" i="83"/>
  <c r="AN11" i="83" s="1"/>
  <c r="AH134" i="105"/>
  <c r="AM29" i="105"/>
  <c r="AN29" i="105" s="1"/>
  <c r="AM7" i="110"/>
  <c r="AN7" i="110" s="1"/>
  <c r="AM24" i="92"/>
  <c r="AN24" i="92" s="1"/>
  <c r="AH110" i="92"/>
  <c r="AM5" i="101"/>
  <c r="AN5" i="101" s="1"/>
  <c r="D15" i="102" s="1"/>
  <c r="AM3" i="101"/>
  <c r="AN3" i="101" s="1"/>
  <c r="AH52" i="114"/>
  <c r="AV54" i="114" s="1"/>
  <c r="AM4" i="114"/>
  <c r="AN4" i="114" s="1"/>
  <c r="AH52" i="108"/>
  <c r="AV54" i="108" s="1"/>
  <c r="AM12" i="108"/>
  <c r="AN12" i="108" s="1"/>
  <c r="D22" i="107" s="1"/>
  <c r="AH134" i="98"/>
  <c r="AM29" i="98"/>
  <c r="AN29" i="98" s="1"/>
  <c r="AH20" i="96"/>
  <c r="AV22" i="96" s="1"/>
  <c r="AM8" i="96"/>
  <c r="AN8" i="96" s="1"/>
  <c r="D18" i="97" s="1"/>
  <c r="AH52" i="105"/>
  <c r="AV54" i="105" s="1"/>
  <c r="AM4" i="105"/>
  <c r="AN4" i="105" s="1"/>
  <c r="AM12" i="105"/>
  <c r="AN12" i="105" s="1"/>
  <c r="AH129" i="98"/>
  <c r="AM28" i="98"/>
  <c r="AN28" i="98" s="1"/>
  <c r="AH121" i="87"/>
  <c r="AM26" i="87"/>
  <c r="AN26" i="87" s="1"/>
  <c r="AM21" i="87"/>
  <c r="AN21" i="87" s="1"/>
  <c r="AH110" i="87"/>
  <c r="AM24" i="87"/>
  <c r="AN24" i="87" s="1"/>
  <c r="AH20" i="87"/>
  <c r="AV22" i="87" s="1"/>
  <c r="AM8" i="87"/>
  <c r="AN8" i="87" s="1"/>
  <c r="D18" i="89" s="1"/>
  <c r="AH121" i="75"/>
  <c r="AM26" i="75"/>
  <c r="AN26" i="75" s="1"/>
  <c r="AM21" i="75"/>
  <c r="AN21" i="75" s="1"/>
  <c r="AH20" i="75"/>
  <c r="AV22" i="75" s="1"/>
  <c r="AM8" i="75"/>
  <c r="AN8" i="75" s="1"/>
  <c r="D18" i="76" s="1"/>
  <c r="AM27" i="77"/>
  <c r="AN27" i="77" s="1"/>
  <c r="AH123" i="77"/>
  <c r="AM29" i="103"/>
  <c r="AN29" i="103" s="1"/>
  <c r="AH134" i="103"/>
  <c r="AH110" i="112"/>
  <c r="AM24" i="112"/>
  <c r="AN24" i="112" s="1"/>
  <c r="AH97" i="105"/>
  <c r="AV99" i="105" s="1"/>
  <c r="AM22" i="105"/>
  <c r="AN22" i="105" s="1"/>
  <c r="AM20" i="105"/>
  <c r="AN20" i="105" s="1"/>
  <c r="AM3" i="112"/>
  <c r="AN3" i="112" s="1"/>
  <c r="AM11" i="105"/>
  <c r="AN11" i="105" s="1"/>
  <c r="AH110" i="105"/>
  <c r="AM24" i="105"/>
  <c r="AN24" i="105" s="1"/>
  <c r="AH129" i="105"/>
  <c r="AM28" i="105"/>
  <c r="AN28" i="105" s="1"/>
  <c r="AH123" i="94"/>
  <c r="AM27" i="94"/>
  <c r="AN27" i="94" s="1"/>
  <c r="AH90" i="110"/>
  <c r="AV92" i="110" s="1"/>
  <c r="AM17" i="110"/>
  <c r="AN17" i="110" s="1"/>
  <c r="D27" i="109" s="1"/>
  <c r="AH110" i="108"/>
  <c r="AM24" i="108"/>
  <c r="AN24" i="108" s="1"/>
  <c r="AH15" i="92"/>
  <c r="AV17" i="92" s="1"/>
  <c r="AM7" i="92"/>
  <c r="AN7" i="92" s="1"/>
  <c r="AH129" i="83"/>
  <c r="AM28" i="83"/>
  <c r="AN28" i="83" s="1"/>
  <c r="AM5" i="90"/>
  <c r="AN5" i="90" s="1"/>
  <c r="AM3" i="90"/>
  <c r="AN3" i="90" s="1"/>
  <c r="AH49" i="101"/>
  <c r="AV51" i="101" s="1"/>
  <c r="AM11" i="101"/>
  <c r="AN11" i="101" s="1"/>
  <c r="AM20" i="81"/>
  <c r="AN20" i="81" s="1"/>
  <c r="AM12" i="114"/>
  <c r="AN12" i="114" s="1"/>
  <c r="AM29" i="94"/>
  <c r="AN29" i="94" s="1"/>
  <c r="AH134" i="94"/>
  <c r="AH52" i="92"/>
  <c r="AV54" i="92" s="1"/>
  <c r="AM12" i="92"/>
  <c r="AN12" i="92" s="1"/>
  <c r="D22" i="93" s="1"/>
  <c r="AM29" i="92"/>
  <c r="AN29" i="92" s="1"/>
  <c r="AH134" i="92"/>
  <c r="AH123" i="98"/>
  <c r="AM27" i="98"/>
  <c r="AN27" i="98" s="1"/>
  <c r="AM8" i="83"/>
  <c r="AN8" i="83" s="1"/>
  <c r="AH20" i="83"/>
  <c r="AV22" i="83" s="1"/>
  <c r="AH52" i="83"/>
  <c r="AV54" i="83" s="1"/>
  <c r="AM12" i="83"/>
  <c r="AN12" i="83" s="1"/>
  <c r="AH121" i="83"/>
  <c r="AM21" i="83"/>
  <c r="AN21" i="83" s="1"/>
  <c r="AH129" i="90"/>
  <c r="AM28" i="90"/>
  <c r="AN28" i="90" s="1"/>
  <c r="AH121" i="101"/>
  <c r="AM21" i="101"/>
  <c r="AN21" i="101" s="1"/>
  <c r="AM3" i="79"/>
  <c r="AN3" i="79" s="1"/>
  <c r="AM32" i="98"/>
  <c r="AN32" i="98" s="1"/>
  <c r="AH52" i="75"/>
  <c r="AV54" i="75" s="1"/>
  <c r="AM12" i="75"/>
  <c r="AN12" i="75" s="1"/>
  <c r="D22" i="76" s="1"/>
  <c r="AM4" i="75"/>
  <c r="AN4" i="75" s="1"/>
  <c r="AH15" i="96"/>
  <c r="AV17" i="96" s="1"/>
  <c r="AM7" i="96"/>
  <c r="AN7" i="96" s="1"/>
  <c r="D17" i="97" s="1"/>
  <c r="AH123" i="112"/>
  <c r="AM27" i="112"/>
  <c r="AN27" i="112" s="1"/>
  <c r="AH134" i="110"/>
  <c r="AM29" i="110"/>
  <c r="AN29" i="110" s="1"/>
  <c r="AH129" i="108"/>
  <c r="AM28" i="108"/>
  <c r="AN28" i="108" s="1"/>
  <c r="AH134" i="108"/>
  <c r="AM29" i="108"/>
  <c r="AN29" i="108" s="1"/>
  <c r="AM5" i="83"/>
  <c r="AN5" i="83" s="1"/>
  <c r="D15" i="84" s="1"/>
  <c r="AM3" i="83"/>
  <c r="AN3" i="83" s="1"/>
  <c r="AM3" i="75"/>
  <c r="AN3" i="75" s="1"/>
  <c r="AM5" i="75"/>
  <c r="AN5" i="75" s="1"/>
  <c r="AM29" i="77"/>
  <c r="AN29" i="77" s="1"/>
  <c r="AH150" i="101"/>
  <c r="AM32" i="101"/>
  <c r="AN32" i="101" s="1"/>
  <c r="AH90" i="101"/>
  <c r="AV92" i="101" s="1"/>
  <c r="AM17" i="101"/>
  <c r="AN17" i="101" s="1"/>
  <c r="D27" i="102" s="1"/>
  <c r="AM32" i="96"/>
  <c r="AN32" i="96" s="1"/>
  <c r="AH150" i="96"/>
  <c r="AH49" i="96"/>
  <c r="AV51" i="96" s="1"/>
  <c r="AM11" i="96"/>
  <c r="AN11" i="96" s="1"/>
  <c r="AH134" i="96"/>
  <c r="AM29" i="96"/>
  <c r="AN29" i="96" s="1"/>
  <c r="AH110" i="103"/>
  <c r="AM24" i="103"/>
  <c r="AN24" i="103" s="1"/>
  <c r="AM5" i="112"/>
  <c r="AN5" i="112" s="1"/>
  <c r="D15" i="111" s="1"/>
  <c r="AH134" i="112"/>
  <c r="AM29" i="112"/>
  <c r="AN29" i="112" s="1"/>
  <c r="AH20" i="105"/>
  <c r="AV22" i="105" s="1"/>
  <c r="AM8" i="105"/>
  <c r="AN8" i="105" s="1"/>
  <c r="D18" i="106" s="1"/>
  <c r="AM11" i="94"/>
  <c r="AN11" i="94" s="1"/>
  <c r="AH97" i="90"/>
  <c r="AV99" i="90" s="1"/>
  <c r="AM22" i="90"/>
  <c r="AN22" i="90" s="1"/>
  <c r="AM20" i="90"/>
  <c r="AN20" i="90" s="1"/>
  <c r="AH97" i="114"/>
  <c r="AV99" i="114" s="1"/>
  <c r="AM22" i="114"/>
  <c r="AN22" i="114" s="1"/>
  <c r="AM20" i="114"/>
  <c r="AN20" i="114" s="1"/>
  <c r="AH129" i="96"/>
  <c r="AM28" i="96"/>
  <c r="AN28" i="96" s="1"/>
  <c r="AM5" i="103"/>
  <c r="AN5" i="103" s="1"/>
  <c r="D15" i="104" s="1"/>
  <c r="AM3" i="103"/>
  <c r="AN3" i="103" s="1"/>
  <c r="AH15" i="94"/>
  <c r="AV17" i="94" s="1"/>
  <c r="AM7" i="94"/>
  <c r="AN7" i="94" s="1"/>
  <c r="D17" i="95" s="1"/>
  <c r="AM17" i="77"/>
  <c r="AN17" i="77" s="1"/>
  <c r="AH90" i="77"/>
  <c r="AV92" i="77" s="1"/>
  <c r="AH121" i="77"/>
  <c r="AM21" i="77"/>
  <c r="AN21" i="77" s="1"/>
  <c r="AM26" i="77"/>
  <c r="AN26" i="77" s="1"/>
  <c r="AH134" i="90"/>
  <c r="AM29" i="90"/>
  <c r="AN29" i="90" s="1"/>
  <c r="AH123" i="114"/>
  <c r="AM27" i="114"/>
  <c r="AN27" i="114" s="1"/>
  <c r="AH90" i="105"/>
  <c r="AV92" i="105" s="1"/>
  <c r="AM17" i="105"/>
  <c r="AN17" i="105" s="1"/>
  <c r="AH129" i="94"/>
  <c r="AM28" i="94"/>
  <c r="AN28" i="94" s="1"/>
  <c r="AM11" i="92"/>
  <c r="AN11" i="92" s="1"/>
  <c r="AH49" i="92"/>
  <c r="AV51" i="92" s="1"/>
  <c r="AM29" i="87"/>
  <c r="AN29" i="87" s="1"/>
  <c r="AH134" i="87"/>
  <c r="AH150" i="75"/>
  <c r="AM32" i="75"/>
  <c r="AN32" i="75" s="1"/>
  <c r="AH90" i="108"/>
  <c r="AV92" i="108" s="1"/>
  <c r="AM17" i="108"/>
  <c r="AN17" i="108" s="1"/>
  <c r="D27" i="107" s="1"/>
  <c r="AH90" i="75"/>
  <c r="AV92" i="75" s="1"/>
  <c r="AM17" i="75"/>
  <c r="AN17" i="75" s="1"/>
  <c r="D27" i="76" s="1"/>
  <c r="AH110" i="90"/>
  <c r="AM24" i="90"/>
  <c r="AN24" i="90" s="1"/>
  <c r="AM4" i="101"/>
  <c r="AN4" i="101" s="1"/>
  <c r="AH52" i="101"/>
  <c r="AV54" i="101" s="1"/>
  <c r="AM12" i="101"/>
  <c r="AN12" i="101" s="1"/>
  <c r="AM26" i="81"/>
  <c r="AN26" i="81" s="1"/>
  <c r="AH121" i="81"/>
  <c r="AM17" i="96"/>
  <c r="AN17" i="96" s="1"/>
  <c r="D27" i="97" s="1"/>
  <c r="AH90" i="96"/>
  <c r="AV92" i="96" s="1"/>
  <c r="AM8" i="112"/>
  <c r="AN8" i="112" s="1"/>
  <c r="AH20" i="112"/>
  <c r="AV22" i="112" s="1"/>
  <c r="AH49" i="112"/>
  <c r="AV51" i="112" s="1"/>
  <c r="AM11" i="112"/>
  <c r="AN11" i="112" s="1"/>
  <c r="AM22" i="94"/>
  <c r="AN22" i="94" s="1"/>
  <c r="AH97" i="94"/>
  <c r="AV99" i="94" s="1"/>
  <c r="AM20" i="94"/>
  <c r="AN20" i="94" s="1"/>
  <c r="AH129" i="85"/>
  <c r="AM28" i="85"/>
  <c r="AN28" i="85" s="1"/>
  <c r="AH110" i="85"/>
  <c r="AM24" i="85"/>
  <c r="AN24" i="85" s="1"/>
  <c r="AM5" i="98"/>
  <c r="AN5" i="98" s="1"/>
  <c r="D15" i="100" s="1"/>
  <c r="AM3" i="98"/>
  <c r="AN3" i="98" s="1"/>
  <c r="AH123" i="83"/>
  <c r="AM27" i="83"/>
  <c r="AN27" i="83" s="1"/>
  <c r="AM20" i="77"/>
  <c r="AN20" i="77" s="1"/>
  <c r="AM22" i="77"/>
  <c r="AN22" i="77" s="1"/>
  <c r="AH97" i="77"/>
  <c r="AV99" i="77" s="1"/>
  <c r="AH20" i="101"/>
  <c r="AV22" i="101" s="1"/>
  <c r="AM8" i="101"/>
  <c r="AN8" i="101" s="1"/>
  <c r="D18" i="102" s="1"/>
  <c r="AM11" i="79"/>
  <c r="AN11" i="79" s="1"/>
  <c r="AH49" i="79"/>
  <c r="AV51" i="79" s="1"/>
  <c r="AH15" i="79"/>
  <c r="AV17" i="79" s="1"/>
  <c r="AM7" i="79"/>
  <c r="AN7" i="79" s="1"/>
  <c r="D17" i="80" s="1"/>
  <c r="AM29" i="79"/>
  <c r="AN29" i="79" s="1"/>
  <c r="AH134" i="79"/>
  <c r="AM3" i="81"/>
  <c r="AN3" i="81" s="1"/>
  <c r="AH150" i="81"/>
  <c r="AM32" i="81"/>
  <c r="AN32" i="81" s="1"/>
  <c r="AM20" i="103"/>
  <c r="AN20" i="103" s="1"/>
  <c r="AH123" i="103"/>
  <c r="AM27" i="103"/>
  <c r="AN27" i="103" s="1"/>
  <c r="AH121" i="105"/>
  <c r="AM26" i="105"/>
  <c r="AN26" i="105" s="1"/>
  <c r="AM21" i="105"/>
  <c r="AN21" i="105" s="1"/>
  <c r="AH52" i="94"/>
  <c r="AV54" i="94" s="1"/>
  <c r="AM4" i="94"/>
  <c r="AN4" i="94" s="1"/>
  <c r="AH52" i="103"/>
  <c r="AV54" i="103" s="1"/>
  <c r="AM12" i="103"/>
  <c r="AN12" i="103" s="1"/>
  <c r="AM4" i="103"/>
  <c r="AN4" i="103" s="1"/>
  <c r="AH150" i="103"/>
  <c r="AM32" i="103"/>
  <c r="AN32" i="103" s="1"/>
  <c r="AH129" i="103"/>
  <c r="AM28" i="103"/>
  <c r="AN28" i="103" s="1"/>
  <c r="AH150" i="112"/>
  <c r="AM32" i="112"/>
  <c r="AN32" i="112" s="1"/>
  <c r="AM20" i="110"/>
  <c r="AN20" i="110" s="1"/>
  <c r="AH121" i="110"/>
  <c r="AM26" i="110"/>
  <c r="AN26" i="110" s="1"/>
  <c r="AM21" i="110"/>
  <c r="AN21" i="110" s="1"/>
  <c r="AH97" i="108"/>
  <c r="AV99" i="108" s="1"/>
  <c r="AM22" i="108"/>
  <c r="AN22" i="108" s="1"/>
  <c r="AH121" i="108"/>
  <c r="AM26" i="108"/>
  <c r="AN26" i="108" s="1"/>
  <c r="AM21" i="108"/>
  <c r="AN21" i="108" s="1"/>
  <c r="AH20" i="85"/>
  <c r="AV22" i="85" s="1"/>
  <c r="AM8" i="85"/>
  <c r="AN8" i="85" s="1"/>
  <c r="D18" i="86" s="1"/>
  <c r="AH123" i="85"/>
  <c r="AM27" i="85"/>
  <c r="AN27" i="85" s="1"/>
  <c r="AH15" i="87"/>
  <c r="AV17" i="87" s="1"/>
  <c r="AM7" i="87"/>
  <c r="AN7" i="87" s="1"/>
  <c r="D17" i="89" s="1"/>
  <c r="AM7" i="75"/>
  <c r="AN7" i="75" s="1"/>
  <c r="D17" i="76" s="1"/>
  <c r="AH15" i="75"/>
  <c r="AV17" i="75" s="1"/>
  <c r="AH20" i="77"/>
  <c r="AV22" i="77" s="1"/>
  <c r="AM8" i="77"/>
  <c r="AN8" i="77" s="1"/>
  <c r="D18" i="78" s="1"/>
  <c r="AM32" i="90"/>
  <c r="AN32" i="90" s="1"/>
  <c r="AH150" i="90"/>
  <c r="AH15" i="101"/>
  <c r="AV17" i="101" s="1"/>
  <c r="AM7" i="101"/>
  <c r="AN7" i="101" s="1"/>
  <c r="D17" i="102" s="1"/>
  <c r="AM29" i="114"/>
  <c r="AN29" i="114" s="1"/>
  <c r="AH134" i="114"/>
  <c r="AH121" i="103"/>
  <c r="AM21" i="103"/>
  <c r="AN21" i="103" s="1"/>
  <c r="AM26" i="103"/>
  <c r="AN26" i="103" s="1"/>
  <c r="AH52" i="110"/>
  <c r="AV54" i="110" s="1"/>
  <c r="AM12" i="110"/>
  <c r="AN12" i="110" s="1"/>
  <c r="D22" i="109" s="1"/>
  <c r="AM4" i="110"/>
  <c r="AN4" i="110" s="1"/>
  <c r="AM8" i="108"/>
  <c r="AN8" i="108" s="1"/>
  <c r="D18" i="107" s="1"/>
  <c r="AM12" i="85"/>
  <c r="AN12" i="85" s="1"/>
  <c r="AH52" i="85"/>
  <c r="AV54" i="85" s="1"/>
  <c r="AH97" i="92"/>
  <c r="AV99" i="92" s="1"/>
  <c r="AM22" i="92"/>
  <c r="AN22" i="92" s="1"/>
  <c r="AM26" i="92"/>
  <c r="AN26" i="92" s="1"/>
  <c r="AH110" i="98"/>
  <c r="AM24" i="98"/>
  <c r="AN24" i="98" s="1"/>
  <c r="AH20" i="98"/>
  <c r="AV22" i="98" s="1"/>
  <c r="AM8" i="98"/>
  <c r="AN8" i="98" s="1"/>
  <c r="D18" i="100" s="1"/>
  <c r="AH52" i="87"/>
  <c r="AV54" i="87" s="1"/>
  <c r="AM12" i="87"/>
  <c r="AN12" i="87" s="1"/>
  <c r="AM4" i="87"/>
  <c r="AN4" i="87" s="1"/>
  <c r="AM11" i="77"/>
  <c r="AN11" i="77" s="1"/>
  <c r="AH49" i="77"/>
  <c r="AV51" i="77" s="1"/>
  <c r="AH52" i="77"/>
  <c r="AV54" i="77" s="1"/>
  <c r="AM12" i="77"/>
  <c r="AN12" i="77" s="1"/>
  <c r="D22" i="78" s="1"/>
  <c r="AM4" i="77"/>
  <c r="AN4" i="77" s="1"/>
  <c r="AH49" i="90"/>
  <c r="AV51" i="90" s="1"/>
  <c r="AM11" i="90"/>
  <c r="AN11" i="90" s="1"/>
  <c r="AH15" i="90"/>
  <c r="AV17" i="90" s="1"/>
  <c r="AM7" i="90"/>
  <c r="AN7" i="90" s="1"/>
  <c r="AH121" i="79"/>
  <c r="AM26" i="79"/>
  <c r="AN26" i="79" s="1"/>
  <c r="AM21" i="79"/>
  <c r="AN21" i="79" s="1"/>
  <c r="AH52" i="81"/>
  <c r="AV54" i="81" s="1"/>
  <c r="AM12" i="81"/>
  <c r="AN12" i="81" s="1"/>
  <c r="AM4" i="81"/>
  <c r="AN4" i="81" s="1"/>
  <c r="AH150" i="114"/>
  <c r="AM32" i="114"/>
  <c r="AN32" i="114" s="1"/>
  <c r="AH110" i="114"/>
  <c r="AM24" i="114"/>
  <c r="AN24" i="114" s="1"/>
  <c r="AH129" i="112"/>
  <c r="AM28" i="112"/>
  <c r="AN28" i="112" s="1"/>
  <c r="AM3" i="77"/>
  <c r="AN3" i="77" s="1"/>
  <c r="AM27" i="96"/>
  <c r="AN27" i="96" s="1"/>
  <c r="AH97" i="103"/>
  <c r="AV99" i="103" s="1"/>
  <c r="AM22" i="103"/>
  <c r="AN22" i="103" s="1"/>
  <c r="AM3" i="92"/>
  <c r="AN3" i="92" s="1"/>
  <c r="AM5" i="92"/>
  <c r="AN5" i="92" s="1"/>
  <c r="D15" i="93" s="1"/>
  <c r="AH52" i="98"/>
  <c r="AV54" i="98" s="1"/>
  <c r="AM12" i="98"/>
  <c r="AN12" i="98" s="1"/>
  <c r="AH129" i="87"/>
  <c r="AM28" i="87"/>
  <c r="AN28" i="87" s="1"/>
  <c r="AH129" i="75"/>
  <c r="AM28" i="75"/>
  <c r="AN28" i="75" s="1"/>
  <c r="AM11" i="75"/>
  <c r="AN11" i="75" s="1"/>
  <c r="AM28" i="77"/>
  <c r="AN28" i="77" s="1"/>
  <c r="AH20" i="90"/>
  <c r="AV22" i="90" s="1"/>
  <c r="AM8" i="90"/>
  <c r="AN8" i="90" s="1"/>
  <c r="D18" i="91" s="1"/>
  <c r="AH129" i="101"/>
  <c r="AM28" i="101"/>
  <c r="AN28" i="101" s="1"/>
  <c r="AH110" i="81"/>
  <c r="AM24" i="81"/>
  <c r="AN24" i="81" s="1"/>
  <c r="AH52" i="112"/>
  <c r="AV54" i="112" s="1"/>
  <c r="AM4" i="112"/>
  <c r="AN4" i="112" s="1"/>
  <c r="AM12" i="112"/>
  <c r="AN12" i="112" s="1"/>
  <c r="D22" i="111" s="1"/>
  <c r="AM21" i="112"/>
  <c r="AN21" i="112" s="1"/>
  <c r="AM26" i="112"/>
  <c r="AN26" i="112" s="1"/>
  <c r="AH121" i="112"/>
  <c r="AM32" i="105"/>
  <c r="AN32" i="105" s="1"/>
  <c r="AH97" i="75"/>
  <c r="AV99" i="75" s="1"/>
  <c r="AM22" i="75"/>
  <c r="AN22" i="75" s="1"/>
  <c r="AM20" i="75"/>
  <c r="AN20" i="75" s="1"/>
  <c r="AH110" i="77"/>
  <c r="AM24" i="77"/>
  <c r="AN24" i="77" s="1"/>
  <c r="AM11" i="114"/>
  <c r="AN11" i="114" s="1"/>
  <c r="AH49" i="114"/>
  <c r="AV51" i="114" s="1"/>
  <c r="AM28" i="114"/>
  <c r="AN28" i="114" s="1"/>
  <c r="AH130" i="114"/>
  <c r="AV10" i="108"/>
  <c r="AV10" i="98"/>
  <c r="AV10" i="81"/>
  <c r="AH8" i="8"/>
  <c r="AV10" i="8" s="1"/>
  <c r="AV10" i="75"/>
  <c r="AV10" i="79"/>
  <c r="AV10" i="83"/>
  <c r="AV10" i="105"/>
  <c r="AV10" i="114"/>
  <c r="AV10" i="85"/>
  <c r="AV10" i="94"/>
  <c r="AV10" i="92"/>
  <c r="AV10" i="101"/>
  <c r="AV10" i="103"/>
  <c r="AV10" i="87"/>
  <c r="AV10" i="96"/>
  <c r="AV96" i="75"/>
  <c r="AT96" i="75"/>
  <c r="AV5" i="81"/>
  <c r="AT5" i="81"/>
  <c r="AV103" i="98"/>
  <c r="AT103" i="98"/>
  <c r="AT51" i="96"/>
  <c r="AV26" i="87"/>
  <c r="AT26" i="87"/>
  <c r="AV76" i="75"/>
  <c r="AT76" i="75"/>
  <c r="AT54" i="79"/>
  <c r="AV92" i="83"/>
  <c r="AT92" i="83"/>
  <c r="AT34" i="81"/>
  <c r="AT14" i="96"/>
  <c r="AT99" i="110"/>
  <c r="AV5" i="110"/>
  <c r="AT5" i="110"/>
  <c r="AT82" i="92"/>
  <c r="AT22" i="87"/>
  <c r="AV51" i="94"/>
  <c r="AT51" i="94"/>
  <c r="AV26" i="101"/>
  <c r="AT26" i="101"/>
  <c r="AV26" i="81"/>
  <c r="AT26" i="81"/>
  <c r="AT14" i="94"/>
  <c r="AT96" i="110"/>
  <c r="AV92" i="85"/>
  <c r="AT92" i="85"/>
  <c r="AT54" i="110"/>
  <c r="AV57" i="75"/>
  <c r="AT57" i="75"/>
  <c r="AV57" i="79"/>
  <c r="AT57" i="79"/>
  <c r="AV103" i="90"/>
  <c r="AT103" i="90"/>
  <c r="AT99" i="112"/>
  <c r="AT86" i="98"/>
  <c r="AT86" i="101"/>
  <c r="AT14" i="105"/>
  <c r="AT34" i="92"/>
  <c r="AT22" i="85"/>
  <c r="AT69" i="85"/>
  <c r="AT17" i="90"/>
  <c r="AV103" i="112"/>
  <c r="AT103" i="112"/>
  <c r="AV5" i="105"/>
  <c r="AT5" i="105"/>
  <c r="AV103" i="75"/>
  <c r="AT103" i="75"/>
  <c r="AT51" i="98"/>
  <c r="AT92" i="98"/>
  <c r="AV5" i="114"/>
  <c r="AT5" i="114"/>
  <c r="AT26" i="98"/>
  <c r="AT92" i="108"/>
  <c r="AT92" i="79"/>
  <c r="AT86" i="83"/>
  <c r="AV103" i="81"/>
  <c r="AT103" i="81"/>
  <c r="AV103" i="114"/>
  <c r="AT103" i="114"/>
  <c r="AT22" i="77"/>
  <c r="AT34" i="77"/>
  <c r="AT14" i="108"/>
  <c r="AT22" i="96"/>
  <c r="AT54" i="105"/>
  <c r="AT14" i="85"/>
  <c r="AT34" i="85"/>
  <c r="AT69" i="90"/>
  <c r="AV5" i="103"/>
  <c r="AT5" i="103"/>
  <c r="AV17" i="112"/>
  <c r="AT17" i="112"/>
  <c r="AV103" i="103"/>
  <c r="AT103" i="103"/>
  <c r="AV5" i="101"/>
  <c r="AT5" i="101"/>
  <c r="D25" i="82"/>
  <c r="AT82" i="81"/>
  <c r="AV5" i="112"/>
  <c r="AT5" i="112"/>
  <c r="AV57" i="103"/>
  <c r="AT57" i="103"/>
  <c r="AT17" i="98"/>
  <c r="AV69" i="101"/>
  <c r="AT69" i="101"/>
  <c r="AT22" i="75"/>
  <c r="AT96" i="79"/>
  <c r="AV103" i="108"/>
  <c r="AT103" i="108"/>
  <c r="AT51" i="92"/>
  <c r="AT76" i="83"/>
  <c r="AT82" i="108"/>
  <c r="AT86" i="96"/>
  <c r="AT17" i="103"/>
  <c r="AT54" i="103"/>
  <c r="AV103" i="92"/>
  <c r="AT103" i="92"/>
  <c r="AT22" i="90"/>
  <c r="AV96" i="108"/>
  <c r="AT96" i="108"/>
  <c r="AT76" i="101"/>
  <c r="AT86" i="112"/>
  <c r="AV26" i="94"/>
  <c r="AT26" i="94"/>
  <c r="AT22" i="114"/>
  <c r="AV26" i="90"/>
  <c r="AT26" i="90"/>
  <c r="AV57" i="94"/>
  <c r="AT57" i="94"/>
  <c r="AT14" i="75"/>
  <c r="AT69" i="81"/>
  <c r="AT14" i="87"/>
  <c r="D25" i="84"/>
  <c r="AT82" i="83"/>
  <c r="AT82" i="98"/>
  <c r="AV99" i="85"/>
  <c r="AT99" i="85"/>
  <c r="AT51" i="114"/>
  <c r="AV26" i="105"/>
  <c r="AT26" i="105"/>
  <c r="AT76" i="90"/>
  <c r="AT86" i="75"/>
  <c r="AT92" i="87"/>
  <c r="AT54" i="92"/>
  <c r="AT69" i="96"/>
  <c r="AV82" i="85"/>
  <c r="AT82" i="85"/>
  <c r="AV96" i="96"/>
  <c r="AT96" i="96"/>
  <c r="AT34" i="103"/>
  <c r="AV17" i="83"/>
  <c r="AT17" i="83"/>
  <c r="AV22" i="81"/>
  <c r="AT22" i="81"/>
  <c r="AV103" i="83"/>
  <c r="AT103" i="83"/>
  <c r="AT51" i="112"/>
  <c r="AV76" i="98"/>
  <c r="AT76" i="98"/>
  <c r="AV26" i="92"/>
  <c r="AT26" i="92"/>
  <c r="AV105" i="112"/>
  <c r="AV26" i="83"/>
  <c r="AT26" i="83"/>
  <c r="AT17" i="114"/>
  <c r="AV96" i="103"/>
  <c r="AT96" i="103"/>
  <c r="AT99" i="114"/>
  <c r="AT51" i="83"/>
  <c r="AV92" i="112"/>
  <c r="AT92" i="112"/>
  <c r="AT92" i="90"/>
  <c r="AT86" i="114"/>
  <c r="AT86" i="90"/>
  <c r="AT54" i="77"/>
  <c r="AT54" i="108"/>
  <c r="AT92" i="105"/>
  <c r="AT96" i="112"/>
  <c r="AT86" i="85"/>
  <c r="AV96" i="92"/>
  <c r="AT96" i="92"/>
  <c r="AT82" i="90"/>
  <c r="AT99" i="98"/>
  <c r="AT92" i="94"/>
  <c r="AT86" i="105"/>
  <c r="AT54" i="94"/>
  <c r="AT17" i="77"/>
  <c r="AT76" i="94"/>
  <c r="AT54" i="81"/>
  <c r="AV57" i="87"/>
  <c r="AT57" i="87"/>
  <c r="AT96" i="87"/>
  <c r="AT99" i="105"/>
  <c r="AT51" i="87"/>
  <c r="AV17" i="108"/>
  <c r="AT17" i="108"/>
  <c r="AT34" i="114"/>
  <c r="AV5" i="85"/>
  <c r="AT5" i="85"/>
  <c r="AT54" i="90"/>
  <c r="AT99" i="90"/>
  <c r="AT34" i="94"/>
  <c r="AT26" i="112"/>
  <c r="AT22" i="79"/>
  <c r="AT92" i="92"/>
  <c r="AT69" i="114"/>
  <c r="AV57" i="83"/>
  <c r="AT57" i="83"/>
  <c r="AT99" i="94"/>
  <c r="AV51" i="110"/>
  <c r="AT51" i="110"/>
  <c r="AV96" i="98"/>
  <c r="AT96" i="98"/>
  <c r="AV5" i="94"/>
  <c r="AT5" i="94"/>
  <c r="AT34" i="108"/>
  <c r="AT22" i="103"/>
  <c r="AT69" i="103"/>
  <c r="AT99" i="83"/>
  <c r="AV5" i="83"/>
  <c r="AT5" i="83"/>
  <c r="AT34" i="112"/>
  <c r="AT92" i="103"/>
  <c r="AT14" i="110"/>
  <c r="AT34" i="110"/>
  <c r="AV26" i="108"/>
  <c r="AT26" i="108"/>
  <c r="AT92" i="114"/>
  <c r="AT86" i="94"/>
  <c r="AT76" i="108"/>
  <c r="AV103" i="96"/>
  <c r="AT103" i="96"/>
  <c r="AT96" i="81"/>
  <c r="AT54" i="96"/>
  <c r="AT69" i="92"/>
  <c r="AT76" i="96"/>
  <c r="AT14" i="77"/>
  <c r="AV26" i="77"/>
  <c r="AT26" i="77"/>
  <c r="AT82" i="114"/>
  <c r="AT17" i="92"/>
  <c r="AT76" i="77"/>
  <c r="AV82" i="96"/>
  <c r="AT82" i="96"/>
  <c r="AV76" i="103"/>
  <c r="AT76" i="103"/>
  <c r="AT99" i="75"/>
  <c r="AT99" i="108"/>
  <c r="AV22" i="108"/>
  <c r="AT22" i="108"/>
  <c r="AV26" i="110"/>
  <c r="AT26" i="110"/>
  <c r="AT96" i="90"/>
  <c r="AV86" i="81"/>
  <c r="D26" i="82"/>
  <c r="AT86" i="81"/>
  <c r="AV5" i="108"/>
  <c r="AT5" i="108"/>
  <c r="AT54" i="75"/>
  <c r="AT34" i="87"/>
  <c r="AT14" i="79"/>
  <c r="AV17" i="81"/>
  <c r="AT17" i="81"/>
  <c r="AT92" i="81"/>
  <c r="AT76" i="87"/>
  <c r="AT99" i="77"/>
  <c r="AV17" i="105"/>
  <c r="AT17" i="105"/>
  <c r="AT51" i="101"/>
  <c r="AV26" i="75"/>
  <c r="AT26" i="75"/>
  <c r="AV57" i="81"/>
  <c r="AT57" i="81"/>
  <c r="AV57" i="98"/>
  <c r="AT57" i="98"/>
  <c r="AT69" i="77"/>
  <c r="D23" i="107"/>
  <c r="AT69" i="108"/>
  <c r="AT82" i="105"/>
  <c r="AT92" i="101"/>
  <c r="AT86" i="79"/>
  <c r="AT76" i="114"/>
  <c r="AT14" i="90"/>
  <c r="AV26" i="103"/>
  <c r="AT26" i="103"/>
  <c r="AV103" i="77"/>
  <c r="AT103" i="77"/>
  <c r="AV103" i="110"/>
  <c r="AT103" i="110"/>
  <c r="AT82" i="94"/>
  <c r="AT69" i="94"/>
  <c r="AT54" i="112"/>
  <c r="AV82" i="112"/>
  <c r="AT82" i="112"/>
  <c r="AT17" i="79"/>
  <c r="AV103" i="79"/>
  <c r="AT103" i="79"/>
  <c r="AV5" i="87"/>
  <c r="AT5" i="87"/>
  <c r="AT51" i="105"/>
  <c r="AT54" i="101"/>
  <c r="AT17" i="96"/>
  <c r="AV5" i="75"/>
  <c r="AT5" i="75"/>
  <c r="AT54" i="87"/>
  <c r="AV69" i="110"/>
  <c r="AT69" i="110"/>
  <c r="AT86" i="77"/>
  <c r="AT22" i="92"/>
  <c r="AT82" i="103"/>
  <c r="AV103" i="101"/>
  <c r="AT103" i="101"/>
  <c r="AT51" i="85"/>
  <c r="AT22" i="94"/>
  <c r="AT76" i="81"/>
  <c r="AV26" i="114"/>
  <c r="AT26" i="114"/>
  <c r="AT82" i="77"/>
  <c r="AT17" i="101"/>
  <c r="AV103" i="105"/>
  <c r="AT103" i="105"/>
  <c r="AT34" i="101"/>
  <c r="D26" i="107"/>
  <c r="AT86" i="108"/>
  <c r="AV5" i="77"/>
  <c r="AT5" i="77"/>
  <c r="AT22" i="101"/>
  <c r="AV96" i="77"/>
  <c r="AT96" i="77"/>
  <c r="AT76" i="85"/>
  <c r="AV5" i="90"/>
  <c r="AT5" i="90"/>
  <c r="AV103" i="94"/>
  <c r="AT103" i="94"/>
  <c r="AT51" i="90"/>
  <c r="AT34" i="96"/>
  <c r="AT69" i="75"/>
  <c r="AT92" i="110"/>
  <c r="AV76" i="79"/>
  <c r="AT76" i="79"/>
  <c r="AV57" i="85"/>
  <c r="AT57" i="85"/>
  <c r="AV69" i="105"/>
  <c r="AT69" i="105"/>
  <c r="AT34" i="90"/>
  <c r="AT54" i="114"/>
  <c r="AV96" i="83"/>
  <c r="AT96" i="83"/>
  <c r="AT99" i="87"/>
  <c r="AT51" i="79"/>
  <c r="AV96" i="114"/>
  <c r="AT96" i="114"/>
  <c r="AV5" i="96"/>
  <c r="AT5" i="96"/>
  <c r="AV26" i="85"/>
  <c r="AT26" i="85"/>
  <c r="AT14" i="92"/>
  <c r="AV103" i="85"/>
  <c r="AT103" i="85"/>
  <c r="AT51" i="77"/>
  <c r="AV5" i="98"/>
  <c r="AT5" i="98"/>
  <c r="AV57" i="77"/>
  <c r="AT57" i="77"/>
  <c r="AV26" i="79"/>
  <c r="AT26" i="79"/>
  <c r="AT22" i="83"/>
  <c r="AT14" i="81"/>
  <c r="D16" i="82"/>
  <c r="AT99" i="79"/>
  <c r="AV103" i="87"/>
  <c r="AT103" i="87"/>
  <c r="AT82" i="75"/>
  <c r="AV69" i="87"/>
  <c r="AT69" i="87"/>
  <c r="AT14" i="101"/>
  <c r="AV57" i="114"/>
  <c r="AT57" i="114"/>
  <c r="AV5" i="79"/>
  <c r="AT5" i="79"/>
  <c r="D15" i="80"/>
  <c r="AT86" i="110"/>
  <c r="AV17" i="85"/>
  <c r="AT17" i="85"/>
  <c r="AT54" i="85"/>
  <c r="AT99" i="101"/>
  <c r="AT22" i="98"/>
  <c r="AT51" i="81"/>
  <c r="AT92" i="77"/>
  <c r="AT86" i="87"/>
  <c r="AT14" i="98"/>
  <c r="AV57" i="110"/>
  <c r="AT57" i="110"/>
  <c r="AT22" i="112"/>
  <c r="AV69" i="112"/>
  <c r="AT69" i="112"/>
  <c r="AT82" i="101"/>
  <c r="AV69" i="83"/>
  <c r="AT69" i="83"/>
  <c r="AT96" i="85"/>
  <c r="AT82" i="79"/>
  <c r="AT82" i="87"/>
  <c r="AT99" i="103"/>
  <c r="AT22" i="105"/>
  <c r="AT82" i="110"/>
  <c r="AT34" i="79"/>
  <c r="AT54" i="83"/>
  <c r="AT76" i="92"/>
  <c r="AV96" i="105"/>
  <c r="AT96" i="105"/>
  <c r="AT14" i="114"/>
  <c r="AV96" i="94"/>
  <c r="AT96" i="94"/>
  <c r="AT14" i="103"/>
  <c r="AT99" i="92"/>
  <c r="AT17" i="87"/>
  <c r="AT51" i="103"/>
  <c r="AT86" i="92"/>
  <c r="AV26" i="96"/>
  <c r="AT26" i="96"/>
  <c r="AT34" i="105"/>
  <c r="AT92" i="96"/>
  <c r="AT17" i="94"/>
  <c r="AT54" i="98"/>
  <c r="AV17" i="110"/>
  <c r="AT17" i="110"/>
  <c r="AT34" i="75"/>
  <c r="AT69" i="79"/>
  <c r="AT14" i="83"/>
  <c r="AT99" i="96"/>
  <c r="AV51" i="75"/>
  <c r="AT51" i="75"/>
  <c r="AT34" i="98"/>
  <c r="D20" i="100"/>
  <c r="AT76" i="112"/>
  <c r="AT96" i="101"/>
  <c r="AT76" i="105"/>
  <c r="AV57" i="90"/>
  <c r="AT57" i="90"/>
  <c r="AV57" i="108"/>
  <c r="AT57" i="108"/>
  <c r="AT76" i="110"/>
  <c r="AT86" i="103"/>
  <c r="AV5" i="92"/>
  <c r="AT5" i="92"/>
  <c r="AV99" i="81"/>
  <c r="AT99" i="81"/>
  <c r="AT51" i="108"/>
  <c r="AT34" i="83"/>
  <c r="AT69" i="98"/>
  <c r="D23" i="100"/>
  <c r="AT22" i="110"/>
  <c r="AT14" i="112"/>
  <c r="AT17" i="75"/>
  <c r="AT92" i="75"/>
  <c r="AV58" i="105"/>
  <c r="AT58" i="105"/>
  <c r="AH52" i="8"/>
  <c r="AV54" i="8" s="1"/>
  <c r="AM4" i="8"/>
  <c r="AN4" i="8" s="1"/>
  <c r="AH97" i="8"/>
  <c r="AV99" i="8" s="1"/>
  <c r="AM20" i="8"/>
  <c r="AN20" i="8" s="1"/>
  <c r="D40" i="55" s="1"/>
  <c r="AH121" i="8"/>
  <c r="AM21" i="8"/>
  <c r="AN21" i="8" s="1"/>
  <c r="AH3" i="8"/>
  <c r="AV5" i="8" s="1"/>
  <c r="AM3" i="8"/>
  <c r="AN3" i="8" s="1"/>
  <c r="AV105" i="110"/>
  <c r="AV105" i="96"/>
  <c r="AV105" i="81"/>
  <c r="AV105" i="83"/>
  <c r="AH103" i="8"/>
  <c r="AV105" i="8" s="1"/>
  <c r="AV105" i="85"/>
  <c r="AV105" i="75"/>
  <c r="AV105" i="114"/>
  <c r="AV105" i="103"/>
  <c r="AV105" i="77"/>
  <c r="AV105" i="98"/>
  <c r="AV105" i="87"/>
  <c r="AV105" i="101"/>
  <c r="AV105" i="108"/>
  <c r="AV105" i="105"/>
  <c r="AV105" i="92"/>
  <c r="AV105" i="94"/>
  <c r="AV59" i="103"/>
  <c r="AV59" i="105"/>
  <c r="AV59" i="85"/>
  <c r="AV59" i="92"/>
  <c r="AV59" i="110"/>
  <c r="AV59" i="77"/>
  <c r="AV59" i="96"/>
  <c r="AV59" i="108"/>
  <c r="AV59" i="79"/>
  <c r="AV59" i="90"/>
  <c r="AV59" i="94"/>
  <c r="AV59" i="81"/>
  <c r="AV59" i="112"/>
  <c r="AV59" i="87"/>
  <c r="AV59" i="101"/>
  <c r="AV59" i="98"/>
  <c r="AH57" i="8"/>
  <c r="AV59" i="8" s="1"/>
  <c r="AV59" i="75"/>
  <c r="AV59" i="114"/>
  <c r="AV59" i="83"/>
  <c r="AV42" i="90"/>
  <c r="AV33" i="112"/>
  <c r="AV42" i="79"/>
  <c r="AV33" i="85"/>
  <c r="AV42" i="114"/>
  <c r="AV33" i="105"/>
  <c r="AV33" i="94"/>
  <c r="AV33" i="87"/>
  <c r="AV42" i="108"/>
  <c r="AV42" i="103"/>
  <c r="AV42" i="105"/>
  <c r="AV33" i="103"/>
  <c r="AV42" i="83"/>
  <c r="AV42" i="77"/>
  <c r="AV33" i="75"/>
  <c r="AV33" i="96"/>
  <c r="AV42" i="98"/>
  <c r="AV33" i="92"/>
  <c r="AV42" i="112"/>
  <c r="AH31" i="8"/>
  <c r="AV33" i="8" s="1"/>
  <c r="AV33" i="77"/>
  <c r="AH40" i="8"/>
  <c r="AV42" i="8" s="1"/>
  <c r="AV33" i="83"/>
  <c r="AV42" i="94"/>
  <c r="AV42" i="92"/>
  <c r="AV42" i="85"/>
  <c r="AV42" i="75"/>
  <c r="AV33" i="98"/>
  <c r="AV42" i="110"/>
  <c r="AV42" i="101"/>
  <c r="AV33" i="79"/>
  <c r="AV33" i="81"/>
  <c r="AV42" i="87"/>
  <c r="AV33" i="114"/>
  <c r="AV42" i="81"/>
  <c r="AV33" i="108"/>
  <c r="AV33" i="101"/>
  <c r="AV33" i="90"/>
  <c r="AV42" i="96"/>
  <c r="AV33" i="110"/>
  <c r="AV28" i="101"/>
  <c r="AV28" i="103"/>
  <c r="AV28" i="75"/>
  <c r="AV28" i="77"/>
  <c r="AV28" i="92"/>
  <c r="AV28" i="110"/>
  <c r="AV28" i="85"/>
  <c r="AV28" i="83"/>
  <c r="AV28" i="81"/>
  <c r="AV28" i="114"/>
  <c r="AV28" i="112"/>
  <c r="AV28" i="87"/>
  <c r="AV28" i="94"/>
  <c r="AV28" i="79"/>
  <c r="AV28" i="90"/>
  <c r="AV28" i="108"/>
  <c r="AV28" i="98"/>
  <c r="AH26" i="8"/>
  <c r="AV28" i="8" s="1"/>
  <c r="AV28" i="105"/>
  <c r="AV28" i="96"/>
  <c r="AV88" i="90"/>
  <c r="AV88" i="77"/>
  <c r="AV88" i="75"/>
  <c r="AV88" i="108"/>
  <c r="AH86" i="8"/>
  <c r="AV88" i="8" s="1"/>
  <c r="AV88" i="98"/>
  <c r="AV88" i="105"/>
  <c r="AV88" i="79"/>
  <c r="AV88" i="101"/>
  <c r="AV88" i="114"/>
  <c r="AV88" i="81"/>
  <c r="AV88" i="112"/>
  <c r="AV88" i="92"/>
  <c r="AV88" i="87"/>
  <c r="AV88" i="85"/>
  <c r="AV94" i="98"/>
  <c r="AV94" i="75"/>
  <c r="AV94" i="108"/>
  <c r="AV94" i="103"/>
  <c r="AV94" i="94"/>
  <c r="AV94" i="112"/>
  <c r="AV94" i="110"/>
  <c r="AV94" i="79"/>
  <c r="AV94" i="96"/>
  <c r="AV94" i="85"/>
  <c r="AV94" i="83"/>
  <c r="AV94" i="114"/>
  <c r="AV94" i="81"/>
  <c r="AV94" i="87"/>
  <c r="AV94" i="105"/>
  <c r="AV94" i="77"/>
  <c r="AH92" i="8"/>
  <c r="AV94" i="8" s="1"/>
  <c r="AV94" i="101"/>
  <c r="AV94" i="92"/>
  <c r="AV94" i="90"/>
  <c r="AV100" i="108"/>
  <c r="AV74" i="90"/>
  <c r="AV27" i="103"/>
  <c r="AV74" i="94"/>
  <c r="AV27" i="83"/>
  <c r="AV27" i="108"/>
  <c r="AV74" i="92"/>
  <c r="AV27" i="112"/>
  <c r="AV27" i="85"/>
  <c r="AV27" i="96"/>
  <c r="AV15" i="79"/>
  <c r="AV27" i="90"/>
  <c r="AH25" i="8"/>
  <c r="AV27" i="8" s="1"/>
  <c r="AV27" i="75"/>
  <c r="AV27" i="98"/>
  <c r="AV27" i="114"/>
  <c r="AV27" i="110"/>
  <c r="AH72" i="8"/>
  <c r="AV74" i="8" s="1"/>
  <c r="AV27" i="101"/>
  <c r="AV74" i="98"/>
  <c r="AV27" i="92"/>
  <c r="AV27" i="105"/>
  <c r="AV27" i="79"/>
  <c r="AV74" i="81"/>
  <c r="AV74" i="101"/>
  <c r="AV27" i="94"/>
  <c r="AV27" i="87"/>
  <c r="AV27" i="81"/>
  <c r="AV27" i="77"/>
  <c r="AV74" i="103"/>
  <c r="AV74" i="83"/>
  <c r="AV74" i="114"/>
  <c r="AV74" i="75"/>
  <c r="AV74" i="108"/>
  <c r="AV74" i="77"/>
  <c r="AV74" i="112"/>
  <c r="AV74" i="110"/>
  <c r="AV74" i="79"/>
  <c r="AV74" i="87"/>
  <c r="AV74" i="85"/>
  <c r="AV74" i="96"/>
  <c r="AV74" i="105"/>
  <c r="AH13" i="8"/>
  <c r="AV15" i="8" s="1"/>
  <c r="AV15" i="96"/>
  <c r="AV15" i="108"/>
  <c r="AV15" i="77"/>
  <c r="AV15" i="110"/>
  <c r="AV15" i="92"/>
  <c r="AV15" i="94"/>
  <c r="AV15" i="87"/>
  <c r="AV15" i="75"/>
  <c r="AV15" i="101"/>
  <c r="AV15" i="98"/>
  <c r="AV15" i="112"/>
  <c r="AV15" i="90"/>
  <c r="AV15" i="83"/>
  <c r="AV15" i="105"/>
  <c r="AV15" i="103"/>
  <c r="AV15" i="114"/>
  <c r="AV15" i="81"/>
  <c r="AV15" i="85"/>
  <c r="AV48" i="112"/>
  <c r="AV48" i="105"/>
  <c r="AH46" i="8"/>
  <c r="AV48" i="8" s="1"/>
  <c r="AV48" i="79"/>
  <c r="AV48" i="87"/>
  <c r="AV48" i="103"/>
  <c r="AV48" i="92"/>
  <c r="AV48" i="90"/>
  <c r="AV48" i="75"/>
  <c r="AV48" i="108"/>
  <c r="AV30" i="94"/>
  <c r="AV48" i="81"/>
  <c r="AV48" i="85"/>
  <c r="AV48" i="98"/>
  <c r="AV48" i="94"/>
  <c r="AV48" i="114"/>
  <c r="AV48" i="83"/>
  <c r="AV48" i="77"/>
  <c r="AV48" i="96"/>
  <c r="AV48" i="101"/>
  <c r="AV48" i="110"/>
  <c r="AV30" i="92"/>
  <c r="AV30" i="110"/>
  <c r="AV30" i="81"/>
  <c r="AV30" i="87"/>
  <c r="AV30" i="77"/>
  <c r="AV30" i="85"/>
  <c r="AV30" i="90"/>
  <c r="AV30" i="101"/>
  <c r="AV30" i="112"/>
  <c r="AV30" i="98"/>
  <c r="AV12" i="77"/>
  <c r="AV12" i="85"/>
  <c r="AV12" i="94"/>
  <c r="AV12" i="114"/>
  <c r="AV12" i="79"/>
  <c r="AV12" i="83"/>
  <c r="AV12" i="101"/>
  <c r="AV12" i="105"/>
  <c r="AV12" i="112"/>
  <c r="AV12" i="108"/>
  <c r="AV12" i="98"/>
  <c r="AV12" i="103"/>
  <c r="AV12" i="81"/>
  <c r="AV12" i="75"/>
  <c r="AV12" i="92"/>
  <c r="AV12" i="87"/>
  <c r="AV12" i="110"/>
  <c r="AV12" i="96"/>
  <c r="AV12" i="90"/>
  <c r="AH10" i="8"/>
  <c r="AV12" i="8" s="1"/>
  <c r="AV64" i="96"/>
  <c r="AH62" i="8"/>
  <c r="AV64" i="8" s="1"/>
  <c r="AV64" i="81"/>
  <c r="AV64" i="108"/>
  <c r="AV64" i="103"/>
  <c r="AV64" i="83"/>
  <c r="AV64" i="101"/>
  <c r="AV64" i="87"/>
  <c r="AV63" i="110"/>
  <c r="AV63" i="96"/>
  <c r="AV64" i="98"/>
  <c r="AV64" i="77"/>
  <c r="AV64" i="105"/>
  <c r="AV64" i="110"/>
  <c r="AV64" i="90"/>
  <c r="AV64" i="114"/>
  <c r="AV64" i="75"/>
  <c r="AV63" i="92"/>
  <c r="AV64" i="112"/>
  <c r="AV64" i="94"/>
  <c r="AV64" i="79"/>
  <c r="AV64" i="92"/>
  <c r="AV64" i="85"/>
  <c r="AV63" i="114"/>
  <c r="AV63" i="87"/>
  <c r="AV63" i="79"/>
  <c r="AV63" i="77"/>
  <c r="AV63" i="105"/>
  <c r="AV63" i="108"/>
  <c r="AV63" i="83"/>
  <c r="AV63" i="81"/>
  <c r="AV63" i="90"/>
  <c r="AV63" i="85"/>
  <c r="AH61" i="8"/>
  <c r="AV63" i="8" s="1"/>
  <c r="AV63" i="98"/>
  <c r="AV63" i="101"/>
  <c r="AV63" i="103"/>
  <c r="AV63" i="94"/>
  <c r="AV63" i="75"/>
  <c r="AV63" i="112"/>
  <c r="AV21" i="114"/>
  <c r="AV21" i="92"/>
  <c r="AV21" i="85"/>
  <c r="AV21" i="75"/>
  <c r="AV21" i="105"/>
  <c r="AV21" i="87"/>
  <c r="AV21" i="108"/>
  <c r="AV21" i="94"/>
  <c r="AV21" i="103"/>
  <c r="AV21" i="77"/>
  <c r="AV21" i="112"/>
  <c r="AV21" i="81"/>
  <c r="AV21" i="98"/>
  <c r="AV21" i="83"/>
  <c r="AV21" i="110"/>
  <c r="AV21" i="79"/>
  <c r="AV21" i="90"/>
  <c r="AV21" i="96"/>
  <c r="AH19" i="8"/>
  <c r="AV21" i="8" s="1"/>
  <c r="AV21" i="101"/>
  <c r="AV55" i="90"/>
  <c r="AV55" i="98"/>
  <c r="AV75" i="90"/>
  <c r="AV75" i="77"/>
  <c r="AV75" i="79"/>
  <c r="AV75" i="96"/>
  <c r="AV75" i="98"/>
  <c r="AV75" i="101"/>
  <c r="AV75" i="110"/>
  <c r="AV75" i="85"/>
  <c r="AV75" i="75"/>
  <c r="AV75" i="112"/>
  <c r="AV75" i="81"/>
  <c r="AH73" i="8"/>
  <c r="AV75" i="8" s="1"/>
  <c r="AV75" i="114"/>
  <c r="AV75" i="105"/>
  <c r="AV75" i="103"/>
  <c r="AV75" i="83"/>
  <c r="AV75" i="87"/>
  <c r="AV75" i="94"/>
  <c r="AV75" i="108"/>
  <c r="AV75" i="92"/>
  <c r="AV101" i="90"/>
  <c r="AV101" i="92"/>
  <c r="AV101" i="112"/>
  <c r="AV101" i="79"/>
  <c r="AV101" i="94"/>
  <c r="AV43" i="94"/>
  <c r="AV101" i="114"/>
  <c r="AV101" i="98"/>
  <c r="AV101" i="83"/>
  <c r="AH99" i="8"/>
  <c r="AV101" i="8" s="1"/>
  <c r="AV101" i="105"/>
  <c r="AV101" i="87"/>
  <c r="AV101" i="75"/>
  <c r="AV101" i="81"/>
  <c r="AV101" i="110"/>
  <c r="AV101" i="108"/>
  <c r="AV101" i="85"/>
  <c r="AV101" i="103"/>
  <c r="AV101" i="101"/>
  <c r="AV43" i="114"/>
  <c r="AV43" i="96"/>
  <c r="AV43" i="87"/>
  <c r="AV43" i="79"/>
  <c r="AH41" i="8"/>
  <c r="AV43" i="8" s="1"/>
  <c r="AV43" i="103"/>
  <c r="AV43" i="110"/>
  <c r="AV43" i="101"/>
  <c r="AV43" i="75"/>
  <c r="AV43" i="105"/>
  <c r="AV43" i="83"/>
  <c r="AV43" i="90"/>
  <c r="AV43" i="77"/>
  <c r="AV43" i="85"/>
  <c r="AV43" i="108"/>
  <c r="AV43" i="92"/>
  <c r="AV43" i="112"/>
  <c r="AV43" i="98"/>
  <c r="AV80" i="83"/>
  <c r="AV43" i="81"/>
  <c r="AV78" i="105"/>
  <c r="AV80" i="87"/>
  <c r="AV80" i="103"/>
  <c r="AV80" i="108"/>
  <c r="AV80" i="92"/>
  <c r="AV80" i="105"/>
  <c r="AV78" i="90"/>
  <c r="AV80" i="85"/>
  <c r="AV80" i="96"/>
  <c r="AV80" i="79"/>
  <c r="AV80" i="75"/>
  <c r="AV80" i="90"/>
  <c r="AV80" i="77"/>
  <c r="AV60" i="81"/>
  <c r="AV80" i="114"/>
  <c r="AV80" i="98"/>
  <c r="AV80" i="101"/>
  <c r="AV80" i="112"/>
  <c r="AV80" i="94"/>
  <c r="AH78" i="8"/>
  <c r="AV80" i="8" s="1"/>
  <c r="AV80" i="81"/>
  <c r="AV80" i="110"/>
  <c r="AV78" i="83"/>
  <c r="AV78" i="108"/>
  <c r="AV78" i="77"/>
  <c r="AV78" i="96"/>
  <c r="AV78" i="94"/>
  <c r="AV78" i="112"/>
  <c r="AV78" i="101"/>
  <c r="AV78" i="110"/>
  <c r="AV78" i="98"/>
  <c r="AV78" i="85"/>
  <c r="AV78" i="103"/>
  <c r="AV78" i="114"/>
  <c r="AV78" i="75"/>
  <c r="AH76" i="8"/>
  <c r="AV78" i="8" s="1"/>
  <c r="AV78" i="79"/>
  <c r="AV78" i="92"/>
  <c r="AV78" i="87"/>
  <c r="AV78" i="81"/>
  <c r="AV60" i="79"/>
  <c r="AV60" i="85"/>
  <c r="AV60" i="101"/>
  <c r="AV60" i="94"/>
  <c r="AV60" i="98"/>
  <c r="AV60" i="96"/>
  <c r="AV60" i="112"/>
  <c r="AV60" i="87"/>
  <c r="AH58" i="8"/>
  <c r="AV60" i="8" s="1"/>
  <c r="AV60" i="103"/>
  <c r="AV60" i="114"/>
  <c r="AV60" i="110"/>
  <c r="AV60" i="105"/>
  <c r="AV60" i="83"/>
  <c r="AV60" i="75"/>
  <c r="AV60" i="77"/>
  <c r="AV60" i="108"/>
  <c r="AV60" i="92"/>
  <c r="AV60" i="90"/>
  <c r="AV20" i="87"/>
  <c r="AV20" i="92"/>
  <c r="AV20" i="108"/>
  <c r="AH18" i="8"/>
  <c r="AV20" i="8" s="1"/>
  <c r="AV20" i="83"/>
  <c r="AV20" i="90"/>
  <c r="AV20" i="103"/>
  <c r="AV20" i="114"/>
  <c r="AV20" i="98"/>
  <c r="AV20" i="75"/>
  <c r="AV20" i="101"/>
  <c r="AV20" i="94"/>
  <c r="AV20" i="96"/>
  <c r="AV20" i="85"/>
  <c r="AV20" i="81"/>
  <c r="AV20" i="105"/>
  <c r="AV20" i="77"/>
  <c r="AV20" i="110"/>
  <c r="AV20" i="79"/>
  <c r="AV20" i="112"/>
  <c r="AV100" i="101"/>
  <c r="AV100" i="110"/>
  <c r="AV100" i="105"/>
  <c r="AV100" i="81"/>
  <c r="AV100" i="85"/>
  <c r="AV100" i="90"/>
  <c r="AV100" i="92"/>
  <c r="AV100" i="96"/>
  <c r="AV100" i="75"/>
  <c r="AV100" i="79"/>
  <c r="AV100" i="83"/>
  <c r="AH98" i="8"/>
  <c r="AV100" i="8" s="1"/>
  <c r="AV100" i="94"/>
  <c r="AV100" i="87"/>
  <c r="AV100" i="77"/>
  <c r="AV100" i="98"/>
  <c r="AV100" i="103"/>
  <c r="AV100" i="114"/>
  <c r="AV72" i="83"/>
  <c r="AV72" i="94"/>
  <c r="AV72" i="85"/>
  <c r="AV72" i="77"/>
  <c r="AV72" i="103"/>
  <c r="AV72" i="79"/>
  <c r="AV72" i="98"/>
  <c r="AH70" i="8"/>
  <c r="AV72" i="8" s="1"/>
  <c r="AV72" i="92"/>
  <c r="AV72" i="105"/>
  <c r="AV72" i="96"/>
  <c r="AV72" i="101"/>
  <c r="AV72" i="112"/>
  <c r="AV72" i="87"/>
  <c r="AV72" i="114"/>
  <c r="AV72" i="108"/>
  <c r="AV72" i="90"/>
  <c r="AV72" i="75"/>
  <c r="AV72" i="110"/>
  <c r="AV72" i="81"/>
  <c r="AV93" i="98"/>
  <c r="AH91" i="8"/>
  <c r="AV93" i="8" s="1"/>
  <c r="AV93" i="75"/>
  <c r="AV93" i="87"/>
  <c r="AV93" i="90"/>
  <c r="AV93" i="79"/>
  <c r="AV93" i="77"/>
  <c r="AV93" i="96"/>
  <c r="AV93" i="101"/>
  <c r="AV93" i="83"/>
  <c r="AV93" i="103"/>
  <c r="AV93" i="105"/>
  <c r="AV93" i="114"/>
  <c r="AV93" i="108"/>
  <c r="AV93" i="94"/>
  <c r="AV93" i="112"/>
  <c r="AV93" i="92"/>
  <c r="AV84" i="94"/>
  <c r="AV104" i="85"/>
  <c r="AV104" i="90"/>
  <c r="AV104" i="112"/>
  <c r="AV104" i="81"/>
  <c r="AV104" i="110"/>
  <c r="AV104" i="92"/>
  <c r="AV83" i="101"/>
  <c r="AV104" i="96"/>
  <c r="AV104" i="103"/>
  <c r="AV104" i="83"/>
  <c r="AV104" i="105"/>
  <c r="AV104" i="114"/>
  <c r="AV104" i="101"/>
  <c r="AV84" i="79"/>
  <c r="AV84" i="81"/>
  <c r="AV104" i="75"/>
  <c r="AV104" i="108"/>
  <c r="AV84" i="98"/>
  <c r="AV83" i="112"/>
  <c r="AV104" i="77"/>
  <c r="AV104" i="94"/>
  <c r="AV104" i="98"/>
  <c r="AV104" i="79"/>
  <c r="AV104" i="87"/>
  <c r="AH102" i="8"/>
  <c r="AV104" i="8" s="1"/>
  <c r="AV84" i="92"/>
  <c r="AV84" i="77"/>
  <c r="AH82" i="8"/>
  <c r="AV84" i="8" s="1"/>
  <c r="AH81" i="8"/>
  <c r="AV83" i="8" s="1"/>
  <c r="AV84" i="87"/>
  <c r="AV84" i="96"/>
  <c r="AV83" i="103"/>
  <c r="AV83" i="94"/>
  <c r="AV84" i="114"/>
  <c r="AV84" i="112"/>
  <c r="AV84" i="85"/>
  <c r="AV84" i="75"/>
  <c r="AV84" i="110"/>
  <c r="AV84" i="101"/>
  <c r="AV84" i="90"/>
  <c r="AV84" i="83"/>
  <c r="AV83" i="98"/>
  <c r="AV83" i="87"/>
  <c r="AV83" i="81"/>
  <c r="AV83" i="110"/>
  <c r="AV84" i="108"/>
  <c r="AV84" i="103"/>
  <c r="AV83" i="77"/>
  <c r="AV84" i="105"/>
  <c r="AV83" i="105"/>
  <c r="AV83" i="75"/>
  <c r="AV83" i="79"/>
  <c r="AV83" i="92"/>
  <c r="AV83" i="83"/>
  <c r="AV83" i="85"/>
  <c r="AV83" i="108"/>
  <c r="AV83" i="90"/>
  <c r="AV83" i="114"/>
  <c r="AV83" i="96"/>
  <c r="AV62" i="75"/>
  <c r="AV62" i="110"/>
  <c r="AV62" i="114"/>
  <c r="AV62" i="92"/>
  <c r="AH60" i="8"/>
  <c r="AV62" i="8" s="1"/>
  <c r="AV62" i="83"/>
  <c r="AV62" i="87"/>
  <c r="AV62" i="94"/>
  <c r="AV62" i="112"/>
  <c r="AV62" i="101"/>
  <c r="AV62" i="81"/>
  <c r="AV62" i="77"/>
  <c r="AV62" i="85"/>
  <c r="AV62" i="79"/>
  <c r="AV62" i="108"/>
  <c r="AV62" i="103"/>
  <c r="AV62" i="98"/>
  <c r="AV62" i="105"/>
  <c r="AV87" i="112"/>
  <c r="AV40" i="108"/>
  <c r="AV87" i="85"/>
  <c r="AV87" i="103"/>
  <c r="AV87" i="79"/>
  <c r="AV87" i="83"/>
  <c r="AV87" i="105"/>
  <c r="AV87" i="108"/>
  <c r="AV87" i="92"/>
  <c r="AV87" i="77"/>
  <c r="AH85" i="8"/>
  <c r="AV87" i="8" s="1"/>
  <c r="AV87" i="94"/>
  <c r="AV87" i="87"/>
  <c r="AV87" i="101"/>
  <c r="AV87" i="75"/>
  <c r="AV87" i="114"/>
  <c r="AV87" i="96"/>
  <c r="AV87" i="98"/>
  <c r="AV87" i="81"/>
  <c r="AV87" i="110"/>
  <c r="AV40" i="110"/>
  <c r="AV40" i="81"/>
  <c r="AV40" i="83"/>
  <c r="AH38" i="8"/>
  <c r="AV40" i="8" s="1"/>
  <c r="AV40" i="114"/>
  <c r="AV40" i="90"/>
  <c r="AV40" i="103"/>
  <c r="AV40" i="105"/>
  <c r="AV40" i="96"/>
  <c r="AV40" i="94"/>
  <c r="AV40" i="101"/>
  <c r="AV40" i="75"/>
  <c r="AV40" i="87"/>
  <c r="AV40" i="77"/>
  <c r="AV40" i="92"/>
  <c r="AV40" i="85"/>
  <c r="AV40" i="79"/>
  <c r="J6" i="115"/>
  <c r="AV97" i="96"/>
  <c r="AV7" i="90"/>
  <c r="AV7" i="98"/>
  <c r="AV7" i="94"/>
  <c r="AV7" i="101"/>
  <c r="AV7" i="112"/>
  <c r="AV7" i="79"/>
  <c r="AH5" i="8"/>
  <c r="AV7" i="8" s="1"/>
  <c r="AV7" i="96"/>
  <c r="AV7" i="114"/>
  <c r="AV7" i="75"/>
  <c r="AV7" i="83"/>
  <c r="AV7" i="110"/>
  <c r="AV7" i="108"/>
  <c r="AV7" i="92"/>
  <c r="AV7" i="87"/>
  <c r="AV7" i="103"/>
  <c r="AV7" i="105"/>
  <c r="AV7" i="81"/>
  <c r="AV29" i="92"/>
  <c r="AV29" i="90"/>
  <c r="AV29" i="94"/>
  <c r="AV29" i="75"/>
  <c r="AV29" i="103"/>
  <c r="AV29" i="101"/>
  <c r="AV29" i="108"/>
  <c r="AV29" i="114"/>
  <c r="AV29" i="81"/>
  <c r="AV29" i="112"/>
  <c r="AH27" i="8"/>
  <c r="AV29" i="8" s="1"/>
  <c r="AV29" i="110"/>
  <c r="AV29" i="85"/>
  <c r="AV29" i="77"/>
  <c r="AV29" i="79"/>
  <c r="AV29" i="105"/>
  <c r="AV29" i="98"/>
  <c r="AV29" i="87"/>
  <c r="AV29" i="83"/>
  <c r="AV29" i="96"/>
  <c r="AV30" i="79"/>
  <c r="AH28" i="8"/>
  <c r="AV30" i="8" s="1"/>
  <c r="AV30" i="108"/>
  <c r="AV30" i="83"/>
  <c r="AV30" i="103"/>
  <c r="AV30" i="105"/>
  <c r="AV30" i="114"/>
  <c r="AV30" i="75"/>
  <c r="AV30" i="96"/>
  <c r="AV97" i="83"/>
  <c r="AH95" i="8"/>
  <c r="AV97" i="8" s="1"/>
  <c r="AV97" i="85"/>
  <c r="AV97" i="77"/>
  <c r="AV97" i="75"/>
  <c r="AV97" i="94"/>
  <c r="AV97" i="79"/>
  <c r="AV97" i="81"/>
  <c r="AV46" i="105"/>
  <c r="AV97" i="112"/>
  <c r="AV97" i="110"/>
  <c r="AV97" i="92"/>
  <c r="AV97" i="108"/>
  <c r="AV97" i="103"/>
  <c r="AV97" i="98"/>
  <c r="AV97" i="114"/>
  <c r="AV65" i="94"/>
  <c r="AV65" i="114"/>
  <c r="AV97" i="101"/>
  <c r="AV97" i="90"/>
  <c r="AV65" i="112"/>
  <c r="AV65" i="85"/>
  <c r="AV65" i="87"/>
  <c r="AV35" i="83"/>
  <c r="AV35" i="81"/>
  <c r="AH63" i="8"/>
  <c r="AV65" i="8" s="1"/>
  <c r="AV46" i="85"/>
  <c r="AV65" i="83"/>
  <c r="AV46" i="101"/>
  <c r="AV65" i="90"/>
  <c r="AV46" i="81"/>
  <c r="AV65" i="101"/>
  <c r="AV35" i="75"/>
  <c r="AV65" i="108"/>
  <c r="AV65" i="96"/>
  <c r="AV65" i="81"/>
  <c r="AV65" i="92"/>
  <c r="AV65" i="75"/>
  <c r="AV65" i="79"/>
  <c r="AV65" i="110"/>
  <c r="AV65" i="77"/>
  <c r="AV65" i="105"/>
  <c r="AV65" i="98"/>
  <c r="AV65" i="103"/>
  <c r="AV46" i="83"/>
  <c r="AV35" i="87"/>
  <c r="AV46" i="103"/>
  <c r="AV46" i="98"/>
  <c r="AH44" i="8"/>
  <c r="AV46" i="8" s="1"/>
  <c r="AV35" i="108"/>
  <c r="AV35" i="114"/>
  <c r="AV35" i="101"/>
  <c r="AV46" i="108"/>
  <c r="AV35" i="77"/>
  <c r="AV35" i="96"/>
  <c r="AV46" i="79"/>
  <c r="AV35" i="103"/>
  <c r="AV46" i="77"/>
  <c r="AV35" i="94"/>
  <c r="AV35" i="112"/>
  <c r="AV46" i="96"/>
  <c r="AV46" i="90"/>
  <c r="AV46" i="114"/>
  <c r="AV46" i="92"/>
  <c r="AV46" i="75"/>
  <c r="AV46" i="112"/>
  <c r="AH33" i="8"/>
  <c r="AV35" i="8" s="1"/>
  <c r="AV35" i="90"/>
  <c r="AV35" i="85"/>
  <c r="AV35" i="105"/>
  <c r="AV35" i="110"/>
  <c r="AV35" i="92"/>
  <c r="AV35" i="79"/>
  <c r="AV24" i="112"/>
  <c r="AV24" i="90"/>
  <c r="AV23" i="101"/>
  <c r="AV8" i="87"/>
  <c r="AV24" i="79"/>
  <c r="AV23" i="90"/>
  <c r="AV24" i="105"/>
  <c r="AV24" i="103"/>
  <c r="AV23" i="75"/>
  <c r="AV23" i="105"/>
  <c r="AV23" i="83"/>
  <c r="AV24" i="83"/>
  <c r="AV23" i="114"/>
  <c r="AV24" i="94"/>
  <c r="AV23" i="96"/>
  <c r="AV24" i="98"/>
  <c r="AV23" i="108"/>
  <c r="AV23" i="81"/>
  <c r="AV24" i="77"/>
  <c r="AV23" i="87"/>
  <c r="AV23" i="77"/>
  <c r="AV24" i="75"/>
  <c r="AV23" i="92"/>
  <c r="AV23" i="79"/>
  <c r="AH21" i="8"/>
  <c r="AV23" i="8" s="1"/>
  <c r="AV23" i="110"/>
  <c r="AV23" i="85"/>
  <c r="AV23" i="112"/>
  <c r="AV23" i="94"/>
  <c r="AV23" i="98"/>
  <c r="AV23" i="103"/>
  <c r="AV24" i="108"/>
  <c r="AV24" i="110"/>
  <c r="AV24" i="85"/>
  <c r="AV24" i="81"/>
  <c r="AV24" i="87"/>
  <c r="AH22" i="8"/>
  <c r="AV24" i="8" s="1"/>
  <c r="AV24" i="92"/>
  <c r="AV24" i="114"/>
  <c r="AV24" i="101"/>
  <c r="AV24" i="96"/>
  <c r="AV8" i="96"/>
  <c r="AH6" i="8"/>
  <c r="AV8" i="8" s="1"/>
  <c r="AV18" i="92"/>
  <c r="AV8" i="108"/>
  <c r="AV8" i="79"/>
  <c r="AV8" i="110"/>
  <c r="AV8" i="77"/>
  <c r="AV8" i="105"/>
  <c r="AV8" i="101"/>
  <c r="AV8" i="75"/>
  <c r="AV8" i="92"/>
  <c r="AV8" i="114"/>
  <c r="AV18" i="90"/>
  <c r="AV18" i="98"/>
  <c r="AV8" i="112"/>
  <c r="B27" i="113"/>
  <c r="AV18" i="87"/>
  <c r="AV8" i="85"/>
  <c r="AV18" i="114"/>
  <c r="AV18" i="110"/>
  <c r="AV18" i="79"/>
  <c r="AV18" i="96"/>
  <c r="AH16" i="8"/>
  <c r="AV18" i="8" s="1"/>
  <c r="AV18" i="112"/>
  <c r="AV18" i="83"/>
  <c r="AV18" i="77"/>
  <c r="AV18" i="101"/>
  <c r="AV18" i="108"/>
  <c r="AV18" i="85"/>
  <c r="AV18" i="81"/>
  <c r="AV18" i="75"/>
  <c r="AV18" i="94"/>
  <c r="AV18" i="103"/>
  <c r="AV18" i="105"/>
  <c r="B27" i="115"/>
  <c r="AV58" i="75"/>
  <c r="AV70" i="79"/>
  <c r="AV47" i="101"/>
  <c r="AV37" i="77"/>
  <c r="AV58" i="81"/>
  <c r="AV13" i="75"/>
  <c r="AV61" i="92"/>
  <c r="AV13" i="103"/>
  <c r="AV56" i="108"/>
  <c r="AV47" i="81"/>
  <c r="AV70" i="77"/>
  <c r="AV77" i="108"/>
  <c r="AV90" i="105"/>
  <c r="AV36" i="103"/>
  <c r="AV77" i="94"/>
  <c r="AV31" i="98"/>
  <c r="AV71" i="75"/>
  <c r="AV70" i="81"/>
  <c r="AV91" i="85"/>
  <c r="AV13" i="81"/>
  <c r="AV67" i="75"/>
  <c r="AV58" i="79"/>
  <c r="AV67" i="87"/>
  <c r="AV31" i="85"/>
  <c r="AV67" i="90"/>
  <c r="AV55" i="85"/>
  <c r="AV55" i="110"/>
  <c r="AV31" i="77"/>
  <c r="AV36" i="83"/>
  <c r="AV44" i="83"/>
  <c r="AV58" i="101"/>
  <c r="AV47" i="92"/>
  <c r="AH66" i="8"/>
  <c r="AV68" i="8" s="1"/>
  <c r="AV71" i="96"/>
  <c r="AV55" i="101"/>
  <c r="AV13" i="98"/>
  <c r="AV47" i="90"/>
  <c r="AV73" i="81"/>
  <c r="AV91" i="101"/>
  <c r="AH69" i="8"/>
  <c r="AV71" i="8" s="1"/>
  <c r="AV73" i="79"/>
  <c r="AV61" i="79"/>
  <c r="AV19" i="101"/>
  <c r="AV38" i="108"/>
  <c r="AV58" i="112"/>
  <c r="AV91" i="75"/>
  <c r="AV71" i="85"/>
  <c r="AV36" i="96"/>
  <c r="AV90" i="75"/>
  <c r="AV90" i="103"/>
  <c r="AV36" i="108"/>
  <c r="AV38" i="101"/>
  <c r="AV37" i="83"/>
  <c r="AV70" i="90"/>
  <c r="AV47" i="110"/>
  <c r="AV73" i="112"/>
  <c r="AV61" i="101"/>
  <c r="AV47" i="105"/>
  <c r="AV6" i="81"/>
  <c r="AV44" i="98"/>
  <c r="AH56" i="8"/>
  <c r="AV58" i="8" s="1"/>
  <c r="AV67" i="112"/>
  <c r="AV31" i="110"/>
  <c r="AV77" i="77"/>
  <c r="AV6" i="101"/>
  <c r="AV61" i="96"/>
  <c r="AV73" i="83"/>
  <c r="AV44" i="96"/>
  <c r="C48" i="109"/>
  <c r="AV56" i="105"/>
  <c r="AV90" i="108"/>
  <c r="AV61" i="114"/>
  <c r="AV77" i="98"/>
  <c r="AV38" i="87"/>
  <c r="AV31" i="81"/>
  <c r="AV90" i="90"/>
  <c r="AV13" i="77"/>
  <c r="AV90" i="112"/>
  <c r="AH75" i="8"/>
  <c r="AV77" i="8" s="1"/>
  <c r="AV79" i="90"/>
  <c r="AV77" i="79"/>
  <c r="AV90" i="77"/>
  <c r="AV37" i="108"/>
  <c r="AM32" i="8"/>
  <c r="C55" i="55" s="1"/>
  <c r="AV56" i="92"/>
  <c r="AV47" i="75"/>
  <c r="AV77" i="81"/>
  <c r="AV71" i="114"/>
  <c r="AV73" i="105"/>
  <c r="AV73" i="94"/>
  <c r="AV19" i="79"/>
  <c r="AV11" i="79"/>
  <c r="AV47" i="79"/>
  <c r="AV31" i="83"/>
  <c r="AV61" i="87"/>
  <c r="AV73" i="96"/>
  <c r="AV13" i="94"/>
  <c r="AV19" i="83"/>
  <c r="AV70" i="103"/>
  <c r="AV44" i="92"/>
  <c r="AV19" i="90"/>
  <c r="AV70" i="112"/>
  <c r="AV73" i="98"/>
  <c r="AV13" i="87"/>
  <c r="AV56" i="77"/>
  <c r="AV68" i="92"/>
  <c r="AV68" i="108"/>
  <c r="AV19" i="81"/>
  <c r="AV44" i="114"/>
  <c r="AV61" i="108"/>
  <c r="AV73" i="110"/>
  <c r="AV73" i="92"/>
  <c r="AV31" i="75"/>
  <c r="AV37" i="79"/>
  <c r="AV56" i="85"/>
  <c r="AV73" i="108"/>
  <c r="AV61" i="112"/>
  <c r="AV6" i="92"/>
  <c r="AV11" i="108"/>
  <c r="AV68" i="83"/>
  <c r="AV77" i="75"/>
  <c r="AV37" i="92"/>
  <c r="AV67" i="103"/>
  <c r="AV36" i="105"/>
  <c r="AV19" i="75"/>
  <c r="AV38" i="85"/>
  <c r="AH88" i="8"/>
  <c r="AV90" i="8" s="1"/>
  <c r="AV71" i="103"/>
  <c r="AV11" i="83"/>
  <c r="AV37" i="81"/>
  <c r="AV13" i="110"/>
  <c r="AV61" i="85"/>
  <c r="AV47" i="108"/>
  <c r="AV31" i="101"/>
  <c r="AV56" i="75"/>
  <c r="AV77" i="110"/>
  <c r="AV71" i="105"/>
  <c r="AV11" i="96"/>
  <c r="AV58" i="103"/>
  <c r="AV38" i="75"/>
  <c r="AV67" i="94"/>
  <c r="AV91" i="112"/>
  <c r="AH9" i="8"/>
  <c r="AV11" i="8" s="1"/>
  <c r="AV38" i="96"/>
  <c r="AV68" i="85"/>
  <c r="AV37" i="96"/>
  <c r="AV61" i="90"/>
  <c r="AV79" i="83"/>
  <c r="AV58" i="96"/>
  <c r="AV37" i="90"/>
  <c r="AV36" i="92"/>
  <c r="AV6" i="96"/>
  <c r="AV11" i="112"/>
  <c r="AV56" i="81"/>
  <c r="AV38" i="94"/>
  <c r="AV71" i="83"/>
  <c r="AV70" i="98"/>
  <c r="AV13" i="112"/>
  <c r="AV11" i="75"/>
  <c r="AH29" i="8"/>
  <c r="AV31" i="8" s="1"/>
  <c r="AV68" i="110"/>
  <c r="AV6" i="114"/>
  <c r="AV73" i="85"/>
  <c r="AV70" i="108"/>
  <c r="AV58" i="98"/>
  <c r="AV19" i="98"/>
  <c r="AV36" i="75"/>
  <c r="AV79" i="77"/>
  <c r="AV70" i="101"/>
  <c r="AV70" i="114"/>
  <c r="AV79" i="87"/>
  <c r="AV79" i="85"/>
  <c r="AV36" i="94"/>
  <c r="AV79" i="92"/>
  <c r="AV44" i="79"/>
  <c r="AV77" i="83"/>
  <c r="AV90" i="98"/>
  <c r="AV36" i="77"/>
  <c r="AV37" i="101"/>
  <c r="C54" i="76"/>
  <c r="AM26" i="8"/>
  <c r="AN26" i="8" s="1"/>
  <c r="D49" i="55" s="1"/>
  <c r="AV70" i="83"/>
  <c r="AV70" i="87"/>
  <c r="AV91" i="90"/>
  <c r="AV31" i="108"/>
  <c r="AV71" i="92"/>
  <c r="AV90" i="87"/>
  <c r="AV55" i="94"/>
  <c r="AV70" i="96"/>
  <c r="AV47" i="112"/>
  <c r="AV68" i="90"/>
  <c r="AV55" i="103"/>
  <c r="AV77" i="85"/>
  <c r="AM33" i="8"/>
  <c r="C56" i="55" s="1"/>
  <c r="AV6" i="112"/>
  <c r="AV36" i="81"/>
  <c r="AV38" i="92"/>
  <c r="AV55" i="79"/>
  <c r="AV38" i="103"/>
  <c r="AV91" i="114"/>
  <c r="AV55" i="77"/>
  <c r="AV56" i="110"/>
  <c r="AV44" i="103"/>
  <c r="AH71" i="8"/>
  <c r="AV73" i="8" s="1"/>
  <c r="AV61" i="94"/>
  <c r="AV79" i="114"/>
  <c r="AV6" i="75"/>
  <c r="AV13" i="101"/>
  <c r="AV19" i="108"/>
  <c r="AH59" i="8"/>
  <c r="AV61" i="8" s="1"/>
  <c r="AV91" i="105"/>
  <c r="AV73" i="114"/>
  <c r="AV36" i="101"/>
  <c r="AV13" i="83"/>
  <c r="AV6" i="85"/>
  <c r="AV68" i="79"/>
  <c r="AV79" i="79"/>
  <c r="AV58" i="85"/>
  <c r="AV55" i="114"/>
  <c r="AV36" i="114"/>
  <c r="AV67" i="110"/>
  <c r="AV58" i="94"/>
  <c r="AV56" i="114"/>
  <c r="AV91" i="98"/>
  <c r="AV31" i="87"/>
  <c r="AV38" i="77"/>
  <c r="AV58" i="108"/>
  <c r="AV77" i="87"/>
  <c r="AV91" i="92"/>
  <c r="AV68" i="94"/>
  <c r="AV44" i="85"/>
  <c r="B52" i="76"/>
  <c r="B54" i="76"/>
  <c r="B28" i="84"/>
  <c r="B28" i="76"/>
  <c r="C41" i="89"/>
  <c r="B16" i="89"/>
  <c r="B41" i="82"/>
  <c r="B46" i="111"/>
  <c r="B51" i="97"/>
  <c r="B45" i="86"/>
  <c r="B40" i="97"/>
  <c r="B26" i="76"/>
  <c r="B27" i="84"/>
  <c r="B23" i="93"/>
  <c r="B27" i="89"/>
  <c r="B16" i="78"/>
  <c r="B46" i="95"/>
  <c r="AV44" i="101"/>
  <c r="AV67" i="108"/>
  <c r="AV61" i="105"/>
  <c r="B50" i="113"/>
  <c r="B25" i="113"/>
  <c r="B28" i="113"/>
  <c r="B47" i="111"/>
  <c r="D17" i="93"/>
  <c r="AV67" i="83"/>
  <c r="B22" i="93"/>
  <c r="AV77" i="92"/>
  <c r="AV38" i="112"/>
  <c r="B54" i="86"/>
  <c r="B53" i="86"/>
  <c r="B16" i="93"/>
  <c r="B10" i="93"/>
  <c r="B25" i="97"/>
  <c r="AV91" i="96"/>
  <c r="AV11" i="94"/>
  <c r="AM22" i="8"/>
  <c r="AN22" i="8" s="1"/>
  <c r="D45" i="55" s="1"/>
  <c r="AT99" i="8"/>
  <c r="AV13" i="92"/>
  <c r="B21" i="78"/>
  <c r="B21" i="95"/>
  <c r="B21" i="111"/>
  <c r="AV11" i="105"/>
  <c r="B26" i="82"/>
  <c r="AV47" i="77"/>
  <c r="AV67" i="77"/>
  <c r="AV71" i="81"/>
  <c r="B16" i="95"/>
  <c r="AV37" i="94"/>
  <c r="AV79" i="94"/>
  <c r="B9" i="100"/>
  <c r="AV38" i="110"/>
  <c r="AV31" i="112"/>
  <c r="B48" i="86"/>
  <c r="B56" i="115"/>
  <c r="B56" i="55"/>
  <c r="AM5" i="8"/>
  <c r="AN5" i="8" s="1"/>
  <c r="D15" i="55" s="1"/>
  <c r="AT5" i="8"/>
  <c r="AH36" i="8"/>
  <c r="AV38" i="8" s="1"/>
  <c r="AM13" i="8"/>
  <c r="AN13" i="8" s="1"/>
  <c r="D23" i="55" s="1"/>
  <c r="AT69" i="8"/>
  <c r="B46" i="78"/>
  <c r="B49" i="89"/>
  <c r="B15" i="107"/>
  <c r="AV31" i="114"/>
  <c r="B22" i="76"/>
  <c r="AV77" i="112"/>
  <c r="B20" i="89"/>
  <c r="B49" i="76"/>
  <c r="B10" i="80"/>
  <c r="B52" i="84"/>
  <c r="B16" i="82"/>
  <c r="AV67" i="81"/>
  <c r="B41" i="95"/>
  <c r="B50" i="86"/>
  <c r="B41" i="97"/>
  <c r="B53" i="106"/>
  <c r="AM7" i="8"/>
  <c r="AN7" i="8" s="1"/>
  <c r="D17" i="55" s="1"/>
  <c r="AT17" i="8"/>
  <c r="B45" i="80"/>
  <c r="B45" i="113"/>
  <c r="B45" i="78"/>
  <c r="B40" i="89"/>
  <c r="B45" i="111"/>
  <c r="B19" i="76"/>
  <c r="B26" i="113"/>
  <c r="B23" i="78"/>
  <c r="AV13" i="108"/>
  <c r="B52" i="106"/>
  <c r="AV19" i="105"/>
  <c r="B25" i="106"/>
  <c r="B27" i="106"/>
  <c r="B10" i="113"/>
  <c r="B47" i="78"/>
  <c r="B53" i="102"/>
  <c r="B41" i="113"/>
  <c r="B20" i="93"/>
  <c r="B28" i="111"/>
  <c r="AV71" i="94"/>
  <c r="B49" i="86"/>
  <c r="B17" i="91"/>
  <c r="B52" i="93"/>
  <c r="B28" i="93"/>
  <c r="B52" i="104"/>
  <c r="B9" i="106"/>
  <c r="B21" i="82"/>
  <c r="B21" i="100"/>
  <c r="AV55" i="92"/>
  <c r="B25" i="95"/>
  <c r="B47" i="95"/>
  <c r="B23" i="95"/>
  <c r="B23" i="111"/>
  <c r="B51" i="91"/>
  <c r="B55" i="95"/>
  <c r="B55" i="115"/>
  <c r="B55" i="55"/>
  <c r="B17" i="78"/>
  <c r="B25" i="111"/>
  <c r="AV6" i="108"/>
  <c r="AH45" i="8"/>
  <c r="AV47" i="8" s="1"/>
  <c r="AV90" i="96"/>
  <c r="B19" i="115"/>
  <c r="B19" i="55"/>
  <c r="B19" i="100"/>
  <c r="B27" i="107"/>
  <c r="AV61" i="77"/>
  <c r="B46" i="80"/>
  <c r="D25" i="80"/>
  <c r="AV6" i="87"/>
  <c r="B25" i="89"/>
  <c r="B51" i="109"/>
  <c r="B56" i="84"/>
  <c r="B49" i="78"/>
  <c r="B45" i="106"/>
  <c r="B9" i="89"/>
  <c r="B21" i="89"/>
  <c r="B21" i="106"/>
  <c r="AV44" i="81"/>
  <c r="B20" i="80"/>
  <c r="B22" i="102"/>
  <c r="B46" i="107"/>
  <c r="B41" i="107"/>
  <c r="B55" i="107"/>
  <c r="B16" i="113"/>
  <c r="AM24" i="8"/>
  <c r="AN24" i="8" s="1"/>
  <c r="D47" i="55" s="1"/>
  <c r="B48" i="93"/>
  <c r="B25" i="115"/>
  <c r="B25" i="55"/>
  <c r="AV68" i="96"/>
  <c r="AT57" i="8"/>
  <c r="B22" i="106"/>
  <c r="B23" i="109"/>
  <c r="B20" i="86"/>
  <c r="B53" i="91"/>
  <c r="C56" i="91"/>
  <c r="B10" i="97"/>
  <c r="B25" i="104"/>
  <c r="B16" i="104"/>
  <c r="B9" i="104"/>
  <c r="AV37" i="103"/>
  <c r="B47" i="80"/>
  <c r="B47" i="113"/>
  <c r="B48" i="111"/>
  <c r="AM30" i="8"/>
  <c r="AN30" i="8" s="1"/>
  <c r="D53" i="55" s="1"/>
  <c r="B53" i="107"/>
  <c r="B9" i="102"/>
  <c r="AV36" i="85"/>
  <c r="AV71" i="101"/>
  <c r="B27" i="97"/>
  <c r="AV31" i="94"/>
  <c r="AV37" i="98"/>
  <c r="B22" i="100"/>
  <c r="B41" i="109"/>
  <c r="AV61" i="110"/>
  <c r="B19" i="111"/>
  <c r="AV36" i="112"/>
  <c r="B47" i="102"/>
  <c r="B48" i="89"/>
  <c r="B53" i="104"/>
  <c r="B55" i="104"/>
  <c r="B55" i="111"/>
  <c r="B18" i="80"/>
  <c r="B20" i="76"/>
  <c r="AV79" i="101"/>
  <c r="D27" i="93"/>
  <c r="AV56" i="90"/>
  <c r="B23" i="102"/>
  <c r="AV61" i="98"/>
  <c r="AV79" i="75"/>
  <c r="B28" i="80"/>
  <c r="B52" i="82"/>
  <c r="AV11" i="87"/>
  <c r="B47" i="109"/>
  <c r="B51" i="115"/>
  <c r="B51" i="55"/>
  <c r="B48" i="107"/>
  <c r="B54" i="97"/>
  <c r="AV19" i="94"/>
  <c r="B20" i="102"/>
  <c r="AV47" i="85"/>
  <c r="AV70" i="94"/>
  <c r="AV55" i="112"/>
  <c r="AV91" i="81"/>
  <c r="AV91" i="77"/>
  <c r="B18" i="102"/>
  <c r="B50" i="107"/>
  <c r="B24" i="106"/>
  <c r="B49" i="113"/>
  <c r="AM31" i="8"/>
  <c r="AN31" i="8" s="1"/>
  <c r="D54" i="55" s="1"/>
  <c r="B53" i="95"/>
  <c r="AM23" i="8"/>
  <c r="AN23" i="8" s="1"/>
  <c r="D46" i="55" s="1"/>
  <c r="B47" i="84"/>
  <c r="AV44" i="110"/>
  <c r="B52" i="91"/>
  <c r="AV73" i="90"/>
  <c r="B49" i="104"/>
  <c r="B55" i="106"/>
  <c r="B56" i="78"/>
  <c r="B55" i="78"/>
  <c r="B45" i="84"/>
  <c r="B40" i="95"/>
  <c r="B21" i="115"/>
  <c r="B21" i="55"/>
  <c r="B21" i="91"/>
  <c r="B21" i="107"/>
  <c r="B18" i="91"/>
  <c r="AV6" i="98"/>
  <c r="AV79" i="103"/>
  <c r="AV90" i="92"/>
  <c r="B24" i="102"/>
  <c r="AV37" i="110"/>
  <c r="AV56" i="101"/>
  <c r="AV68" i="112"/>
  <c r="B23" i="106"/>
  <c r="AH89" i="8"/>
  <c r="AV91" i="8" s="1"/>
  <c r="B27" i="104"/>
  <c r="B19" i="95"/>
  <c r="B23" i="100"/>
  <c r="AV70" i="110"/>
  <c r="AV79" i="112"/>
  <c r="B50" i="100"/>
  <c r="B41" i="115"/>
  <c r="B41" i="55"/>
  <c r="AH35" i="8"/>
  <c r="AV37" i="8" s="1"/>
  <c r="B54" i="111"/>
  <c r="B18" i="113"/>
  <c r="AV19" i="85"/>
  <c r="AV68" i="103"/>
  <c r="AV70" i="85"/>
  <c r="AV71" i="112"/>
  <c r="AH77" i="8"/>
  <c r="AV79" i="8" s="1"/>
  <c r="AV61" i="81"/>
  <c r="AV91" i="83"/>
  <c r="AV55" i="108"/>
  <c r="AV90" i="110"/>
  <c r="B51" i="76"/>
  <c r="B16" i="76"/>
  <c r="AV44" i="75"/>
  <c r="B51" i="84"/>
  <c r="AV47" i="83"/>
  <c r="B53" i="82"/>
  <c r="B49" i="82"/>
  <c r="B9" i="82"/>
  <c r="B23" i="82"/>
  <c r="B46" i="91"/>
  <c r="B47" i="76"/>
  <c r="B50" i="78"/>
  <c r="B45" i="89"/>
  <c r="B40" i="100"/>
  <c r="B25" i="84"/>
  <c r="B25" i="100"/>
  <c r="AH34" i="8"/>
  <c r="AV36" i="8" s="1"/>
  <c r="AV58" i="110"/>
  <c r="B28" i="82"/>
  <c r="AV55" i="96"/>
  <c r="B24" i="91"/>
  <c r="B22" i="97"/>
  <c r="B24" i="97"/>
  <c r="B47" i="106"/>
  <c r="AV47" i="114"/>
  <c r="B47" i="93"/>
  <c r="B15" i="97"/>
  <c r="AV31" i="90"/>
  <c r="AH42" i="8"/>
  <c r="AV44" i="8" s="1"/>
  <c r="AV67" i="101"/>
  <c r="B23" i="97"/>
  <c r="B20" i="82"/>
  <c r="AV68" i="81"/>
  <c r="AV77" i="90"/>
  <c r="B19" i="86"/>
  <c r="B55" i="91"/>
  <c r="AV31" i="103"/>
  <c r="B24" i="104"/>
  <c r="B56" i="93"/>
  <c r="B17" i="84"/>
  <c r="B9" i="109"/>
  <c r="B25" i="93"/>
  <c r="B18" i="82"/>
  <c r="B45" i="115"/>
  <c r="B45" i="55"/>
  <c r="B40" i="84"/>
  <c r="B45" i="107"/>
  <c r="B18" i="107"/>
  <c r="B19" i="102"/>
  <c r="B19" i="82"/>
  <c r="B19" i="93"/>
  <c r="B19" i="109"/>
  <c r="AV47" i="98"/>
  <c r="AV91" i="94"/>
  <c r="B52" i="100"/>
  <c r="B15" i="100"/>
  <c r="B52" i="109"/>
  <c r="B28" i="109"/>
  <c r="B41" i="86"/>
  <c r="B51" i="111"/>
  <c r="B51" i="107"/>
  <c r="B23" i="115"/>
  <c r="B23" i="55"/>
  <c r="B48" i="80"/>
  <c r="AV13" i="105"/>
  <c r="AV56" i="87"/>
  <c r="B27" i="86"/>
  <c r="AV31" i="79"/>
  <c r="B10" i="78"/>
  <c r="B26" i="95"/>
  <c r="B10" i="76"/>
  <c r="AV71" i="79"/>
  <c r="B18" i="84"/>
  <c r="B46" i="82"/>
  <c r="B48" i="115"/>
  <c r="B48" i="55"/>
  <c r="B50" i="89"/>
  <c r="B54" i="78"/>
  <c r="B40" i="91"/>
  <c r="AV56" i="98"/>
  <c r="B10" i="100"/>
  <c r="AV73" i="87"/>
  <c r="B26" i="91"/>
  <c r="B16" i="102"/>
  <c r="AV11" i="114"/>
  <c r="B56" i="111"/>
  <c r="B15" i="80"/>
  <c r="B27" i="102"/>
  <c r="B26" i="109"/>
  <c r="B22" i="86"/>
  <c r="B23" i="86"/>
  <c r="AV70" i="92"/>
  <c r="AV77" i="96"/>
  <c r="B47" i="97"/>
  <c r="B55" i="89"/>
  <c r="AH4" i="8"/>
  <c r="AV6" i="8" s="1"/>
  <c r="B18" i="100"/>
  <c r="B40" i="76"/>
  <c r="B45" i="100"/>
  <c r="B40" i="109"/>
  <c r="B26" i="115"/>
  <c r="B26" i="55"/>
  <c r="B26" i="89"/>
  <c r="AV67" i="79"/>
  <c r="B24" i="115"/>
  <c r="B24" i="55"/>
  <c r="AV44" i="87"/>
  <c r="B26" i="106"/>
  <c r="B10" i="109"/>
  <c r="B18" i="111"/>
  <c r="B17" i="80"/>
  <c r="B25" i="102"/>
  <c r="B9" i="113"/>
  <c r="AM9" i="8"/>
  <c r="AN9" i="8" s="1"/>
  <c r="D19" i="55" s="1"/>
  <c r="AT26" i="8"/>
  <c r="AV56" i="112"/>
  <c r="B24" i="95"/>
  <c r="AV55" i="105"/>
  <c r="AV61" i="75"/>
  <c r="B54" i="84"/>
  <c r="B26" i="84"/>
  <c r="B56" i="82"/>
  <c r="B22" i="82"/>
  <c r="B46" i="89"/>
  <c r="B28" i="89"/>
  <c r="B50" i="93"/>
  <c r="B47" i="91"/>
  <c r="B40" i="82"/>
  <c r="AV11" i="81"/>
  <c r="B25" i="109"/>
  <c r="B24" i="93"/>
  <c r="B50" i="102"/>
  <c r="B10" i="102"/>
  <c r="B17" i="107"/>
  <c r="B16" i="107"/>
  <c r="B17" i="97"/>
  <c r="AM15" i="8"/>
  <c r="AN15" i="8" s="1"/>
  <c r="D25" i="55" s="1"/>
  <c r="AT82" i="8"/>
  <c r="B9" i="76"/>
  <c r="AV38" i="79"/>
  <c r="B22" i="89"/>
  <c r="AV79" i="105"/>
  <c r="B15" i="86"/>
  <c r="B56" i="91"/>
  <c r="B18" i="93"/>
  <c r="B49" i="84"/>
  <c r="B55" i="97"/>
  <c r="B53" i="115"/>
  <c r="B53" i="55"/>
  <c r="B15" i="102"/>
  <c r="AV19" i="112"/>
  <c r="AM8" i="8"/>
  <c r="AN8" i="8" s="1"/>
  <c r="D18" i="55" s="1"/>
  <c r="AT22" i="8"/>
  <c r="AV44" i="77"/>
  <c r="B52" i="95"/>
  <c r="B55" i="109"/>
  <c r="B54" i="106"/>
  <c r="B17" i="109"/>
  <c r="AV31" i="105"/>
  <c r="AV58" i="114"/>
  <c r="B27" i="93"/>
  <c r="AH54" i="8"/>
  <c r="AV56" i="8" s="1"/>
  <c r="AV77" i="105"/>
  <c r="AV55" i="87"/>
  <c r="B46" i="84"/>
  <c r="B47" i="82"/>
  <c r="B55" i="82"/>
  <c r="B48" i="76"/>
  <c r="B48" i="84"/>
  <c r="AM28" i="8"/>
  <c r="B56" i="89"/>
  <c r="B17" i="102"/>
  <c r="B9" i="78"/>
  <c r="B54" i="102"/>
  <c r="B54" i="115"/>
  <c r="B54" i="55"/>
  <c r="B46" i="115"/>
  <c r="B46" i="55"/>
  <c r="B26" i="97"/>
  <c r="B9" i="95"/>
  <c r="AV68" i="75"/>
  <c r="B10" i="91"/>
  <c r="B20" i="107"/>
  <c r="AV67" i="114"/>
  <c r="B24" i="86"/>
  <c r="B9" i="91"/>
  <c r="B55" i="93"/>
  <c r="AM27" i="8"/>
  <c r="AN27" i="8" s="1"/>
  <c r="D50" i="55" s="1"/>
  <c r="C56" i="78"/>
  <c r="B9" i="93"/>
  <c r="B28" i="107"/>
  <c r="B20" i="111"/>
  <c r="AV56" i="83"/>
  <c r="B24" i="80"/>
  <c r="AV79" i="96"/>
  <c r="B26" i="111"/>
  <c r="B18" i="109"/>
  <c r="B52" i="111"/>
  <c r="B16" i="111"/>
  <c r="B41" i="80"/>
  <c r="B51" i="78"/>
  <c r="B53" i="80"/>
  <c r="AV11" i="98"/>
  <c r="AV67" i="105"/>
  <c r="AV71" i="108"/>
  <c r="AV79" i="81"/>
  <c r="AV91" i="79"/>
  <c r="B55" i="84"/>
  <c r="AV61" i="83"/>
  <c r="B15" i="82"/>
  <c r="B49" i="95"/>
  <c r="B50" i="104"/>
  <c r="AV37" i="105"/>
  <c r="AV61" i="103"/>
  <c r="B24" i="76"/>
  <c r="B22" i="80"/>
  <c r="AV73" i="101"/>
  <c r="AV71" i="87"/>
  <c r="B52" i="107"/>
  <c r="AV70" i="105"/>
  <c r="B54" i="80"/>
  <c r="AV37" i="75"/>
  <c r="AV68" i="87"/>
  <c r="AV68" i="105"/>
  <c r="AV56" i="94"/>
  <c r="B24" i="78"/>
  <c r="B25" i="86"/>
  <c r="AV13" i="90"/>
  <c r="AV58" i="90"/>
  <c r="AV11" i="92"/>
  <c r="AV57" i="92"/>
  <c r="AV47" i="96"/>
  <c r="B20" i="104"/>
  <c r="AV73" i="103"/>
  <c r="B48" i="109"/>
  <c r="B50" i="109"/>
  <c r="B54" i="89"/>
  <c r="B45" i="76"/>
  <c r="B40" i="86"/>
  <c r="B45" i="109"/>
  <c r="B18" i="89"/>
  <c r="B24" i="100"/>
  <c r="B28" i="91"/>
  <c r="AV91" i="110"/>
  <c r="AV68" i="77"/>
  <c r="AV38" i="98"/>
  <c r="B46" i="86"/>
  <c r="AV44" i="112"/>
  <c r="B50" i="106"/>
  <c r="B55" i="86"/>
  <c r="AM29" i="8"/>
  <c r="AN29" i="8" s="1"/>
  <c r="D52" i="55" s="1"/>
  <c r="B9" i="115"/>
  <c r="B9" i="55"/>
  <c r="B51" i="86"/>
  <c r="AV31" i="96"/>
  <c r="B28" i="104"/>
  <c r="AV36" i="79"/>
  <c r="AV71" i="77"/>
  <c r="AH68" i="8"/>
  <c r="AV70" i="8" s="1"/>
  <c r="B24" i="107"/>
  <c r="AV70" i="75"/>
  <c r="B17" i="82"/>
  <c r="B27" i="82"/>
  <c r="B24" i="89"/>
  <c r="B49" i="106"/>
  <c r="AM25" i="8"/>
  <c r="AN25" i="8" s="1"/>
  <c r="D48" i="55" s="1"/>
  <c r="B56" i="80"/>
  <c r="B51" i="106"/>
  <c r="B21" i="84"/>
  <c r="B21" i="102"/>
  <c r="B25" i="76"/>
  <c r="AV91" i="108"/>
  <c r="B27" i="111"/>
  <c r="B27" i="91"/>
  <c r="AV58" i="87"/>
  <c r="AV77" i="103"/>
  <c r="B52" i="102"/>
  <c r="B23" i="107"/>
  <c r="C46" i="106"/>
  <c r="AV19" i="114"/>
  <c r="B56" i="76"/>
  <c r="AV6" i="90"/>
  <c r="AV44" i="108"/>
  <c r="AV58" i="92"/>
  <c r="B26" i="80"/>
  <c r="B18" i="86"/>
  <c r="B26" i="86"/>
  <c r="AV31" i="92"/>
  <c r="B53" i="113"/>
  <c r="B15" i="106"/>
  <c r="AV19" i="77"/>
  <c r="AV11" i="90"/>
  <c r="AV77" i="101"/>
  <c r="AV37" i="112"/>
  <c r="AV38" i="114"/>
  <c r="B27" i="78"/>
  <c r="B27" i="100"/>
  <c r="B28" i="115"/>
  <c r="B28" i="55"/>
  <c r="AV71" i="98"/>
  <c r="AM16" i="8"/>
  <c r="AT86" i="8"/>
  <c r="AV55" i="75"/>
  <c r="AV67" i="96"/>
  <c r="AM14" i="8"/>
  <c r="AT76" i="8"/>
  <c r="B27" i="95"/>
  <c r="B54" i="95"/>
  <c r="B16" i="100"/>
  <c r="AV6" i="110"/>
  <c r="AV79" i="110"/>
  <c r="B22" i="111"/>
  <c r="B47" i="104"/>
  <c r="B49" i="111"/>
  <c r="B48" i="102"/>
  <c r="AH150" i="8"/>
  <c r="AH11" i="8"/>
  <c r="AV13" i="8" s="1"/>
  <c r="B22" i="115"/>
  <c r="B22" i="55"/>
  <c r="B20" i="115"/>
  <c r="B20" i="55"/>
  <c r="AH24" i="8"/>
  <c r="AV26" i="8" s="1"/>
  <c r="AV26" i="98"/>
  <c r="B23" i="84"/>
  <c r="B28" i="86"/>
  <c r="B46" i="76"/>
  <c r="AV6" i="79"/>
  <c r="B52" i="89"/>
  <c r="B48" i="106"/>
  <c r="B48" i="78"/>
  <c r="B40" i="80"/>
  <c r="B45" i="104"/>
  <c r="B40" i="113"/>
  <c r="B15" i="89"/>
  <c r="B18" i="106"/>
  <c r="AV51" i="105"/>
  <c r="AV44" i="94"/>
  <c r="AV71" i="110"/>
  <c r="B22" i="84"/>
  <c r="AV56" i="103"/>
  <c r="AV37" i="114"/>
  <c r="AV58" i="77"/>
  <c r="AV73" i="77"/>
  <c r="C46" i="113"/>
  <c r="B52" i="113"/>
  <c r="B49" i="102"/>
  <c r="B53" i="109"/>
  <c r="B53" i="111"/>
  <c r="B55" i="80"/>
  <c r="B18" i="97"/>
  <c r="B15" i="76"/>
  <c r="AV68" i="114"/>
  <c r="AV90" i="79"/>
  <c r="AV47" i="94"/>
  <c r="B20" i="113"/>
  <c r="AV37" i="85"/>
  <c r="B22" i="91"/>
  <c r="B41" i="93"/>
  <c r="B51" i="93"/>
  <c r="B50" i="97"/>
  <c r="AV19" i="96"/>
  <c r="AV57" i="96"/>
  <c r="B54" i="104"/>
  <c r="B15" i="104"/>
  <c r="B51" i="104"/>
  <c r="B53" i="97"/>
  <c r="B55" i="113"/>
  <c r="B45" i="93"/>
  <c r="B40" i="104"/>
  <c r="B40" i="102"/>
  <c r="B25" i="82"/>
  <c r="B18" i="115"/>
  <c r="B18" i="55"/>
  <c r="B9" i="111"/>
  <c r="B15" i="111"/>
  <c r="B19" i="97"/>
  <c r="AV91" i="103"/>
  <c r="B20" i="106"/>
  <c r="B17" i="95"/>
  <c r="B17" i="100"/>
  <c r="AV26" i="112"/>
  <c r="B16" i="115"/>
  <c r="B16" i="55"/>
  <c r="B56" i="109"/>
  <c r="AV22" i="79"/>
  <c r="AV6" i="77"/>
  <c r="AV56" i="96"/>
  <c r="AV44" i="90"/>
  <c r="AV67" i="85"/>
  <c r="B24" i="82"/>
  <c r="B19" i="113"/>
  <c r="AH53" i="8"/>
  <c r="AV55" i="8" s="1"/>
  <c r="B55" i="76"/>
  <c r="B18" i="76"/>
  <c r="B50" i="84"/>
  <c r="AV6" i="83"/>
  <c r="AV90" i="83"/>
  <c r="AV19" i="87"/>
  <c r="B50" i="80"/>
  <c r="B49" i="100"/>
  <c r="AT103" i="8"/>
  <c r="B45" i="97"/>
  <c r="AV13" i="79"/>
  <c r="AV13" i="114"/>
  <c r="B21" i="76"/>
  <c r="B21" i="93"/>
  <c r="B21" i="109"/>
  <c r="B28" i="100"/>
  <c r="B24" i="84"/>
  <c r="B24" i="111"/>
  <c r="B53" i="78"/>
  <c r="B28" i="102"/>
  <c r="B56" i="107"/>
  <c r="B41" i="106"/>
  <c r="B10" i="106"/>
  <c r="B41" i="111"/>
  <c r="B41" i="104"/>
  <c r="B54" i="91"/>
  <c r="AH65" i="8"/>
  <c r="AV67" i="8" s="1"/>
  <c r="B28" i="78"/>
  <c r="AV57" i="112"/>
  <c r="AV71" i="90"/>
  <c r="B24" i="109"/>
  <c r="AV90" i="114"/>
  <c r="AV44" i="105"/>
  <c r="AV68" i="98"/>
  <c r="B52" i="86"/>
  <c r="B15" i="91"/>
  <c r="B53" i="93"/>
  <c r="B22" i="104"/>
  <c r="B26" i="104"/>
  <c r="B47" i="86"/>
  <c r="B49" i="97"/>
  <c r="B54" i="107"/>
  <c r="B50" i="115"/>
  <c r="B50" i="55"/>
  <c r="B9" i="84"/>
  <c r="AV13" i="96"/>
  <c r="AV11" i="103"/>
  <c r="B56" i="95"/>
  <c r="B56" i="100"/>
  <c r="B55" i="100"/>
  <c r="AV67" i="98"/>
  <c r="B16" i="109"/>
  <c r="B50" i="82"/>
  <c r="B56" i="97"/>
  <c r="AV11" i="77"/>
  <c r="B19" i="91"/>
  <c r="B19" i="107"/>
  <c r="AV55" i="83"/>
  <c r="B10" i="95"/>
  <c r="B22" i="113"/>
  <c r="B27" i="76"/>
  <c r="B53" i="84"/>
  <c r="B41" i="89"/>
  <c r="B48" i="104"/>
  <c r="B49" i="115"/>
  <c r="B49" i="55"/>
  <c r="B54" i="82"/>
  <c r="B21" i="80"/>
  <c r="B21" i="97"/>
  <c r="B21" i="113"/>
  <c r="B19" i="89"/>
  <c r="B19" i="106"/>
  <c r="B19" i="78"/>
  <c r="B56" i="102"/>
  <c r="B49" i="80"/>
  <c r="B17" i="93"/>
  <c r="B9" i="97"/>
  <c r="B41" i="91"/>
  <c r="B46" i="97"/>
  <c r="B16" i="97"/>
  <c r="B28" i="97"/>
  <c r="B46" i="100"/>
  <c r="B56" i="104"/>
  <c r="B54" i="113"/>
  <c r="B15" i="109"/>
  <c r="B47" i="100"/>
  <c r="B54" i="109"/>
  <c r="B48" i="95"/>
  <c r="B52" i="115"/>
  <c r="B52" i="55"/>
  <c r="B15" i="115"/>
  <c r="B15" i="55"/>
  <c r="C46" i="78"/>
  <c r="B9" i="107"/>
  <c r="B19" i="84"/>
  <c r="B17" i="113"/>
  <c r="B56" i="113"/>
  <c r="B22" i="109"/>
  <c r="B41" i="76"/>
  <c r="B51" i="80"/>
  <c r="B16" i="80"/>
  <c r="B19" i="80"/>
  <c r="B51" i="102"/>
  <c r="B17" i="115"/>
  <c r="B17" i="55"/>
  <c r="AH17" i="8"/>
  <c r="AV19" i="8" s="1"/>
  <c r="B17" i="106"/>
  <c r="B23" i="89"/>
  <c r="B26" i="100"/>
  <c r="B10" i="82"/>
  <c r="B52" i="78"/>
  <c r="B22" i="78"/>
  <c r="B46" i="102"/>
  <c r="AV90" i="101"/>
  <c r="B26" i="102"/>
  <c r="B22" i="107"/>
  <c r="B46" i="106"/>
  <c r="B16" i="106"/>
  <c r="B51" i="113"/>
  <c r="B49" i="107"/>
  <c r="B51" i="82"/>
  <c r="B9" i="80"/>
  <c r="B24" i="113"/>
  <c r="B17" i="86"/>
  <c r="B50" i="91"/>
  <c r="B16" i="91"/>
  <c r="B19" i="104"/>
  <c r="B51" i="95"/>
  <c r="B40" i="78"/>
  <c r="B45" i="102"/>
  <c r="B40" i="111"/>
  <c r="B25" i="91"/>
  <c r="AV91" i="87"/>
  <c r="AM18" i="8"/>
  <c r="AN18" i="8" s="1"/>
  <c r="D28" i="55" s="1"/>
  <c r="AT96" i="8"/>
  <c r="B22" i="95"/>
  <c r="B46" i="109"/>
  <c r="B49" i="109"/>
  <c r="AV11" i="110"/>
  <c r="AM12" i="8"/>
  <c r="AT54" i="8"/>
  <c r="B53" i="100"/>
  <c r="B54" i="100"/>
  <c r="B15" i="113"/>
  <c r="AM10" i="8"/>
  <c r="AT34" i="8"/>
  <c r="AV6" i="103"/>
  <c r="AM17" i="8"/>
  <c r="AT92" i="8"/>
  <c r="AH90" i="8"/>
  <c r="AV92" i="8" s="1"/>
  <c r="B52" i="80"/>
  <c r="B25" i="80"/>
  <c r="B27" i="80"/>
  <c r="B47" i="89"/>
  <c r="B51" i="89"/>
  <c r="B10" i="89"/>
  <c r="B41" i="102"/>
  <c r="B48" i="91"/>
  <c r="AV36" i="110"/>
  <c r="AV90" i="94"/>
  <c r="AV67" i="92"/>
  <c r="B18" i="78"/>
  <c r="B20" i="78"/>
  <c r="B55" i="102"/>
  <c r="AV57" i="101"/>
  <c r="B28" i="106"/>
  <c r="B46" i="113"/>
  <c r="B47" i="115"/>
  <c r="B47" i="55"/>
  <c r="C48" i="93"/>
  <c r="B48" i="82"/>
  <c r="B41" i="100"/>
  <c r="B10" i="115"/>
  <c r="B10" i="55"/>
  <c r="B28" i="95"/>
  <c r="AV79" i="98"/>
  <c r="B26" i="78"/>
  <c r="B56" i="86"/>
  <c r="B16" i="86"/>
  <c r="B9" i="86"/>
  <c r="AV90" i="85"/>
  <c r="B23" i="91"/>
  <c r="B46" i="104"/>
  <c r="B17" i="111"/>
  <c r="B45" i="91"/>
  <c r="B17" i="89"/>
  <c r="B21" i="86"/>
  <c r="B21" i="104"/>
  <c r="B26" i="93"/>
  <c r="AV68" i="101"/>
  <c r="B10" i="104"/>
  <c r="B18" i="95"/>
  <c r="B20" i="95"/>
  <c r="AV19" i="110"/>
  <c r="B50" i="95"/>
  <c r="B49" i="91"/>
  <c r="AM6" i="8"/>
  <c r="AT14" i="8"/>
  <c r="AV56" i="79"/>
  <c r="B23" i="80"/>
  <c r="B23" i="113"/>
  <c r="B53" i="76"/>
  <c r="B16" i="84"/>
  <c r="B10" i="84"/>
  <c r="AV47" i="87"/>
  <c r="B46" i="93"/>
  <c r="B50" i="76"/>
  <c r="B53" i="89"/>
  <c r="B25" i="78"/>
  <c r="B40" i="115"/>
  <c r="B40" i="55"/>
  <c r="B40" i="107"/>
  <c r="B45" i="95"/>
  <c r="B40" i="106"/>
  <c r="AV90" i="81"/>
  <c r="B20" i="100"/>
  <c r="AV58" i="83"/>
  <c r="B26" i="107"/>
  <c r="AV55" i="81"/>
  <c r="B15" i="78"/>
  <c r="AV57" i="105"/>
  <c r="B41" i="78"/>
  <c r="B47" i="107"/>
  <c r="B50" i="111"/>
  <c r="B48" i="97"/>
  <c r="B25" i="107"/>
  <c r="AV19" i="103"/>
  <c r="B15" i="95"/>
  <c r="B10" i="107"/>
  <c r="B10" i="111"/>
  <c r="AV79" i="108"/>
  <c r="C52" i="86"/>
  <c r="AV13" i="85"/>
  <c r="B49" i="93"/>
  <c r="AV19" i="92"/>
  <c r="B54" i="93"/>
  <c r="B52" i="97"/>
  <c r="B17" i="104"/>
  <c r="B18" i="104"/>
  <c r="B23" i="104"/>
  <c r="B48" i="100"/>
  <c r="B41" i="84"/>
  <c r="B51" i="100"/>
  <c r="B15" i="93"/>
  <c r="B15" i="84"/>
  <c r="B45" i="82"/>
  <c r="B40" i="93"/>
  <c r="AM11" i="8"/>
  <c r="AT51" i="8"/>
  <c r="B20" i="84"/>
  <c r="B20" i="97"/>
  <c r="AV37" i="87"/>
  <c r="AV47" i="103"/>
  <c r="B23" i="76"/>
  <c r="B27" i="109"/>
  <c r="B10" i="86"/>
  <c r="B20" i="109"/>
  <c r="B48" i="113"/>
  <c r="B17" i="76"/>
  <c r="B56" i="106"/>
  <c r="B20" i="91"/>
  <c r="C55" i="89" l="1"/>
  <c r="C45" i="82"/>
  <c r="AN31" i="105"/>
  <c r="C49" i="102"/>
  <c r="C53" i="80"/>
  <c r="C53" i="97"/>
  <c r="C45" i="76"/>
  <c r="C49" i="111"/>
  <c r="C21" i="82"/>
  <c r="C53" i="78"/>
  <c r="C52" i="89"/>
  <c r="C54" i="109"/>
  <c r="C49" i="84"/>
  <c r="C46" i="111"/>
  <c r="C49" i="76"/>
  <c r="C40" i="107"/>
  <c r="C53" i="93"/>
  <c r="C49" i="86"/>
  <c r="C46" i="100"/>
  <c r="C45" i="104"/>
  <c r="AN33" i="81"/>
  <c r="D56" i="82" s="1"/>
  <c r="C40" i="95"/>
  <c r="C54" i="95"/>
  <c r="C41" i="82"/>
  <c r="C51" i="78"/>
  <c r="C46" i="107"/>
  <c r="C46" i="80"/>
  <c r="C45" i="106"/>
  <c r="C45" i="113"/>
  <c r="C47" i="91"/>
  <c r="C49" i="80"/>
  <c r="C21" i="91"/>
  <c r="C55" i="93"/>
  <c r="C21" i="93"/>
  <c r="C41" i="109"/>
  <c r="C52" i="113"/>
  <c r="C41" i="97"/>
  <c r="C47" i="104"/>
  <c r="C55" i="91"/>
  <c r="C21" i="102"/>
  <c r="C50" i="76"/>
  <c r="C52" i="102"/>
  <c r="C45" i="80"/>
  <c r="C52" i="82"/>
  <c r="C56" i="100"/>
  <c r="C52" i="91"/>
  <c r="C56" i="89"/>
  <c r="C51" i="93"/>
  <c r="C47" i="111"/>
  <c r="C40" i="109"/>
  <c r="C55" i="78"/>
  <c r="C56" i="109"/>
  <c r="C51" i="109"/>
  <c r="C55" i="97"/>
  <c r="C49" i="113"/>
  <c r="C51" i="86"/>
  <c r="C21" i="109"/>
  <c r="C21" i="84"/>
  <c r="C52" i="95"/>
  <c r="C21" i="89"/>
  <c r="C21" i="107"/>
  <c r="C50" i="107"/>
  <c r="C21" i="104"/>
  <c r="C21" i="80"/>
  <c r="C50" i="113"/>
  <c r="C21" i="86"/>
  <c r="C21" i="97"/>
  <c r="C21" i="106"/>
  <c r="C55" i="109"/>
  <c r="C21" i="76"/>
  <c r="C47" i="102"/>
  <c r="C52" i="97"/>
  <c r="C47" i="80"/>
  <c r="C52" i="104"/>
  <c r="C40" i="84"/>
  <c r="C41" i="91"/>
  <c r="C51" i="97"/>
  <c r="C51" i="91"/>
  <c r="C21" i="100"/>
  <c r="C49" i="100"/>
  <c r="C45" i="86"/>
  <c r="C40" i="78"/>
  <c r="C21" i="111"/>
  <c r="C55" i="100"/>
  <c r="C21" i="113"/>
  <c r="C45" i="89"/>
  <c r="C21" i="95"/>
  <c r="C48" i="111"/>
  <c r="C53" i="111"/>
  <c r="C52" i="109"/>
  <c r="C49" i="106"/>
  <c r="C41" i="104"/>
  <c r="C56" i="104"/>
  <c r="C40" i="102"/>
  <c r="C52" i="100"/>
  <c r="C47" i="95"/>
  <c r="C49" i="95"/>
  <c r="C50" i="86"/>
  <c r="C47" i="86"/>
  <c r="C47" i="84"/>
  <c r="C48" i="84"/>
  <c r="C53" i="82"/>
  <c r="C54" i="80"/>
  <c r="C21" i="78"/>
  <c r="C48" i="78"/>
  <c r="C56" i="95"/>
  <c r="C40" i="93"/>
  <c r="C46" i="93"/>
  <c r="C50" i="93"/>
  <c r="C50" i="91"/>
  <c r="C56" i="107"/>
  <c r="C51" i="104"/>
  <c r="C41" i="78"/>
  <c r="C45" i="100"/>
  <c r="C51" i="84"/>
  <c r="C50" i="78"/>
  <c r="C53" i="84"/>
  <c r="C56" i="113"/>
  <c r="C53" i="86"/>
  <c r="D21" i="97"/>
  <c r="D21" i="100"/>
  <c r="C53" i="104"/>
  <c r="C50" i="97"/>
  <c r="C52" i="93"/>
  <c r="C45" i="111"/>
  <c r="C52" i="84"/>
  <c r="C54" i="97"/>
  <c r="C56" i="106"/>
  <c r="C54" i="102"/>
  <c r="C45" i="91"/>
  <c r="C46" i="104"/>
  <c r="C51" i="89"/>
  <c r="C47" i="97"/>
  <c r="C56" i="97"/>
  <c r="C46" i="84"/>
  <c r="C56" i="86"/>
  <c r="C55" i="102"/>
  <c r="C49" i="107"/>
  <c r="C55" i="84"/>
  <c r="D21" i="107"/>
  <c r="D21" i="111"/>
  <c r="C55" i="106"/>
  <c r="C49" i="104"/>
  <c r="C40" i="97"/>
  <c r="C52" i="111"/>
  <c r="C47" i="82"/>
  <c r="C54" i="84"/>
  <c r="C47" i="113"/>
  <c r="C49" i="93"/>
  <c r="C48" i="82"/>
  <c r="C47" i="89"/>
  <c r="C54" i="89"/>
  <c r="D21" i="95"/>
  <c r="D21" i="102"/>
  <c r="C55" i="80"/>
  <c r="C55" i="111"/>
  <c r="C54" i="82"/>
  <c r="C55" i="107"/>
  <c r="C55" i="95"/>
  <c r="C40" i="106"/>
  <c r="C51" i="82"/>
  <c r="C54" i="78"/>
  <c r="C46" i="86"/>
  <c r="C53" i="89"/>
  <c r="C55" i="82"/>
  <c r="C41" i="100"/>
  <c r="C40" i="91"/>
  <c r="C55" i="104"/>
  <c r="C41" i="93"/>
  <c r="C53" i="106"/>
  <c r="C49" i="91"/>
  <c r="C53" i="113"/>
  <c r="C50" i="102"/>
  <c r="C53" i="100"/>
  <c r="C55" i="76"/>
  <c r="C50" i="104"/>
  <c r="C45" i="84"/>
  <c r="C47" i="109"/>
  <c r="C40" i="89"/>
  <c r="C46" i="109"/>
  <c r="C51" i="95"/>
  <c r="C51" i="113"/>
  <c r="C54" i="91"/>
  <c r="C53" i="107"/>
  <c r="C41" i="113"/>
  <c r="C40" i="86"/>
  <c r="C48" i="80"/>
  <c r="C47" i="100"/>
  <c r="C55" i="86"/>
  <c r="C45" i="93"/>
  <c r="C52" i="78"/>
  <c r="C49" i="109"/>
  <c r="C54" i="111"/>
  <c r="C53" i="95"/>
  <c r="C55" i="113"/>
  <c r="C40" i="113"/>
  <c r="C48" i="106"/>
  <c r="C47" i="78"/>
  <c r="C52" i="107"/>
  <c r="C48" i="100"/>
  <c r="C40" i="76"/>
  <c r="C51" i="107"/>
  <c r="C45" i="107"/>
  <c r="C47" i="93"/>
  <c r="C46" i="82"/>
  <c r="C54" i="113"/>
  <c r="C51" i="111"/>
  <c r="C53" i="109"/>
  <c r="C56" i="76"/>
  <c r="C48" i="113"/>
  <c r="C51" i="100"/>
  <c r="C47" i="107"/>
  <c r="C45" i="95"/>
  <c r="C40" i="104"/>
  <c r="C46" i="76"/>
  <c r="C56" i="80"/>
  <c r="C41" i="95"/>
  <c r="C48" i="86"/>
  <c r="C45" i="109"/>
  <c r="C53" i="76"/>
  <c r="C40" i="82"/>
  <c r="C41" i="76"/>
  <c r="C47" i="76"/>
  <c r="C53" i="102"/>
  <c r="C51" i="76"/>
  <c r="C52" i="76"/>
  <c r="C41" i="80"/>
  <c r="C50" i="95"/>
  <c r="C51" i="80"/>
  <c r="C47" i="106"/>
  <c r="C49" i="82"/>
  <c r="C50" i="100"/>
  <c r="C54" i="107"/>
  <c r="C50" i="84"/>
  <c r="C50" i="89"/>
  <c r="C50" i="109"/>
  <c r="C48" i="104"/>
  <c r="C46" i="91"/>
  <c r="C49" i="78"/>
  <c r="C50" i="82"/>
  <c r="C53" i="91"/>
  <c r="C45" i="78"/>
  <c r="C41" i="84"/>
  <c r="C41" i="102"/>
  <c r="C52" i="80"/>
  <c r="C40" i="111"/>
  <c r="C46" i="102"/>
  <c r="C51" i="102"/>
  <c r="C41" i="86"/>
  <c r="C49" i="97"/>
  <c r="C41" i="107"/>
  <c r="C40" i="80"/>
  <c r="C56" i="84"/>
  <c r="C54" i="86"/>
  <c r="C56" i="111"/>
  <c r="C41" i="111"/>
  <c r="C45" i="97"/>
  <c r="C52" i="106"/>
  <c r="C50" i="111"/>
  <c r="C41" i="106"/>
  <c r="C50" i="80"/>
  <c r="C48" i="89"/>
  <c r="C49" i="89"/>
  <c r="C54" i="100"/>
  <c r="C45" i="102"/>
  <c r="C48" i="95"/>
  <c r="C56" i="93"/>
  <c r="C46" i="97"/>
  <c r="C48" i="107"/>
  <c r="C51" i="106"/>
  <c r="C50" i="106"/>
  <c r="C54" i="93"/>
  <c r="C56" i="102"/>
  <c r="C40" i="100"/>
  <c r="C46" i="95"/>
  <c r="D48" i="100"/>
  <c r="D48" i="86"/>
  <c r="D48" i="109"/>
  <c r="D48" i="82"/>
  <c r="D48" i="76"/>
  <c r="D48" i="104"/>
  <c r="D48" i="113"/>
  <c r="D48" i="78"/>
  <c r="D48" i="102"/>
  <c r="D48" i="89"/>
  <c r="D48" i="93"/>
  <c r="D48" i="91"/>
  <c r="D48" i="95"/>
  <c r="D48" i="106"/>
  <c r="D48" i="80"/>
  <c r="D48" i="97"/>
  <c r="D48" i="84"/>
  <c r="D48" i="107"/>
  <c r="D48" i="111"/>
  <c r="AN32" i="8"/>
  <c r="D55" i="55" s="1"/>
  <c r="D56" i="86"/>
  <c r="D56" i="102"/>
  <c r="D56" i="91"/>
  <c r="D56" i="111"/>
  <c r="AN33" i="8"/>
  <c r="D56" i="55" s="1"/>
  <c r="D56" i="80"/>
  <c r="D56" i="106"/>
  <c r="D56" i="107"/>
  <c r="D56" i="104"/>
  <c r="D56" i="89"/>
  <c r="D56" i="113"/>
  <c r="D56" i="100"/>
  <c r="D56" i="76"/>
  <c r="D56" i="78"/>
  <c r="D56" i="97"/>
  <c r="D56" i="109"/>
  <c r="D56" i="93"/>
  <c r="D56" i="95"/>
  <c r="D56" i="84"/>
  <c r="D54" i="91"/>
  <c r="D55" i="113"/>
  <c r="D50" i="84"/>
  <c r="D54" i="76"/>
  <c r="D53" i="97"/>
  <c r="D40" i="84"/>
  <c r="D45" i="102"/>
  <c r="D50" i="76"/>
  <c r="D40" i="106"/>
  <c r="D51" i="113"/>
  <c r="D54" i="93"/>
  <c r="D50" i="95"/>
  <c r="D55" i="76"/>
  <c r="D54" i="104"/>
  <c r="D49" i="109"/>
  <c r="D49" i="80"/>
  <c r="D55" i="100"/>
  <c r="D54" i="95"/>
  <c r="D53" i="113"/>
  <c r="D55" i="89"/>
  <c r="D47" i="100"/>
  <c r="D54" i="113"/>
  <c r="D46" i="111"/>
  <c r="D47" i="104"/>
  <c r="D49" i="84"/>
  <c r="D54" i="78"/>
  <c r="D51" i="107"/>
  <c r="D52" i="89"/>
  <c r="D52" i="76"/>
  <c r="D46" i="97"/>
  <c r="D49" i="111"/>
  <c r="D55" i="97"/>
  <c r="D49" i="106"/>
  <c r="D55" i="91"/>
  <c r="D50" i="113"/>
  <c r="D46" i="93"/>
  <c r="D53" i="76"/>
  <c r="D45" i="109"/>
  <c r="D41" i="78"/>
  <c r="D21" i="104"/>
  <c r="D50" i="109"/>
  <c r="D52" i="78"/>
  <c r="D55" i="80"/>
  <c r="D40" i="91"/>
  <c r="D51" i="91"/>
  <c r="D40" i="107"/>
  <c r="D49" i="91"/>
  <c r="D47" i="89"/>
  <c r="D53" i="78"/>
  <c r="D50" i="104"/>
  <c r="D52" i="109"/>
  <c r="D46" i="91"/>
  <c r="D49" i="78"/>
  <c r="D51" i="97"/>
  <c r="D21" i="84"/>
  <c r="D46" i="86"/>
  <c r="D41" i="84"/>
  <c r="D52" i="97"/>
  <c r="D54" i="107"/>
  <c r="D40" i="104"/>
  <c r="D52" i="107"/>
  <c r="D55" i="84"/>
  <c r="D46" i="84"/>
  <c r="D40" i="82"/>
  <c r="D45" i="100"/>
  <c r="D51" i="111"/>
  <c r="D45" i="107"/>
  <c r="D51" i="84"/>
  <c r="D45" i="104"/>
  <c r="D53" i="86"/>
  <c r="D51" i="80"/>
  <c r="D53" i="111"/>
  <c r="D55" i="86"/>
  <c r="D49" i="95"/>
  <c r="D54" i="106"/>
  <c r="D46" i="89"/>
  <c r="D52" i="100"/>
  <c r="D40" i="100"/>
  <c r="D46" i="109"/>
  <c r="D46" i="102"/>
  <c r="D51" i="104"/>
  <c r="D51" i="106"/>
  <c r="D47" i="91"/>
  <c r="D51" i="100"/>
  <c r="D21" i="93"/>
  <c r="D51" i="76"/>
  <c r="D49" i="76"/>
  <c r="D40" i="93"/>
  <c r="D45" i="91"/>
  <c r="D54" i="100"/>
  <c r="D41" i="76"/>
  <c r="D52" i="113"/>
  <c r="D47" i="107"/>
  <c r="D46" i="113"/>
  <c r="D40" i="111"/>
  <c r="D40" i="78"/>
  <c r="D40" i="113"/>
  <c r="D40" i="80"/>
  <c r="D53" i="102"/>
  <c r="D51" i="82"/>
  <c r="D46" i="100"/>
  <c r="D53" i="84"/>
  <c r="D46" i="76"/>
  <c r="D50" i="106"/>
  <c r="D54" i="80"/>
  <c r="D47" i="76"/>
  <c r="D55" i="111"/>
  <c r="D51" i="102"/>
  <c r="D54" i="82"/>
  <c r="D45" i="76"/>
  <c r="D55" i="82"/>
  <c r="D50" i="78"/>
  <c r="D46" i="95"/>
  <c r="D49" i="93"/>
  <c r="D41" i="100"/>
  <c r="D52" i="80"/>
  <c r="D53" i="100"/>
  <c r="D54" i="109"/>
  <c r="D21" i="113"/>
  <c r="D21" i="80"/>
  <c r="D40" i="86"/>
  <c r="C49" i="55"/>
  <c r="D45" i="82"/>
  <c r="D50" i="111"/>
  <c r="D53" i="89"/>
  <c r="D46" i="104"/>
  <c r="D55" i="102"/>
  <c r="D41" i="102"/>
  <c r="D51" i="95"/>
  <c r="D46" i="106"/>
  <c r="D41" i="91"/>
  <c r="D51" i="93"/>
  <c r="D52" i="102"/>
  <c r="D54" i="89"/>
  <c r="D51" i="78"/>
  <c r="D50" i="102"/>
  <c r="D40" i="109"/>
  <c r="D40" i="76"/>
  <c r="D50" i="89"/>
  <c r="D46" i="82"/>
  <c r="D53" i="82"/>
  <c r="D21" i="86"/>
  <c r="D45" i="89"/>
  <c r="D45" i="95"/>
  <c r="D51" i="89"/>
  <c r="D50" i="91"/>
  <c r="D49" i="107"/>
  <c r="D41" i="89"/>
  <c r="D49" i="97"/>
  <c r="D21" i="109"/>
  <c r="D21" i="76"/>
  <c r="D45" i="93"/>
  <c r="D47" i="93"/>
  <c r="D54" i="86"/>
  <c r="D9" i="113"/>
  <c r="D9" i="106"/>
  <c r="D10" i="80"/>
  <c r="D10" i="91"/>
  <c r="D9" i="104"/>
  <c r="D10" i="109"/>
  <c r="D9" i="89"/>
  <c r="C19" i="91"/>
  <c r="C21" i="115"/>
  <c r="D21" i="115" s="1"/>
  <c r="C21" i="55"/>
  <c r="D10" i="111"/>
  <c r="C27" i="113"/>
  <c r="D27" i="113"/>
  <c r="C10" i="95"/>
  <c r="C24" i="102"/>
  <c r="C9" i="91"/>
  <c r="C28" i="102"/>
  <c r="C28" i="100"/>
  <c r="D10" i="84"/>
  <c r="C24" i="82"/>
  <c r="C16" i="115"/>
  <c r="D16" i="115" s="1"/>
  <c r="C16" i="55"/>
  <c r="D10" i="55"/>
  <c r="C9" i="76"/>
  <c r="C22" i="84"/>
  <c r="C20" i="80"/>
  <c r="C23" i="84"/>
  <c r="C22" i="115"/>
  <c r="D22" i="115" s="1"/>
  <c r="C22" i="55"/>
  <c r="C23" i="95"/>
  <c r="C28" i="115"/>
  <c r="D28" i="115" s="1"/>
  <c r="C28" i="55"/>
  <c r="C27" i="78"/>
  <c r="C26" i="80"/>
  <c r="C23" i="78"/>
  <c r="C28" i="91"/>
  <c r="C23" i="93"/>
  <c r="C22" i="80"/>
  <c r="C9" i="82"/>
  <c r="C26" i="97"/>
  <c r="D41" i="104"/>
  <c r="C15" i="78"/>
  <c r="D45" i="97"/>
  <c r="D49" i="100"/>
  <c r="C17" i="89"/>
  <c r="D53" i="109"/>
  <c r="C22" i="82"/>
  <c r="C24" i="95"/>
  <c r="C15" i="113"/>
  <c r="C18" i="111"/>
  <c r="C26" i="115"/>
  <c r="D26" i="115" s="1"/>
  <c r="C26" i="55"/>
  <c r="C26" i="109"/>
  <c r="C10" i="113"/>
  <c r="C26" i="91"/>
  <c r="C10" i="100"/>
  <c r="C48" i="115"/>
  <c r="D48" i="115" s="1"/>
  <c r="C48" i="55"/>
  <c r="C10" i="76"/>
  <c r="C10" i="78"/>
  <c r="D51" i="86"/>
  <c r="C17" i="84"/>
  <c r="C22" i="97"/>
  <c r="C16" i="76"/>
  <c r="C28" i="76"/>
  <c r="C18" i="113"/>
  <c r="C50" i="115"/>
  <c r="D50" i="115" s="1"/>
  <c r="C50" i="55"/>
  <c r="C26" i="104"/>
  <c r="D26" i="97"/>
  <c r="C10" i="106"/>
  <c r="D54" i="102"/>
  <c r="D52" i="95"/>
  <c r="C16" i="104"/>
  <c r="C16" i="113"/>
  <c r="C25" i="111"/>
  <c r="D18" i="111"/>
  <c r="D47" i="97"/>
  <c r="C17" i="91"/>
  <c r="C27" i="106"/>
  <c r="C23" i="107"/>
  <c r="C24" i="89"/>
  <c r="C20" i="89"/>
  <c r="C15" i="107"/>
  <c r="C16" i="95"/>
  <c r="D17" i="84"/>
  <c r="C28" i="113"/>
  <c r="D47" i="106"/>
  <c r="C16" i="78"/>
  <c r="D22" i="97"/>
  <c r="C16" i="89"/>
  <c r="D16" i="76"/>
  <c r="C20" i="111"/>
  <c r="C23" i="76"/>
  <c r="AN11" i="8"/>
  <c r="D21" i="55" s="1"/>
  <c r="C15" i="84"/>
  <c r="D49" i="104"/>
  <c r="C10" i="111"/>
  <c r="C46" i="115"/>
  <c r="D46" i="115" s="1"/>
  <c r="C46" i="55"/>
  <c r="D49" i="113"/>
  <c r="D54" i="97"/>
  <c r="C16" i="84"/>
  <c r="D55" i="104"/>
  <c r="C20" i="106"/>
  <c r="D53" i="107"/>
  <c r="C53" i="115"/>
  <c r="D53" i="115" s="1"/>
  <c r="C53" i="55"/>
  <c r="C15" i="86"/>
  <c r="C47" i="115"/>
  <c r="D47" i="115" s="1"/>
  <c r="C47" i="55"/>
  <c r="D41" i="107"/>
  <c r="C27" i="80"/>
  <c r="C25" i="102"/>
  <c r="D21" i="82"/>
  <c r="C19" i="104"/>
  <c r="C15" i="80"/>
  <c r="D27" i="106"/>
  <c r="D52" i="106"/>
  <c r="D23" i="78"/>
  <c r="D53" i="106"/>
  <c r="C19" i="80"/>
  <c r="C27" i="86"/>
  <c r="D15" i="107"/>
  <c r="D46" i="78"/>
  <c r="D16" i="95"/>
  <c r="C28" i="97"/>
  <c r="C17" i="93"/>
  <c r="C19" i="106"/>
  <c r="C19" i="107"/>
  <c r="C15" i="91"/>
  <c r="D10" i="107"/>
  <c r="C23" i="102"/>
  <c r="D10" i="104"/>
  <c r="C19" i="97"/>
  <c r="C20" i="86"/>
  <c r="C15" i="76"/>
  <c r="D10" i="89"/>
  <c r="D9" i="80"/>
  <c r="C27" i="82"/>
  <c r="C24" i="78"/>
  <c r="C15" i="82"/>
  <c r="D50" i="82"/>
  <c r="C18" i="109"/>
  <c r="C24" i="80"/>
  <c r="C20" i="97"/>
  <c r="D47" i="86"/>
  <c r="D15" i="91"/>
  <c r="C24" i="86"/>
  <c r="C20" i="107"/>
  <c r="C9" i="95"/>
  <c r="C17" i="102"/>
  <c r="D24" i="82"/>
  <c r="D19" i="97"/>
  <c r="C9" i="102"/>
  <c r="D40" i="102"/>
  <c r="D41" i="93"/>
  <c r="C26" i="78"/>
  <c r="C23" i="109"/>
  <c r="D15" i="76"/>
  <c r="D49" i="102"/>
  <c r="C16" i="107"/>
  <c r="C10" i="102"/>
  <c r="D23" i="84"/>
  <c r="C26" i="106"/>
  <c r="C23" i="86"/>
  <c r="C26" i="100"/>
  <c r="C18" i="84"/>
  <c r="C17" i="113"/>
  <c r="C9" i="109"/>
  <c r="C19" i="86"/>
  <c r="C23" i="97"/>
  <c r="C24" i="97"/>
  <c r="C24" i="91"/>
  <c r="C19" i="95"/>
  <c r="C23" i="106"/>
  <c r="D24" i="86"/>
  <c r="C24" i="109"/>
  <c r="C20" i="102"/>
  <c r="D47" i="82"/>
  <c r="C20" i="76"/>
  <c r="C9" i="111"/>
  <c r="C18" i="115"/>
  <c r="D18" i="115" s="1"/>
  <c r="C18" i="55"/>
  <c r="C9" i="104"/>
  <c r="C10" i="97"/>
  <c r="C22" i="106"/>
  <c r="C9" i="89"/>
  <c r="D50" i="93"/>
  <c r="C25" i="89"/>
  <c r="D54" i="84"/>
  <c r="C28" i="86"/>
  <c r="C19" i="115"/>
  <c r="D19" i="115" s="1"/>
  <c r="C19" i="55"/>
  <c r="D26" i="106"/>
  <c r="C28" i="93"/>
  <c r="D26" i="109"/>
  <c r="C24" i="113"/>
  <c r="C25" i="76"/>
  <c r="C28" i="104"/>
  <c r="C25" i="97"/>
  <c r="C16" i="93"/>
  <c r="D19" i="86"/>
  <c r="D23" i="97"/>
  <c r="C22" i="93"/>
  <c r="D18" i="113"/>
  <c r="C10" i="86"/>
  <c r="D24" i="102"/>
  <c r="D21" i="91"/>
  <c r="D40" i="95"/>
  <c r="D55" i="78"/>
  <c r="D55" i="106"/>
  <c r="C18" i="104"/>
  <c r="D52" i="91"/>
  <c r="C10" i="107"/>
  <c r="C25" i="107"/>
  <c r="D53" i="95"/>
  <c r="C20" i="100"/>
  <c r="C23" i="113"/>
  <c r="C27" i="93"/>
  <c r="D41" i="109"/>
  <c r="C18" i="95"/>
  <c r="D47" i="80"/>
  <c r="D53" i="91"/>
  <c r="D22" i="106"/>
  <c r="D16" i="113"/>
  <c r="C28" i="106"/>
  <c r="C24" i="93"/>
  <c r="D21" i="89"/>
  <c r="D55" i="95"/>
  <c r="C22" i="111"/>
  <c r="C18" i="100"/>
  <c r="D52" i="104"/>
  <c r="C16" i="91"/>
  <c r="D41" i="113"/>
  <c r="D47" i="78"/>
  <c r="C10" i="82"/>
  <c r="C27" i="111"/>
  <c r="D45" i="111"/>
  <c r="D45" i="78"/>
  <c r="D50" i="86"/>
  <c r="D49" i="89"/>
  <c r="C19" i="109"/>
  <c r="C19" i="82"/>
  <c r="C18" i="82"/>
  <c r="C9" i="97"/>
  <c r="D16" i="78"/>
  <c r="D40" i="97"/>
  <c r="C28" i="84"/>
  <c r="C18" i="91"/>
  <c r="C22" i="113"/>
  <c r="D10" i="86"/>
  <c r="C24" i="111"/>
  <c r="C18" i="76"/>
  <c r="C19" i="113"/>
  <c r="C25" i="82"/>
  <c r="C22" i="91"/>
  <c r="D9" i="86"/>
  <c r="C27" i="115"/>
  <c r="D27" i="115" s="1"/>
  <c r="C27" i="55"/>
  <c r="AN17" i="8"/>
  <c r="D27" i="55" s="1"/>
  <c r="C55" i="115"/>
  <c r="D55" i="115" s="1"/>
  <c r="C16" i="100"/>
  <c r="C27" i="95"/>
  <c r="C27" i="100"/>
  <c r="C28" i="111"/>
  <c r="C27" i="91"/>
  <c r="C19" i="76"/>
  <c r="C10" i="80"/>
  <c r="D9" i="107"/>
  <c r="C56" i="115"/>
  <c r="D56" i="115" s="1"/>
  <c r="C28" i="109"/>
  <c r="C27" i="84"/>
  <c r="D19" i="107"/>
  <c r="D19" i="91"/>
  <c r="C16" i="111"/>
  <c r="D9" i="84"/>
  <c r="C9" i="93"/>
  <c r="D52" i="86"/>
  <c r="C10" i="91"/>
  <c r="C15" i="95"/>
  <c r="D41" i="106"/>
  <c r="C17" i="109"/>
  <c r="AN6" i="8"/>
  <c r="D16" i="55" s="1"/>
  <c r="D9" i="111"/>
  <c r="C15" i="102"/>
  <c r="C18" i="93"/>
  <c r="C22" i="89"/>
  <c r="D22" i="84"/>
  <c r="C26" i="84"/>
  <c r="C10" i="109"/>
  <c r="D27" i="95"/>
  <c r="C24" i="115"/>
  <c r="D24" i="115" s="1"/>
  <c r="C24" i="55"/>
  <c r="C26" i="89"/>
  <c r="D27" i="100"/>
  <c r="D27" i="78"/>
  <c r="D26" i="80"/>
  <c r="C17" i="106"/>
  <c r="C52" i="115"/>
  <c r="D52" i="115" s="1"/>
  <c r="C52" i="55"/>
  <c r="C9" i="100"/>
  <c r="C15" i="109"/>
  <c r="D22" i="80"/>
  <c r="C28" i="82"/>
  <c r="C49" i="115"/>
  <c r="D49" i="115" s="1"/>
  <c r="D15" i="82"/>
  <c r="C24" i="107"/>
  <c r="C41" i="115"/>
  <c r="D41" i="115" s="1"/>
  <c r="C41" i="55"/>
  <c r="D52" i="111"/>
  <c r="D24" i="80"/>
  <c r="C23" i="104"/>
  <c r="C24" i="106"/>
  <c r="C51" i="115"/>
  <c r="D51" i="115" s="1"/>
  <c r="C51" i="55"/>
  <c r="D17" i="109"/>
  <c r="C19" i="111"/>
  <c r="C15" i="111"/>
  <c r="C15" i="104"/>
  <c r="C25" i="104"/>
  <c r="D22" i="89"/>
  <c r="C25" i="115"/>
  <c r="D25" i="115" s="1"/>
  <c r="C25" i="55"/>
  <c r="D16" i="107"/>
  <c r="C22" i="102"/>
  <c r="C15" i="89"/>
  <c r="D22" i="82"/>
  <c r="D26" i="84"/>
  <c r="D24" i="95"/>
  <c r="C17" i="78"/>
  <c r="AN14" i="8"/>
  <c r="D24" i="55" s="1"/>
  <c r="AN16" i="8"/>
  <c r="D26" i="55" s="1"/>
  <c r="C9" i="106"/>
  <c r="C26" i="86"/>
  <c r="C20" i="93"/>
  <c r="C25" i="106"/>
  <c r="D26" i="91"/>
  <c r="C26" i="113"/>
  <c r="C16" i="82"/>
  <c r="D18" i="84"/>
  <c r="C24" i="100"/>
  <c r="C18" i="89"/>
  <c r="C27" i="89"/>
  <c r="C17" i="76"/>
  <c r="D50" i="100"/>
  <c r="C20" i="109"/>
  <c r="C26" i="111"/>
  <c r="D23" i="106"/>
  <c r="C27" i="109"/>
  <c r="D47" i="84"/>
  <c r="D50" i="107"/>
  <c r="D52" i="82"/>
  <c r="C10" i="84"/>
  <c r="C23" i="80"/>
  <c r="D53" i="104"/>
  <c r="D47" i="102"/>
  <c r="C10" i="104"/>
  <c r="C16" i="86"/>
  <c r="D23" i="109"/>
  <c r="C17" i="97"/>
  <c r="D55" i="107"/>
  <c r="D46" i="107"/>
  <c r="D20" i="80"/>
  <c r="C25" i="109"/>
  <c r="D45" i="106"/>
  <c r="D51" i="109"/>
  <c r="C25" i="80"/>
  <c r="C17" i="80"/>
  <c r="C22" i="95"/>
  <c r="C25" i="91"/>
  <c r="D52" i="93"/>
  <c r="C17" i="86"/>
  <c r="C27" i="102"/>
  <c r="C26" i="102"/>
  <c r="D52" i="84"/>
  <c r="C16" i="80"/>
  <c r="C9" i="115"/>
  <c r="D9" i="115" s="1"/>
  <c r="C9" i="55"/>
  <c r="C18" i="107"/>
  <c r="C15" i="97"/>
  <c r="D27" i="84"/>
  <c r="C19" i="89"/>
  <c r="C25" i="84"/>
  <c r="D16" i="89"/>
  <c r="C16" i="109"/>
  <c r="C26" i="95"/>
  <c r="C23" i="100"/>
  <c r="C22" i="104"/>
  <c r="C17" i="100"/>
  <c r="C17" i="95"/>
  <c r="C20" i="113"/>
  <c r="C18" i="97"/>
  <c r="C20" i="115"/>
  <c r="D20" i="115" s="1"/>
  <c r="C20" i="55"/>
  <c r="C18" i="86"/>
  <c r="D10" i="82"/>
  <c r="C17" i="82"/>
  <c r="C25" i="86"/>
  <c r="D9" i="97"/>
  <c r="D22" i="113"/>
  <c r="C28" i="107"/>
  <c r="C20" i="84"/>
  <c r="C15" i="93"/>
  <c r="D22" i="104"/>
  <c r="D53" i="93"/>
  <c r="D41" i="111"/>
  <c r="D10" i="106"/>
  <c r="C9" i="78"/>
  <c r="C40" i="115"/>
  <c r="D40" i="115" s="1"/>
  <c r="C40" i="55"/>
  <c r="D50" i="80"/>
  <c r="D19" i="113"/>
  <c r="C20" i="95"/>
  <c r="D50" i="97"/>
  <c r="C23" i="91"/>
  <c r="C28" i="95"/>
  <c r="C17" i="107"/>
  <c r="C20" i="78"/>
  <c r="C28" i="89"/>
  <c r="AN10" i="8"/>
  <c r="D20" i="55" s="1"/>
  <c r="C9" i="113"/>
  <c r="AN12" i="8"/>
  <c r="D22" i="55" s="1"/>
  <c r="C23" i="111"/>
  <c r="D16" i="100"/>
  <c r="C22" i="86"/>
  <c r="C16" i="102"/>
  <c r="D27" i="82"/>
  <c r="C19" i="84"/>
  <c r="D9" i="55"/>
  <c r="C15" i="100"/>
  <c r="C24" i="104"/>
  <c r="D24" i="78"/>
  <c r="C20" i="82"/>
  <c r="C25" i="100"/>
  <c r="C27" i="76"/>
  <c r="D53" i="80"/>
  <c r="D41" i="80"/>
  <c r="D16" i="111"/>
  <c r="C27" i="104"/>
  <c r="D55" i="93"/>
  <c r="D20" i="107"/>
  <c r="C28" i="78"/>
  <c r="C18" i="102"/>
  <c r="C24" i="84"/>
  <c r="C28" i="80"/>
  <c r="C18" i="80"/>
  <c r="D55" i="109"/>
  <c r="C22" i="100"/>
  <c r="C27" i="97"/>
  <c r="D18" i="93"/>
  <c r="D17" i="107"/>
  <c r="C18" i="106"/>
  <c r="C27" i="107"/>
  <c r="C19" i="100"/>
  <c r="C25" i="95"/>
  <c r="C15" i="106"/>
  <c r="D22" i="86"/>
  <c r="C22" i="76"/>
  <c r="C9" i="107"/>
  <c r="D41" i="86"/>
  <c r="C26" i="82"/>
  <c r="D24" i="104"/>
  <c r="C20" i="104"/>
  <c r="C10" i="93"/>
  <c r="C25" i="113"/>
  <c r="D24" i="97"/>
  <c r="C26" i="76"/>
  <c r="D24" i="91"/>
  <c r="C24" i="76"/>
  <c r="D49" i="82"/>
  <c r="C20" i="91"/>
  <c r="D54" i="111"/>
  <c r="D41" i="55"/>
  <c r="D27" i="104"/>
  <c r="C9" i="84"/>
  <c r="D45" i="84"/>
  <c r="C17" i="104"/>
  <c r="C54" i="115"/>
  <c r="D54" i="115" s="1"/>
  <c r="C54" i="55"/>
  <c r="C26" i="107"/>
  <c r="C25" i="78"/>
  <c r="AN28" i="8"/>
  <c r="D51" i="55" s="1"/>
  <c r="D47" i="109"/>
  <c r="D23" i="102"/>
  <c r="D18" i="80"/>
  <c r="D22" i="100"/>
  <c r="C26" i="93"/>
  <c r="C17" i="111"/>
  <c r="D47" i="113"/>
  <c r="D16" i="104"/>
  <c r="C9" i="86"/>
  <c r="C10" i="115"/>
  <c r="D10" i="115" s="1"/>
  <c r="C10" i="55"/>
  <c r="C18" i="78"/>
  <c r="D22" i="102"/>
  <c r="D21" i="106"/>
  <c r="C10" i="89"/>
  <c r="D46" i="80"/>
  <c r="D23" i="95"/>
  <c r="D47" i="95"/>
  <c r="D17" i="91"/>
  <c r="D49" i="86"/>
  <c r="C9" i="80"/>
  <c r="C16" i="106"/>
  <c r="C22" i="107"/>
  <c r="C22" i="78"/>
  <c r="C23" i="89"/>
  <c r="D19" i="76"/>
  <c r="D40" i="89"/>
  <c r="D45" i="113"/>
  <c r="D45" i="80"/>
  <c r="C17" i="115"/>
  <c r="D17" i="115" s="1"/>
  <c r="C17" i="55"/>
  <c r="D41" i="97"/>
  <c r="D41" i="95"/>
  <c r="D20" i="89"/>
  <c r="C22" i="109"/>
  <c r="C23" i="115"/>
  <c r="D23" i="115" s="1"/>
  <c r="C23" i="55"/>
  <c r="C15" i="115"/>
  <c r="D15" i="115" s="1"/>
  <c r="C15" i="55"/>
  <c r="C19" i="93"/>
  <c r="C19" i="102"/>
  <c r="D21" i="78"/>
  <c r="C45" i="115"/>
  <c r="D45" i="115" s="1"/>
  <c r="C45" i="55"/>
  <c r="C25" i="93"/>
  <c r="C16" i="97"/>
  <c r="D16" i="93"/>
  <c r="D47" i="111"/>
  <c r="C19" i="78"/>
  <c r="D27" i="89"/>
  <c r="D23" i="93"/>
  <c r="D45" i="86"/>
  <c r="D41" i="82"/>
  <c r="C23" i="82"/>
  <c r="D10" i="93" l="1"/>
  <c r="D9" i="78"/>
  <c r="D9" i="93"/>
  <c r="D10" i="102"/>
  <c r="D10" i="78"/>
  <c r="D9" i="76"/>
  <c r="D10" i="95"/>
  <c r="D10" i="97"/>
  <c r="D9" i="95"/>
  <c r="D9" i="91"/>
  <c r="D10" i="76"/>
  <c r="D10" i="113"/>
  <c r="D10" i="100"/>
  <c r="D9" i="100"/>
  <c r="D9" i="109"/>
  <c r="D9" i="102"/>
  <c r="D9" i="82"/>
</calcChain>
</file>

<file path=xl/sharedStrings.xml><?xml version="1.0" encoding="utf-8"?>
<sst xmlns="http://schemas.openxmlformats.org/spreadsheetml/2006/main" count="2838" uniqueCount="365">
  <si>
    <t>Multiple Choice</t>
  </si>
  <si>
    <t>volumetric</t>
  </si>
  <si>
    <t>calculations</t>
  </si>
  <si>
    <t>%</t>
  </si>
  <si>
    <t>titration curves</t>
  </si>
  <si>
    <t>back titrations</t>
  </si>
  <si>
    <t>acid-base titrations</t>
  </si>
  <si>
    <t>redox titrations</t>
  </si>
  <si>
    <t>Short Answer</t>
  </si>
  <si>
    <t>gravimetric analysis</t>
  </si>
  <si>
    <t>chemical equations</t>
  </si>
  <si>
    <t>TLC</t>
  </si>
  <si>
    <t>Rf</t>
  </si>
  <si>
    <t>HPLC</t>
  </si>
  <si>
    <t>GC</t>
  </si>
  <si>
    <t>Rt</t>
  </si>
  <si>
    <t>AAS</t>
  </si>
  <si>
    <t>IR</t>
  </si>
  <si>
    <t>HNMR</t>
  </si>
  <si>
    <t>C13NMR</t>
  </si>
  <si>
    <t>spin</t>
  </si>
  <si>
    <t>carbon environment</t>
  </si>
  <si>
    <t>area under the peak</t>
  </si>
  <si>
    <t>chemical shift</t>
  </si>
  <si>
    <t>peak splitting</t>
  </si>
  <si>
    <t>vis-UV</t>
  </si>
  <si>
    <t>molecular ion peak</t>
  </si>
  <si>
    <t>relative molecular mass</t>
  </si>
  <si>
    <t>AOS 1</t>
  </si>
  <si>
    <t>AOS 2</t>
  </si>
  <si>
    <t>alkanes</t>
  </si>
  <si>
    <t>alkenes</t>
  </si>
  <si>
    <t>amines</t>
  </si>
  <si>
    <t>haloalkanes</t>
  </si>
  <si>
    <t>alkanols</t>
  </si>
  <si>
    <t>alkanoic acid</t>
  </si>
  <si>
    <t>esters</t>
  </si>
  <si>
    <t>oxidation primary alkanols</t>
  </si>
  <si>
    <t>esterification</t>
  </si>
  <si>
    <t>biochemical fuel production</t>
  </si>
  <si>
    <t xml:space="preserve">medicine synthesis </t>
  </si>
  <si>
    <t>aspirin</t>
  </si>
  <si>
    <t>KEY KNOWLEDGE DESCRIPTORS</t>
  </si>
  <si>
    <t>DNA</t>
  </si>
  <si>
    <t>organic reaction pathways</t>
  </si>
  <si>
    <t>data book</t>
  </si>
  <si>
    <t xml:space="preserve">ox numbers </t>
  </si>
  <si>
    <t>organic structure</t>
  </si>
  <si>
    <t>molecular formula</t>
  </si>
  <si>
    <t>amide</t>
  </si>
  <si>
    <t>excess and limiting reagents</t>
  </si>
  <si>
    <t xml:space="preserve">concentration </t>
  </si>
  <si>
    <t>chromatographic techniques</t>
  </si>
  <si>
    <t>spectroscopic techniques</t>
  </si>
  <si>
    <t>Marks lost</t>
  </si>
  <si>
    <t>organic structures</t>
  </si>
  <si>
    <t>medicine synthesis</t>
  </si>
  <si>
    <t>Exam Name:</t>
  </si>
  <si>
    <t>Mark achieved</t>
  </si>
  <si>
    <t>Total Marks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</si>
  <si>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</si>
  <si>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</si>
  <si>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</si>
  <si>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</si>
  <si>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</si>
  <si>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</si>
  <si>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</si>
  <si>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</si>
  <si>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</si>
  <si>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</si>
  <si>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</si>
  <si>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</si>
  <si>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</si>
  <si>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</si>
  <si>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</si>
  <si>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</si>
  <si>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</si>
  <si>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</si>
  <si>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</si>
  <si>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</si>
  <si>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</si>
  <si>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</si>
  <si>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</si>
  <si>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</si>
  <si>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</si>
  <si>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</si>
  <si>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</si>
  <si>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</si>
  <si>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</si>
  <si>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</si>
  <si>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Key Knowledge Descriptors</t>
  </si>
  <si>
    <t>Key Knowledge Descriptor</t>
  </si>
  <si>
    <t>Marks achieved</t>
  </si>
  <si>
    <t>Formulas</t>
  </si>
  <si>
    <t>Unit 3 AOS 1</t>
  </si>
  <si>
    <t>Unit 3 AOS 2</t>
  </si>
  <si>
    <t>Unit 4 AOS 1</t>
  </si>
  <si>
    <t>Unit 4 AOS 2</t>
  </si>
  <si>
    <t>Unit 3</t>
  </si>
  <si>
    <t>isomers</t>
  </si>
  <si>
    <t>mass spectrometry</t>
  </si>
  <si>
    <t>Summary Unit 3</t>
  </si>
  <si>
    <t>calibration graph GC</t>
  </si>
  <si>
    <t>Volumetric</t>
  </si>
  <si>
    <t>common organic reactions</t>
  </si>
  <si>
    <t>addition reactions alkenes</t>
  </si>
  <si>
    <t>substitution reactions alkanes</t>
  </si>
  <si>
    <t>chemical bonding proteins</t>
  </si>
  <si>
    <t>protein- primary, secondary, tertiary structure</t>
  </si>
  <si>
    <t xml:space="preserve">protein- enzyme action </t>
  </si>
  <si>
    <t>DNA primary structure</t>
  </si>
  <si>
    <t>DNA secondary structure</t>
  </si>
  <si>
    <t>biodiesel</t>
  </si>
  <si>
    <t>Key Skills</t>
  </si>
  <si>
    <t>amino acid</t>
  </si>
  <si>
    <t>systematic name</t>
  </si>
  <si>
    <t>structural formula</t>
  </si>
  <si>
    <t>semi-structural formula</t>
  </si>
  <si>
    <t>A</t>
  </si>
  <si>
    <t>B</t>
  </si>
  <si>
    <t>C</t>
  </si>
  <si>
    <t>D</t>
  </si>
  <si>
    <t>electron transitions</t>
  </si>
  <si>
    <t>simple titrations</t>
  </si>
  <si>
    <t>Qu</t>
  </si>
  <si>
    <t>no answer</t>
  </si>
  <si>
    <t>%A</t>
  </si>
  <si>
    <t>%B</t>
  </si>
  <si>
    <t>%C</t>
  </si>
  <si>
    <t>%D</t>
  </si>
  <si>
    <t>ST10</t>
  </si>
  <si>
    <t>ST11</t>
  </si>
  <si>
    <t>ST12</t>
  </si>
  <si>
    <t>ST13</t>
  </si>
  <si>
    <t>ST14</t>
  </si>
  <si>
    <t>ST15</t>
  </si>
  <si>
    <t>ST16</t>
  </si>
  <si>
    <t>ST17</t>
  </si>
  <si>
    <t>ST18</t>
  </si>
  <si>
    <t>ST19</t>
  </si>
  <si>
    <t>ST20</t>
  </si>
  <si>
    <t>% no answer</t>
  </si>
  <si>
    <t>Exam Answer</t>
  </si>
  <si>
    <t xml:space="preserve">Class: </t>
  </si>
  <si>
    <t>Multiple Choice: Class Summary</t>
  </si>
  <si>
    <t>Class Multiple Choice Summary</t>
  </si>
  <si>
    <t>Total</t>
  </si>
  <si>
    <t>Name</t>
  </si>
  <si>
    <t>Question</t>
  </si>
  <si>
    <t>Class Short Answer</t>
  </si>
  <si>
    <t>Further Analysis</t>
  </si>
  <si>
    <t>Student Summary</t>
  </si>
  <si>
    <t>ST21</t>
  </si>
  <si>
    <t>ST22</t>
  </si>
  <si>
    <t>ST23</t>
  </si>
  <si>
    <t>ST24</t>
  </si>
  <si>
    <t>ST25</t>
  </si>
  <si>
    <t>ST26</t>
  </si>
  <si>
    <t>ST27</t>
  </si>
  <si>
    <t>ST28</t>
  </si>
  <si>
    <t>ST29</t>
  </si>
  <si>
    <t>ST30</t>
  </si>
  <si>
    <t>Class Multiple Choice</t>
  </si>
  <si>
    <t>EQUAT</t>
  </si>
  <si>
    <t>ethanol production</t>
  </si>
  <si>
    <t>Ans</t>
  </si>
  <si>
    <t>properties of organic compounds</t>
  </si>
  <si>
    <t>acid-base, pH</t>
  </si>
  <si>
    <t xml:space="preserve">List of Terms used in EQUAT </t>
  </si>
  <si>
    <t>Unit 4</t>
  </si>
  <si>
    <t>amount of solids, liquids, gases</t>
  </si>
  <si>
    <t>volume, temperature, pressure of gases</t>
  </si>
  <si>
    <t>redox equations</t>
  </si>
  <si>
    <t>calibration graph AAS or UV</t>
  </si>
  <si>
    <t>matching analytical technique</t>
  </si>
  <si>
    <t>condensation- lipids</t>
  </si>
  <si>
    <t>Rates of reaction</t>
  </si>
  <si>
    <t>collision theory</t>
  </si>
  <si>
    <t>temperature effect on rate</t>
  </si>
  <si>
    <t>pressure effect on rate</t>
  </si>
  <si>
    <t>concentration effect on rate</t>
  </si>
  <si>
    <t>catalysts-alternative pathway</t>
  </si>
  <si>
    <t>Equiibrium</t>
  </si>
  <si>
    <t>Equilibrium law</t>
  </si>
  <si>
    <t>Le Chatelier principle</t>
  </si>
  <si>
    <t xml:space="preserve">pH </t>
  </si>
  <si>
    <t>Kw</t>
  </si>
  <si>
    <t>Ka weak acids</t>
  </si>
  <si>
    <t>Energy sources - renewability</t>
  </si>
  <si>
    <t>Calorimetry</t>
  </si>
  <si>
    <t>solution calorimetry</t>
  </si>
  <si>
    <t>bomb calorimetry</t>
  </si>
  <si>
    <t>calibration calorimetry</t>
  </si>
  <si>
    <t>electrochemical series</t>
  </si>
  <si>
    <t>predicting redox products</t>
  </si>
  <si>
    <t>limitations of predictions</t>
  </si>
  <si>
    <t>galvanic cells - primary, secondary</t>
  </si>
  <si>
    <t>fuel cells</t>
  </si>
  <si>
    <t>chemical principles galvanic</t>
  </si>
  <si>
    <t>half, overall equations galvanic</t>
  </si>
  <si>
    <t>chemical principles fuel cell</t>
  </si>
  <si>
    <t>half, overall equations fuel cell</t>
  </si>
  <si>
    <t>advantages disadvantages fuel cell</t>
  </si>
  <si>
    <t>electrolytic cells</t>
  </si>
  <si>
    <t>chemical principles electrolytic cell</t>
  </si>
  <si>
    <t>molten vs aqueous electrolytic cell</t>
  </si>
  <si>
    <t>inert vs non inert electrolytic cell</t>
  </si>
  <si>
    <t xml:space="preserve">Faradays laws </t>
  </si>
  <si>
    <t>Appl of equil &amp; and rate principles</t>
  </si>
  <si>
    <t>overall redox equations</t>
  </si>
  <si>
    <t>half, overall eqn electrolytic cell</t>
  </si>
  <si>
    <t>catalyst effect on rate</t>
  </si>
  <si>
    <t>Energy profile diagrams</t>
  </si>
  <si>
    <t>calc delta H from energy profile</t>
  </si>
  <si>
    <t>Effect of heat loss- calorimetry</t>
  </si>
  <si>
    <t>cond &amp; poly - DNA</t>
  </si>
  <si>
    <t>cond &amp; poly - carbohydrates</t>
  </si>
  <si>
    <t>cond &amp; poly - proteins</t>
  </si>
  <si>
    <t>MC</t>
  </si>
  <si>
    <t>KK</t>
  </si>
  <si>
    <t>Summary Unit 4</t>
  </si>
  <si>
    <t>U3AOS2</t>
  </si>
  <si>
    <t>U4AOS1</t>
  </si>
  <si>
    <t>U4AOS2</t>
  </si>
  <si>
    <t>U3AOS1</t>
  </si>
  <si>
    <t>Equilibrium</t>
  </si>
  <si>
    <t>Application of equil &amp; rates</t>
  </si>
  <si>
    <t>Energy sources renewability</t>
  </si>
  <si>
    <t>Electrochemical Series</t>
  </si>
  <si>
    <t>Galvanic Cells</t>
  </si>
  <si>
    <t>Fuel Cells</t>
  </si>
  <si>
    <t>Electrolytic Cells</t>
  </si>
  <si>
    <t>Faradays Laws</t>
  </si>
  <si>
    <t>proteins- denature pH</t>
  </si>
  <si>
    <t>proteins- denature temp</t>
  </si>
  <si>
    <t>waste management</t>
  </si>
  <si>
    <t>experimental design</t>
  </si>
  <si>
    <t>grav - experimental technique</t>
  </si>
  <si>
    <t>vol - experimental technique</t>
  </si>
  <si>
    <t>galvanic primary, principles</t>
  </si>
  <si>
    <t>galvanic primary, half &amp; overall equations</t>
  </si>
  <si>
    <t>galvanic secondary, principles</t>
  </si>
  <si>
    <t>galcanic secondary, half &amp; overall equations</t>
  </si>
  <si>
    <t>health and safety</t>
  </si>
  <si>
    <t>use of chemical</t>
  </si>
  <si>
    <t>matching analytical techniques</t>
  </si>
  <si>
    <t>Marks Achieved</t>
  </si>
  <si>
    <t>inert vs non inert electrodes</t>
  </si>
  <si>
    <t>Exam:</t>
  </si>
  <si>
    <t>Achievement</t>
  </si>
  <si>
    <t>Value</t>
  </si>
  <si>
    <t>Total Value</t>
  </si>
  <si>
    <t>Student Ans</t>
  </si>
  <si>
    <t>Gained</t>
  </si>
  <si>
    <t>Name:</t>
  </si>
  <si>
    <t>Marks Lost</t>
  </si>
  <si>
    <t>esters from alkenes</t>
  </si>
  <si>
    <t>Marks Gained</t>
  </si>
  <si>
    <t>Overall</t>
  </si>
  <si>
    <t>Exam Solution</t>
  </si>
  <si>
    <t>Total Marks Gained MC:</t>
  </si>
  <si>
    <t>No. of students</t>
  </si>
  <si>
    <t>Blank</t>
  </si>
  <si>
    <t>Class Summary</t>
  </si>
  <si>
    <t>2b</t>
  </si>
  <si>
    <t>6b</t>
  </si>
  <si>
    <t>7a</t>
  </si>
  <si>
    <t>7b</t>
  </si>
  <si>
    <t>7c</t>
  </si>
  <si>
    <t>polymers</t>
  </si>
  <si>
    <t>calc delta H from chemical equations</t>
  </si>
  <si>
    <t>unit conversion</t>
  </si>
  <si>
    <t>Exam Mark</t>
  </si>
  <si>
    <t>Class Average</t>
  </si>
  <si>
    <t>Class % Correct</t>
  </si>
  <si>
    <t>2c</t>
  </si>
  <si>
    <t>Energy of reactions</t>
  </si>
  <si>
    <t xml:space="preserve">activation energy </t>
  </si>
  <si>
    <t>2a</t>
  </si>
  <si>
    <t>4bi</t>
  </si>
  <si>
    <t>4bii</t>
  </si>
  <si>
    <t>surface area effect on rate</t>
  </si>
  <si>
    <t>Student 1</t>
  </si>
  <si>
    <t>Student 2</t>
  </si>
  <si>
    <t>Student 3</t>
  </si>
  <si>
    <t>Student 4</t>
  </si>
  <si>
    <t>Student 5</t>
  </si>
  <si>
    <t>Student 6</t>
  </si>
  <si>
    <t>Student 7</t>
  </si>
  <si>
    <t>Student 8</t>
  </si>
  <si>
    <t>Student 9</t>
  </si>
  <si>
    <t>Student 10</t>
  </si>
  <si>
    <t>Student 11</t>
  </si>
  <si>
    <t>Student 12</t>
  </si>
  <si>
    <t>Student 13</t>
  </si>
  <si>
    <t>Student 14</t>
  </si>
  <si>
    <t>Student 15</t>
  </si>
  <si>
    <t>Student 16</t>
  </si>
  <si>
    <t>Student 17</t>
  </si>
  <si>
    <t>Student 18</t>
  </si>
  <si>
    <t>Student 19</t>
  </si>
  <si>
    <t>Student 20</t>
  </si>
  <si>
    <t>calc delta H from reactions</t>
  </si>
  <si>
    <t>1b</t>
  </si>
  <si>
    <t>2d</t>
  </si>
  <si>
    <t>2e</t>
  </si>
  <si>
    <t>2f</t>
  </si>
  <si>
    <t>3c</t>
  </si>
  <si>
    <t>3d</t>
  </si>
  <si>
    <t>4ai</t>
  </si>
  <si>
    <t>4aii</t>
  </si>
  <si>
    <t>5b</t>
  </si>
  <si>
    <t>6a</t>
  </si>
  <si>
    <t>6e</t>
  </si>
  <si>
    <t>6f</t>
  </si>
  <si>
    <t>7d</t>
  </si>
  <si>
    <t>ST1</t>
  </si>
  <si>
    <t>ST2</t>
  </si>
  <si>
    <t>ST3</t>
  </si>
  <si>
    <t>ST4</t>
  </si>
  <si>
    <t>ST5</t>
  </si>
  <si>
    <t>ST6</t>
  </si>
  <si>
    <t>ST7</t>
  </si>
  <si>
    <t>ST8</t>
  </si>
  <si>
    <t>ST9</t>
  </si>
  <si>
    <t>LisaChem 2013</t>
  </si>
  <si>
    <t>1a</t>
  </si>
  <si>
    <t>1c</t>
  </si>
  <si>
    <t>1d</t>
  </si>
  <si>
    <t>1e</t>
  </si>
  <si>
    <t>1f</t>
  </si>
  <si>
    <t>1gi</t>
  </si>
  <si>
    <t>1gii</t>
  </si>
  <si>
    <t>1h</t>
  </si>
  <si>
    <t>2g</t>
  </si>
  <si>
    <t>2h</t>
  </si>
  <si>
    <t>2i</t>
  </si>
  <si>
    <t>3a</t>
  </si>
  <si>
    <t>3b</t>
  </si>
  <si>
    <t>3e</t>
  </si>
  <si>
    <t>3fi</t>
  </si>
  <si>
    <t>3fii</t>
  </si>
  <si>
    <t>3fiii</t>
  </si>
  <si>
    <t>3gi</t>
  </si>
  <si>
    <t>3gii</t>
  </si>
  <si>
    <t>3giii</t>
  </si>
  <si>
    <t>3h</t>
  </si>
  <si>
    <t>4aiii</t>
  </si>
  <si>
    <t>4ci</t>
  </si>
  <si>
    <t>4cii</t>
  </si>
  <si>
    <t>4di</t>
  </si>
  <si>
    <t>4dii</t>
  </si>
  <si>
    <t>5ai</t>
  </si>
  <si>
    <t>5aii</t>
  </si>
  <si>
    <t>5aiii</t>
  </si>
  <si>
    <t>5ci</t>
  </si>
  <si>
    <t>5cii</t>
  </si>
  <si>
    <t>5ciii</t>
  </si>
  <si>
    <t>5d</t>
  </si>
  <si>
    <t>6ci</t>
  </si>
  <si>
    <t>6cii</t>
  </si>
  <si>
    <t>6ciii</t>
  </si>
  <si>
    <t>6di</t>
  </si>
  <si>
    <t>6dii</t>
  </si>
  <si>
    <t>7e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</si>
</sst>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rgb="FFFFFFFF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8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2" applyNumberFormat="0" applyFill="0" applyAlignment="0" applyProtection="0"/>
  </cellStyleXfs>
  <cellXfs count="308">
    <xf numFmtId="0" fontId="0" fillId="0" borderId="0" xfId="0"/>
    <xf numFmtId="0" fontId="0" fillId="0" borderId="0" xfId="0" applyFill="1"/>
    <xf numFmtId="0" fontId="0" fillId="0" borderId="1" xfId="0" applyBorder="1"/>
    <xf numFmtId="0" fontId="0" fillId="0" borderId="0" xfId="0" applyFill="1" applyBorder="1"/>
    <xf numFmtId="0" fontId="0" fillId="0" borderId="0" xfId="0" applyBorder="1"/>
    <xf numFmtId="0" fontId="3" fillId="0" borderId="0" xfId="0" applyFont="1"/>
    <xf numFmtId="0" fontId="3" fillId="0" borderId="0" xfId="0" applyFont="1" applyFill="1" applyBorder="1"/>
    <xf numFmtId="0" fontId="0" fillId="0" borderId="0" xfId="0" applyFont="1"/>
    <xf numFmtId="0" fontId="0" fillId="0" borderId="1" xfId="0" applyFont="1" applyBorder="1"/>
    <xf numFmtId="0" fontId="0" fillId="3" borderId="1" xfId="0" applyFont="1" applyFill="1" applyBorder="1"/>
    <xf numFmtId="0" fontId="0" fillId="4" borderId="1" xfId="0" applyFont="1" applyFill="1" applyBorder="1"/>
    <xf numFmtId="0" fontId="0" fillId="5" borderId="1" xfId="0" applyFont="1" applyFill="1" applyBorder="1"/>
    <xf numFmtId="0" fontId="0" fillId="0" borderId="0" xfId="0" applyFont="1" applyFill="1" applyBorder="1"/>
    <xf numFmtId="0" fontId="0" fillId="0" borderId="0" xfId="0" applyFont="1" applyFill="1" applyBorder="1" applyAlignment="1">
      <alignment horizontal="left" vertical="center" indent="5"/>
    </xf>
    <xf numFmtId="1" fontId="0" fillId="0" borderId="0" xfId="0" applyNumberFormat="1" applyFont="1" applyFill="1" applyBorder="1"/>
    <xf numFmtId="0" fontId="0" fillId="0" borderId="0" xfId="0" applyFont="1" applyFill="1" applyBorder="1" applyAlignment="1">
      <alignment horizontal="left" vertical="center" indent="10"/>
    </xf>
    <xf numFmtId="0" fontId="0" fillId="0" borderId="0" xfId="0" applyFont="1" applyFill="1" applyBorder="1" applyAlignment="1">
      <alignment horizontal="left" vertical="center" indent="15"/>
    </xf>
    <xf numFmtId="0" fontId="0" fillId="4" borderId="7" xfId="0" applyFont="1" applyFill="1" applyBorder="1"/>
    <xf numFmtId="0" fontId="0" fillId="0" borderId="1" xfId="0" applyFont="1" applyBorder="1" applyAlignment="1">
      <alignment horizontal="center"/>
    </xf>
    <xf numFmtId="1" fontId="0" fillId="0" borderId="0" xfId="0" applyNumberFormat="1" applyFont="1" applyBorder="1"/>
    <xf numFmtId="0" fontId="4" fillId="0" borderId="0" xfId="0" applyFont="1" applyFill="1"/>
    <xf numFmtId="0" fontId="5" fillId="0" borderId="0" xfId="0" applyFont="1" applyFill="1"/>
    <xf numFmtId="0" fontId="0" fillId="3" borderId="21" xfId="0" applyFill="1" applyBorder="1"/>
    <xf numFmtId="0" fontId="0" fillId="3" borderId="22" xfId="0" applyFill="1" applyBorder="1"/>
    <xf numFmtId="0" fontId="0" fillId="3" borderId="20" xfId="0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0" fillId="0" borderId="1" xfId="0" applyBorder="1" applyAlignment="1">
      <alignment horizontal="center"/>
    </xf>
    <xf numFmtId="49" fontId="2" fillId="2" borderId="25" xfId="1" applyNumberFormat="1" applyFont="1" applyFill="1" applyBorder="1" applyAlignment="1">
      <alignment horizontal="center" vertical="center" wrapText="1"/>
    </xf>
    <xf numFmtId="0" fontId="4" fillId="2" borderId="0" xfId="0" applyFont="1" applyFill="1"/>
    <xf numFmtId="0" fontId="0" fillId="3" borderId="7" xfId="0" applyFont="1" applyFill="1" applyBorder="1"/>
    <xf numFmtId="0" fontId="0" fillId="0" borderId="0" xfId="0" applyFont="1" applyBorder="1"/>
    <xf numFmtId="0" fontId="0" fillId="2" borderId="0" xfId="0" applyFont="1" applyFill="1" applyBorder="1"/>
    <xf numFmtId="0" fontId="2" fillId="2" borderId="0" xfId="0" applyFont="1" applyFill="1" applyBorder="1"/>
    <xf numFmtId="0" fontId="0" fillId="5" borderId="7" xfId="0" applyFont="1" applyFill="1" applyBorder="1"/>
    <xf numFmtId="0" fontId="0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right"/>
    </xf>
    <xf numFmtId="0" fontId="0" fillId="0" borderId="8" xfId="0" applyFont="1" applyBorder="1"/>
    <xf numFmtId="0" fontId="2" fillId="2" borderId="8" xfId="0" applyFont="1" applyFill="1" applyBorder="1"/>
    <xf numFmtId="0" fontId="2" fillId="2" borderId="9" xfId="0" applyFont="1" applyFill="1" applyBorder="1"/>
    <xf numFmtId="0" fontId="0" fillId="0" borderId="10" xfId="0" applyFont="1" applyBorder="1"/>
    <xf numFmtId="0" fontId="0" fillId="0" borderId="23" xfId="0" applyFont="1" applyBorder="1"/>
    <xf numFmtId="0" fontId="0" fillId="0" borderId="26" xfId="0" applyFont="1" applyBorder="1"/>
    <xf numFmtId="0" fontId="0" fillId="0" borderId="29" xfId="0" applyFont="1" applyBorder="1"/>
    <xf numFmtId="0" fontId="0" fillId="3" borderId="17" xfId="0" applyFont="1" applyFill="1" applyBorder="1"/>
    <xf numFmtId="0" fontId="0" fillId="3" borderId="18" xfId="0" applyFont="1" applyFill="1" applyBorder="1"/>
    <xf numFmtId="0" fontId="0" fillId="3" borderId="19" xfId="0" applyFont="1" applyFill="1" applyBorder="1"/>
    <xf numFmtId="0" fontId="0" fillId="3" borderId="15" xfId="0" applyFont="1" applyFill="1" applyBorder="1"/>
    <xf numFmtId="0" fontId="0" fillId="3" borderId="16" xfId="0" applyFont="1" applyFill="1" applyBorder="1"/>
    <xf numFmtId="0" fontId="0" fillId="3" borderId="30" xfId="0" applyFont="1" applyFill="1" applyBorder="1"/>
    <xf numFmtId="0" fontId="0" fillId="3" borderId="31" xfId="0" applyFont="1" applyFill="1" applyBorder="1"/>
    <xf numFmtId="0" fontId="0" fillId="4" borderId="17" xfId="0" applyFont="1" applyFill="1" applyBorder="1"/>
    <xf numFmtId="0" fontId="0" fillId="4" borderId="18" xfId="0" applyFont="1" applyFill="1" applyBorder="1"/>
    <xf numFmtId="0" fontId="0" fillId="4" borderId="19" xfId="0" applyFont="1" applyFill="1" applyBorder="1"/>
    <xf numFmtId="0" fontId="0" fillId="4" borderId="15" xfId="0" applyFont="1" applyFill="1" applyBorder="1"/>
    <xf numFmtId="0" fontId="0" fillId="4" borderId="16" xfId="0" applyFont="1" applyFill="1" applyBorder="1"/>
    <xf numFmtId="0" fontId="0" fillId="4" borderId="30" xfId="0" applyFont="1" applyFill="1" applyBorder="1"/>
    <xf numFmtId="0" fontId="0" fillId="4" borderId="31" xfId="0" applyFont="1" applyFill="1" applyBorder="1"/>
    <xf numFmtId="0" fontId="0" fillId="5" borderId="17" xfId="0" applyFont="1" applyFill="1" applyBorder="1"/>
    <xf numFmtId="0" fontId="0" fillId="5" borderId="18" xfId="0" applyFont="1" applyFill="1" applyBorder="1"/>
    <xf numFmtId="0" fontId="0" fillId="5" borderId="19" xfId="0" applyFont="1" applyFill="1" applyBorder="1"/>
    <xf numFmtId="0" fontId="0" fillId="5" borderId="15" xfId="0" applyFont="1" applyFill="1" applyBorder="1"/>
    <xf numFmtId="0" fontId="0" fillId="5" borderId="16" xfId="0" applyFont="1" applyFill="1" applyBorder="1"/>
    <xf numFmtId="0" fontId="0" fillId="2" borderId="8" xfId="0" applyFont="1" applyFill="1" applyBorder="1"/>
    <xf numFmtId="0" fontId="0" fillId="2" borderId="9" xfId="0" applyFont="1" applyFill="1" applyBorder="1"/>
    <xf numFmtId="0" fontId="0" fillId="5" borderId="30" xfId="0" applyFont="1" applyFill="1" applyBorder="1"/>
    <xf numFmtId="0" fontId="0" fillId="5" borderId="31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0" fillId="0" borderId="34" xfId="0" applyFont="1" applyBorder="1"/>
    <xf numFmtId="0" fontId="0" fillId="0" borderId="35" xfId="0" applyFont="1" applyBorder="1"/>
    <xf numFmtId="0" fontId="0" fillId="0" borderId="36" xfId="0" applyFont="1" applyBorder="1"/>
    <xf numFmtId="0" fontId="0" fillId="0" borderId="0" xfId="0" applyFont="1" applyBorder="1" applyAlignment="1">
      <alignment horizontal="center" wrapText="1"/>
    </xf>
    <xf numFmtId="0" fontId="6" fillId="7" borderId="0" xfId="0" applyFont="1" applyFill="1" applyBorder="1" applyAlignment="1">
      <alignment horizontal="center"/>
    </xf>
    <xf numFmtId="0" fontId="0" fillId="7" borderId="0" xfId="0" applyFill="1"/>
    <xf numFmtId="0" fontId="0" fillId="8" borderId="0" xfId="0" applyFont="1" applyFill="1" applyBorder="1"/>
    <xf numFmtId="0" fontId="0" fillId="9" borderId="0" xfId="0" applyFont="1" applyFill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0" fillId="4" borderId="8" xfId="0" applyFont="1" applyFill="1" applyBorder="1"/>
    <xf numFmtId="1" fontId="0" fillId="0" borderId="9" xfId="0" applyNumberFormat="1" applyFont="1" applyBorder="1"/>
    <xf numFmtId="0" fontId="0" fillId="0" borderId="11" xfId="0" applyFont="1" applyFill="1" applyBorder="1"/>
    <xf numFmtId="1" fontId="0" fillId="0" borderId="12" xfId="0" applyNumberFormat="1" applyFont="1" applyBorder="1"/>
    <xf numFmtId="0" fontId="0" fillId="2" borderId="0" xfId="0" applyFill="1"/>
    <xf numFmtId="1" fontId="0" fillId="11" borderId="0" xfId="0" applyNumberFormat="1" applyFont="1" applyFill="1" applyBorder="1"/>
    <xf numFmtId="0" fontId="0" fillId="11" borderId="0" xfId="0" applyFont="1" applyFill="1" applyBorder="1" applyAlignment="1">
      <alignment horizontal="center"/>
    </xf>
    <xf numFmtId="0" fontId="0" fillId="11" borderId="0" xfId="0" applyFont="1" applyFill="1" applyBorder="1" applyAlignment="1">
      <alignment horizontal="left" vertical="center" indent="5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6" fillId="2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right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right"/>
    </xf>
    <xf numFmtId="1" fontId="0" fillId="0" borderId="0" xfId="0" applyNumberForma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" fontId="0" fillId="0" borderId="1" xfId="0" applyNumberFormat="1" applyFont="1" applyFill="1" applyBorder="1"/>
    <xf numFmtId="1" fontId="0" fillId="0" borderId="1" xfId="0" applyNumberFormat="1" applyFill="1" applyBorder="1" applyAlignment="1">
      <alignment horizontal="center"/>
    </xf>
    <xf numFmtId="0" fontId="0" fillId="0" borderId="37" xfId="0" applyBorder="1" applyAlignment="1">
      <alignment horizontal="center"/>
    </xf>
    <xf numFmtId="1" fontId="0" fillId="10" borderId="1" xfId="0" applyNumberFormat="1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8" fillId="2" borderId="0" xfId="0" applyFont="1" applyFill="1"/>
    <xf numFmtId="0" fontId="9" fillId="0" borderId="0" xfId="0" applyFont="1"/>
    <xf numFmtId="0" fontId="8" fillId="0" borderId="0" xfId="0" applyFont="1" applyFill="1"/>
    <xf numFmtId="0" fontId="7" fillId="0" borderId="0" xfId="0" applyFont="1" applyFill="1"/>
    <xf numFmtId="0" fontId="9" fillId="0" borderId="0" xfId="0" applyFont="1" applyFill="1"/>
    <xf numFmtId="0" fontId="9" fillId="3" borderId="20" xfId="0" applyFont="1" applyFill="1" applyBorder="1" applyAlignment="1">
      <alignment vertical="center"/>
    </xf>
    <xf numFmtId="0" fontId="9" fillId="3" borderId="22" xfId="0" applyFont="1" applyFill="1" applyBorder="1"/>
    <xf numFmtId="0" fontId="9" fillId="3" borderId="21" xfId="0" applyFont="1" applyFill="1" applyBorder="1"/>
    <xf numFmtId="0" fontId="10" fillId="0" borderId="0" xfId="0" applyFont="1" applyAlignment="1">
      <alignment horizontal="left" vertical="center"/>
    </xf>
    <xf numFmtId="49" fontId="7" fillId="2" borderId="28" xfId="1" applyNumberFormat="1" applyFont="1" applyFill="1" applyBorder="1" applyAlignment="1">
      <alignment horizontal="center" vertical="center" wrapText="1"/>
    </xf>
    <xf numFmtId="49" fontId="7" fillId="2" borderId="0" xfId="1" applyNumberFormat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 wrapText="1" shrinkToFit="1"/>
    </xf>
    <xf numFmtId="49" fontId="7" fillId="2" borderId="7" xfId="1" applyNumberFormat="1" applyFont="1" applyFill="1" applyBorder="1" applyAlignment="1">
      <alignment horizontal="center" wrapText="1"/>
    </xf>
    <xf numFmtId="49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9" fillId="10" borderId="1" xfId="0" applyFont="1" applyFill="1" applyBorder="1" applyAlignment="1">
      <alignment horizontal="center"/>
    </xf>
    <xf numFmtId="49" fontId="9" fillId="0" borderId="3" xfId="0" applyNumberFormat="1" applyFont="1" applyBorder="1" applyAlignment="1">
      <alignment horizontal="center"/>
    </xf>
    <xf numFmtId="49" fontId="9" fillId="12" borderId="1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9" fillId="0" borderId="0" xfId="0" applyFont="1" applyBorder="1"/>
    <xf numFmtId="0" fontId="9" fillId="12" borderId="1" xfId="0" applyFont="1" applyFill="1" applyBorder="1" applyAlignment="1">
      <alignment horizontal="center"/>
    </xf>
    <xf numFmtId="0" fontId="11" fillId="14" borderId="4" xfId="0" applyFont="1" applyFill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2" fillId="0" borderId="6" xfId="0" applyFont="1" applyBorder="1" applyAlignment="1">
      <alignment vertical="center"/>
    </xf>
    <xf numFmtId="0" fontId="11" fillId="14" borderId="5" xfId="0" applyFont="1" applyFill="1" applyBorder="1" applyAlignment="1">
      <alignment vertical="center"/>
    </xf>
    <xf numFmtId="0" fontId="12" fillId="0" borderId="40" xfId="0" applyFont="1" applyBorder="1" applyAlignment="1">
      <alignment vertical="center"/>
    </xf>
    <xf numFmtId="0" fontId="3" fillId="0" borderId="0" xfId="0" applyFont="1" applyBorder="1"/>
    <xf numFmtId="0" fontId="0" fillId="0" borderId="7" xfId="0" applyFont="1" applyBorder="1"/>
    <xf numFmtId="0" fontId="0" fillId="0" borderId="7" xfId="0" applyFont="1" applyBorder="1" applyAlignment="1">
      <alignment horizontal="center"/>
    </xf>
    <xf numFmtId="49" fontId="2" fillId="2" borderId="41" xfId="1" applyNumberFormat="1" applyFont="1" applyFill="1" applyBorder="1" applyAlignment="1">
      <alignment horizontal="center" vertical="center" wrapText="1"/>
    </xf>
    <xf numFmtId="0" fontId="2" fillId="2" borderId="42" xfId="1" applyFont="1" applyFill="1" applyBorder="1" applyAlignment="1">
      <alignment horizontal="center" vertical="center" wrapText="1" shrinkToFit="1"/>
    </xf>
    <xf numFmtId="0" fontId="0" fillId="15" borderId="0" xfId="0" applyFont="1" applyFill="1" applyBorder="1" applyAlignment="1">
      <alignment horizontal="left" vertical="center" indent="5"/>
    </xf>
    <xf numFmtId="0" fontId="0" fillId="0" borderId="0" xfId="0" applyBorder="1" applyAlignment="1">
      <alignment horizontal="center"/>
    </xf>
    <xf numFmtId="0" fontId="2" fillId="17" borderId="1" xfId="0" applyFont="1" applyFill="1" applyBorder="1" applyAlignment="1">
      <alignment horizontal="center" vertical="center" wrapText="1"/>
    </xf>
    <xf numFmtId="0" fontId="2" fillId="18" borderId="38" xfId="0" applyFont="1" applyFill="1" applyBorder="1" applyAlignment="1">
      <alignment horizontal="center" vertical="center" wrapText="1"/>
    </xf>
    <xf numFmtId="1" fontId="0" fillId="15" borderId="0" xfId="0" applyNumberFormat="1" applyFont="1" applyFill="1" applyBorder="1"/>
    <xf numFmtId="1" fontId="0" fillId="16" borderId="0" xfId="0" applyNumberFormat="1" applyFont="1" applyFill="1" applyBorder="1"/>
    <xf numFmtId="0" fontId="0" fillId="16" borderId="0" xfId="0" applyFont="1" applyFill="1" applyBorder="1" applyAlignment="1">
      <alignment horizontal="left" vertical="center" indent="5"/>
    </xf>
    <xf numFmtId="0" fontId="13" fillId="0" borderId="0" xfId="0" applyFont="1" applyFill="1" applyBorder="1" applyAlignment="1">
      <alignment vertical="center"/>
    </xf>
    <xf numFmtId="1" fontId="0" fillId="0" borderId="0" xfId="0" applyNumberFormat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14" fillId="2" borderId="4" xfId="0" applyFont="1" applyFill="1" applyBorder="1"/>
    <xf numFmtId="0" fontId="15" fillId="0" borderId="4" xfId="0" applyFont="1" applyFill="1" applyBorder="1"/>
    <xf numFmtId="0" fontId="15" fillId="0" borderId="5" xfId="0" applyFont="1" applyFill="1" applyBorder="1"/>
    <xf numFmtId="0" fontId="15" fillId="0" borderId="6" xfId="0" applyFont="1" applyFill="1" applyBorder="1"/>
    <xf numFmtId="0" fontId="14" fillId="2" borderId="40" xfId="0" applyFont="1" applyFill="1" applyBorder="1"/>
    <xf numFmtId="0" fontId="14" fillId="2" borderId="6" xfId="0" applyFont="1" applyFill="1" applyBorder="1"/>
    <xf numFmtId="0" fontId="14" fillId="2" borderId="5" xfId="0" applyFont="1" applyFill="1" applyBorder="1"/>
    <xf numFmtId="0" fontId="11" fillId="14" borderId="6" xfId="0" applyFont="1" applyFill="1" applyBorder="1" applyAlignment="1">
      <alignment vertical="center"/>
    </xf>
    <xf numFmtId="0" fontId="11" fillId="14" borderId="40" xfId="0" applyFont="1" applyFill="1" applyBorder="1" applyAlignment="1">
      <alignment vertical="center"/>
    </xf>
    <xf numFmtId="0" fontId="16" fillId="7" borderId="5" xfId="0" applyFont="1" applyFill="1" applyBorder="1" applyAlignment="1">
      <alignment vertical="center"/>
    </xf>
    <xf numFmtId="0" fontId="11" fillId="7" borderId="5" xfId="0" applyFont="1" applyFill="1" applyBorder="1" applyAlignment="1">
      <alignment vertical="center"/>
    </xf>
    <xf numFmtId="0" fontId="15" fillId="0" borderId="6" xfId="0" applyFont="1" applyBorder="1"/>
    <xf numFmtId="0" fontId="0" fillId="15" borderId="0" xfId="0" applyFont="1" applyFill="1" applyBorder="1" applyAlignment="1">
      <alignment horizontal="center"/>
    </xf>
    <xf numFmtId="1" fontId="0" fillId="19" borderId="0" xfId="0" applyNumberFormat="1" applyFont="1" applyFill="1" applyBorder="1"/>
    <xf numFmtId="0" fontId="0" fillId="19" borderId="0" xfId="0" applyFont="1" applyFill="1" applyBorder="1" applyAlignment="1">
      <alignment horizontal="center"/>
    </xf>
    <xf numFmtId="0" fontId="0" fillId="19" borderId="0" xfId="0" applyFont="1" applyFill="1" applyBorder="1" applyAlignment="1">
      <alignment horizontal="left" vertical="center" indent="5"/>
    </xf>
    <xf numFmtId="1" fontId="0" fillId="20" borderId="0" xfId="0" applyNumberFormat="1" applyFont="1" applyFill="1" applyBorder="1"/>
    <xf numFmtId="0" fontId="0" fillId="20" borderId="0" xfId="0" applyFont="1" applyFill="1" applyBorder="1" applyAlignment="1">
      <alignment horizontal="center"/>
    </xf>
    <xf numFmtId="0" fontId="0" fillId="20" borderId="0" xfId="0" applyFont="1" applyFill="1" applyBorder="1" applyAlignment="1">
      <alignment horizontal="left" vertical="center" indent="5"/>
    </xf>
    <xf numFmtId="1" fontId="0" fillId="12" borderId="0" xfId="0" applyNumberFormat="1" applyFont="1" applyFill="1" applyBorder="1"/>
    <xf numFmtId="0" fontId="0" fillId="12" borderId="0" xfId="0" applyFont="1" applyFill="1" applyBorder="1" applyAlignment="1">
      <alignment horizontal="center"/>
    </xf>
    <xf numFmtId="0" fontId="0" fillId="12" borderId="0" xfId="0" applyFont="1" applyFill="1" applyBorder="1" applyAlignment="1">
      <alignment horizontal="left" vertical="center" indent="5"/>
    </xf>
    <xf numFmtId="1" fontId="0" fillId="21" borderId="0" xfId="0" applyNumberFormat="1" applyFont="1" applyFill="1" applyBorder="1"/>
    <xf numFmtId="0" fontId="0" fillId="21" borderId="0" xfId="0" applyFont="1" applyFill="1" applyBorder="1" applyAlignment="1">
      <alignment horizontal="center"/>
    </xf>
    <xf numFmtId="0" fontId="0" fillId="21" borderId="0" xfId="0" applyFont="1" applyFill="1" applyBorder="1" applyAlignment="1">
      <alignment horizontal="left" vertical="center" indent="5"/>
    </xf>
    <xf numFmtId="0" fontId="0" fillId="0" borderId="8" xfId="0" applyFont="1" applyFill="1" applyBorder="1"/>
    <xf numFmtId="0" fontId="0" fillId="0" borderId="1" xfId="0" applyBorder="1" applyAlignment="1">
      <alignment textRotation="45"/>
    </xf>
    <xf numFmtId="0" fontId="0" fillId="0" borderId="1" xfId="0" applyBorder="1" applyAlignment="1">
      <alignment horizontal="center" textRotation="45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1" fontId="0" fillId="0" borderId="1" xfId="0" applyNumberFormat="1" applyFill="1" applyBorder="1"/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7" borderId="20" xfId="0" applyFill="1" applyBorder="1" applyAlignment="1">
      <alignment horizontal="left" vertical="center"/>
    </xf>
    <xf numFmtId="0" fontId="0" fillId="7" borderId="22" xfId="0" applyFill="1" applyBorder="1" applyAlignment="1">
      <alignment vertical="center"/>
    </xf>
    <xf numFmtId="0" fontId="0" fillId="7" borderId="22" xfId="0" applyFill="1" applyBorder="1"/>
    <xf numFmtId="0" fontId="0" fillId="7" borderId="21" xfId="0" applyFill="1" applyBorder="1"/>
    <xf numFmtId="0" fontId="2" fillId="18" borderId="1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/>
    <xf numFmtId="0" fontId="7" fillId="2" borderId="23" xfId="0" applyFont="1" applyFill="1" applyBorder="1" applyAlignment="1">
      <alignment vertical="center"/>
    </xf>
    <xf numFmtId="0" fontId="7" fillId="2" borderId="43" xfId="1" applyFont="1" applyFill="1" applyBorder="1" applyAlignment="1">
      <alignment horizontal="center" vertical="center" wrapText="1" shrinkToFit="1"/>
    </xf>
    <xf numFmtId="0" fontId="9" fillId="0" borderId="7" xfId="0" applyFont="1" applyBorder="1"/>
    <xf numFmtId="0" fontId="9" fillId="18" borderId="37" xfId="0" applyFont="1" applyFill="1" applyBorder="1"/>
    <xf numFmtId="0" fontId="7" fillId="2" borderId="24" xfId="0" applyFont="1" applyFill="1" applyBorder="1" applyAlignment="1">
      <alignment vertical="center"/>
    </xf>
    <xf numFmtId="0" fontId="0" fillId="0" borderId="0" xfId="0" applyNumberFormat="1" applyFill="1" applyBorder="1"/>
    <xf numFmtId="0" fontId="0" fillId="0" borderId="0" xfId="0" applyNumberFormat="1"/>
    <xf numFmtId="0" fontId="10" fillId="0" borderId="0" xfId="0" applyNumberFormat="1" applyFont="1" applyFill="1" applyBorder="1" applyAlignment="1">
      <alignment vertical="center"/>
    </xf>
    <xf numFmtId="49" fontId="4" fillId="18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/>
    <xf numFmtId="49" fontId="10" fillId="0" borderId="1" xfId="0" applyNumberFormat="1" applyFont="1" applyFill="1" applyBorder="1" applyAlignment="1">
      <alignment horizontal="center" vertical="center"/>
    </xf>
    <xf numFmtId="0" fontId="0" fillId="7" borderId="0" xfId="0" applyFill="1" applyBorder="1" applyAlignment="1">
      <alignment vertical="center"/>
    </xf>
    <xf numFmtId="0" fontId="3" fillId="7" borderId="0" xfId="0" applyFont="1" applyFill="1" applyBorder="1" applyAlignment="1">
      <alignment horizontal="right" vertical="center"/>
    </xf>
    <xf numFmtId="1" fontId="0" fillId="0" borderId="0" xfId="0" applyNumberFormat="1" applyAlignment="1">
      <alignment horizontal="center"/>
    </xf>
    <xf numFmtId="49" fontId="4" fillId="18" borderId="1" xfId="0" applyNumberFormat="1" applyFont="1" applyFill="1" applyBorder="1" applyAlignment="1">
      <alignment horizontal="center"/>
    </xf>
    <xf numFmtId="0" fontId="4" fillId="18" borderId="1" xfId="0" applyFont="1" applyFill="1" applyBorder="1"/>
    <xf numFmtId="49" fontId="4" fillId="18" borderId="1" xfId="0" applyNumberFormat="1" applyFont="1" applyFill="1" applyBorder="1"/>
    <xf numFmtId="49" fontId="0" fillId="0" borderId="1" xfId="0" applyNumberFormat="1" applyBorder="1" applyAlignment="1">
      <alignment horizontal="center"/>
    </xf>
    <xf numFmtId="0" fontId="9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0" fontId="0" fillId="6" borderId="8" xfId="0" applyFont="1" applyFill="1" applyBorder="1"/>
    <xf numFmtId="49" fontId="4" fillId="18" borderId="37" xfId="0" applyNumberFormat="1" applyFont="1" applyFill="1" applyBorder="1" applyAlignment="1">
      <alignment horizontal="center"/>
    </xf>
    <xf numFmtId="0" fontId="4" fillId="18" borderId="24" xfId="0" applyFont="1" applyFill="1" applyBorder="1"/>
    <xf numFmtId="49" fontId="4" fillId="18" borderId="37" xfId="0" applyNumberFormat="1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" fontId="0" fillId="3" borderId="1" xfId="0" applyNumberFormat="1" applyFill="1" applyBorder="1" applyAlignment="1">
      <alignment horizontal="center"/>
    </xf>
    <xf numFmtId="0" fontId="0" fillId="7" borderId="0" xfId="0" applyFont="1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4" fillId="2" borderId="23" xfId="0" applyFont="1" applyFill="1" applyBorder="1" applyAlignment="1">
      <alignment vertical="center"/>
    </xf>
    <xf numFmtId="49" fontId="2" fillId="2" borderId="37" xfId="1" applyNumberFormat="1" applyFont="1" applyFill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/>
    </xf>
    <xf numFmtId="0" fontId="0" fillId="0" borderId="43" xfId="0" applyBorder="1" applyAlignment="1">
      <alignment horizontal="center"/>
    </xf>
    <xf numFmtId="0" fontId="4" fillId="2" borderId="0" xfId="0" applyFont="1" applyFill="1" applyBorder="1" applyAlignment="1">
      <alignment vertical="center"/>
    </xf>
    <xf numFmtId="0" fontId="0" fillId="18" borderId="37" xfId="0" applyFill="1" applyBorder="1"/>
    <xf numFmtId="0" fontId="17" fillId="13" borderId="1" xfId="0" quotePrefix="1" applyFont="1" applyFill="1" applyBorder="1" applyAlignment="1">
      <alignment horizontal="left" textRotation="45"/>
    </xf>
    <xf numFmtId="0" fontId="0" fillId="0" borderId="1" xfId="0" applyBorder="1" applyAlignment="1">
      <alignment horizontal="center" wrapText="1"/>
    </xf>
    <xf numFmtId="0" fontId="0" fillId="0" borderId="25" xfId="0" applyFill="1" applyBorder="1" applyAlignment="1">
      <alignment horizontal="center"/>
    </xf>
    <xf numFmtId="0" fontId="4" fillId="2" borderId="28" xfId="0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9" fillId="10" borderId="1" xfId="0" applyFont="1" applyFill="1" applyBorder="1" applyAlignment="1"/>
    <xf numFmtId="1" fontId="3" fillId="0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wrapText="1"/>
    </xf>
    <xf numFmtId="164" fontId="0" fillId="0" borderId="1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18" borderId="7" xfId="0" applyFont="1" applyFill="1" applyBorder="1" applyAlignment="1">
      <alignment wrapText="1"/>
    </xf>
    <xf numFmtId="0" fontId="2" fillId="18" borderId="1" xfId="0" applyFont="1" applyFill="1" applyBorder="1" applyAlignment="1">
      <alignment wrapText="1"/>
    </xf>
    <xf numFmtId="0" fontId="9" fillId="10" borderId="1" xfId="0" applyFont="1" applyFill="1" applyBorder="1"/>
    <xf numFmtId="0" fontId="0" fillId="7" borderId="0" xfId="0" applyFont="1" applyFill="1" applyBorder="1" applyAlignment="1">
      <alignment vertical="center"/>
    </xf>
    <xf numFmtId="0" fontId="0" fillId="0" borderId="0" xfId="0" applyFont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/>
    <xf numFmtId="1" fontId="0" fillId="3" borderId="1" xfId="0" applyNumberFormat="1" applyFont="1" applyFill="1" applyBorder="1" applyAlignment="1">
      <alignment horizontal="center"/>
    </xf>
    <xf numFmtId="1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/>
    <xf numFmtId="49" fontId="0" fillId="0" borderId="1" xfId="0" applyNumberFormat="1" applyFont="1" applyBorder="1" applyAlignment="1">
      <alignment horizontal="center"/>
    </xf>
    <xf numFmtId="0" fontId="4" fillId="2" borderId="37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18" borderId="37" xfId="0" applyFont="1" applyFill="1" applyBorder="1" applyAlignment="1">
      <alignment horizontal="center"/>
    </xf>
    <xf numFmtId="0" fontId="4" fillId="18" borderId="23" xfId="0" applyFont="1" applyFill="1" applyBorder="1" applyAlignment="1">
      <alignment horizontal="center"/>
    </xf>
    <xf numFmtId="0" fontId="4" fillId="18" borderId="24" xfId="0" applyFont="1" applyFill="1" applyBorder="1" applyAlignment="1">
      <alignment horizontal="center"/>
    </xf>
    <xf numFmtId="0" fontId="2" fillId="17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0" fillId="0" borderId="37" xfId="0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/>
    </xf>
    <xf numFmtId="0" fontId="10" fillId="0" borderId="26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/>
    </xf>
    <xf numFmtId="0" fontId="4" fillId="18" borderId="24" xfId="0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horizontal="center" vertical="center"/>
    </xf>
    <xf numFmtId="49" fontId="4" fillId="18" borderId="3" xfId="0" applyNumberFormat="1" applyFont="1" applyFill="1" applyBorder="1" applyAlignment="1">
      <alignment horizontal="center" wrapText="1"/>
    </xf>
    <xf numFmtId="49" fontId="4" fillId="18" borderId="7" xfId="0" applyNumberFormat="1" applyFont="1" applyFill="1" applyBorder="1" applyAlignment="1">
      <alignment horizontal="center" wrapText="1"/>
    </xf>
    <xf numFmtId="49" fontId="4" fillId="18" borderId="1" xfId="0" applyNumberFormat="1" applyFont="1" applyFill="1" applyBorder="1" applyAlignment="1">
      <alignment horizontal="center" wrapText="1"/>
    </xf>
    <xf numFmtId="49" fontId="4" fillId="18" borderId="1" xfId="0" applyNumberFormat="1" applyFont="1" applyFill="1" applyBorder="1" applyAlignment="1">
      <alignment horizontal="center" vertical="center" wrapText="1"/>
    </xf>
    <xf numFmtId="0" fontId="4" fillId="18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4" fillId="2" borderId="2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</cellXfs>
  <cellStyles count="2">
    <cellStyle name="Heading 3" xfId="1" builtinId="18"/>
    <cellStyle name="Normal" xfId="0" builtinId="0"/>
  </cellStyles>
  <dxfs count="83"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1F497D"/>
      <color rgb="FF00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'Class Summary'!$A$15:$A$28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'Class Summary'!$D$15:$D$28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7472128"/>
        <c:axId val="522366336"/>
      </c:barChart>
      <c:catAx>
        <c:axId val="52747212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2366336"/>
        <c:crossesAt val="0"/>
        <c:auto val="1"/>
        <c:lblAlgn val="ctr"/>
        <c:lblOffset val="100"/>
        <c:noMultiLvlLbl val="0"/>
      </c:catAx>
      <c:valAx>
        <c:axId val="52236633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74721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'Class Summary'!$A$45:$A$56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'Class Summary'!$D$45:$D$56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7473152"/>
        <c:axId val="522368064"/>
      </c:barChart>
      <c:catAx>
        <c:axId val="52747315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2368064"/>
        <c:crossesAt val="0"/>
        <c:auto val="1"/>
        <c:lblAlgn val="ctr"/>
        <c:lblOffset val="100"/>
        <c:noMultiLvlLbl val="0"/>
      </c:catAx>
      <c:valAx>
        <c:axId val="52236806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74731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7588864"/>
        <c:axId val="520675328"/>
      </c:barChart>
      <c:catAx>
        <c:axId val="52758886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675328"/>
        <c:crossesAt val="0"/>
        <c:auto val="1"/>
        <c:lblAlgn val="ctr"/>
        <c:lblOffset val="100"/>
        <c:noMultiLvlLbl val="0"/>
      </c:catAx>
      <c:valAx>
        <c:axId val="52067532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75888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'ST1'!$D$45:$D$56</c:f>
              <c:numCache>
                <c:formatCode>0</c:formatCode>
                <c:ptCount val="12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8527360"/>
        <c:axId val="520677056"/>
      </c:barChart>
      <c:catAx>
        <c:axId val="52852736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677056"/>
        <c:crossesAt val="0"/>
        <c:auto val="1"/>
        <c:lblAlgn val="ctr"/>
        <c:lblOffset val="100"/>
        <c:noMultiLvlLbl val="0"/>
      </c:catAx>
      <c:valAx>
        <c:axId val="52067705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85273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'ST2'!$A$15:$A$28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'ST2'!$D$15:$D$28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1883904"/>
        <c:axId val="520678784"/>
      </c:barChart>
      <c:catAx>
        <c:axId val="10188390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678784"/>
        <c:crossesAt val="0"/>
        <c:auto val="1"/>
        <c:lblAlgn val="ctr"/>
        <c:lblOffset val="100"/>
        <c:noMultiLvlLbl val="0"/>
      </c:catAx>
      <c:valAx>
        <c:axId val="52067878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1018839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'ST2'!$A$45:$A$56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'ST2'!$D$45:$D$56</c:f>
              <c:numCache>
                <c:formatCode>0</c:formatCode>
                <c:ptCount val="12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8529920"/>
        <c:axId val="520680512"/>
      </c:barChart>
      <c:catAx>
        <c:axId val="52852992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680512"/>
        <c:crossesAt val="0"/>
        <c:auto val="1"/>
        <c:lblAlgn val="ctr"/>
        <c:lblOffset val="100"/>
        <c:noMultiLvlLbl val="0"/>
      </c:catAx>
      <c:valAx>
        <c:axId val="52068051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85299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'ST3'!$A$15:$A$28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'ST3'!$D$15:$D$28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6949120"/>
        <c:axId val="520682240"/>
      </c:barChart>
      <c:catAx>
        <c:axId val="54694912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682240"/>
        <c:crossesAt val="0"/>
        <c:auto val="1"/>
        <c:lblAlgn val="ctr"/>
        <c:lblOffset val="100"/>
        <c:noMultiLvlLbl val="0"/>
      </c:catAx>
      <c:valAx>
        <c:axId val="52068224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69491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'ST3'!$A$45:$A$56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'ST3'!$D$45:$D$56</c:f>
              <c:numCache>
                <c:formatCode>0</c:formatCode>
                <c:ptCount val="12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6705408"/>
        <c:axId val="546513472"/>
      </c:barChart>
      <c:catAx>
        <c:axId val="546705408"/>
        <c:scaling>
          <c:orientation val="maxMin"/>
        </c:scaling>
        <c:delete val="0"/>
        <c:axPos val="l"/>
        <c:majorTickMark val="none"/>
        <c:minorTickMark val="none"/>
        <c:tickLblPos val="nextTo"/>
        <c:crossAx val="546513472"/>
        <c:crossesAt val="0"/>
        <c:auto val="1"/>
        <c:lblAlgn val="ctr"/>
        <c:lblOffset val="100"/>
        <c:noMultiLvlLbl val="0"/>
      </c:catAx>
      <c:valAx>
        <c:axId val="54651347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67054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'ST4'!$A$15:$A$28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'ST4'!$D$15:$D$28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6706944"/>
        <c:axId val="546515200"/>
      </c:barChart>
      <c:catAx>
        <c:axId val="546706944"/>
        <c:scaling>
          <c:orientation val="maxMin"/>
        </c:scaling>
        <c:delete val="0"/>
        <c:axPos val="l"/>
        <c:majorTickMark val="none"/>
        <c:minorTickMark val="none"/>
        <c:tickLblPos val="nextTo"/>
        <c:crossAx val="546515200"/>
        <c:crossesAt val="0"/>
        <c:auto val="1"/>
        <c:lblAlgn val="ctr"/>
        <c:lblOffset val="100"/>
        <c:noMultiLvlLbl val="0"/>
      </c:catAx>
      <c:valAx>
        <c:axId val="54651520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67069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'ST4'!$A$45:$A$56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'ST4'!$D$45:$D$56</c:f>
              <c:numCache>
                <c:formatCode>0</c:formatCode>
                <c:ptCount val="12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6708992"/>
        <c:axId val="546516928"/>
      </c:barChart>
      <c:catAx>
        <c:axId val="546708992"/>
        <c:scaling>
          <c:orientation val="maxMin"/>
        </c:scaling>
        <c:delete val="0"/>
        <c:axPos val="l"/>
        <c:majorTickMark val="none"/>
        <c:minorTickMark val="none"/>
        <c:tickLblPos val="nextTo"/>
        <c:crossAx val="546516928"/>
        <c:crossesAt val="0"/>
        <c:auto val="1"/>
        <c:lblAlgn val="ctr"/>
        <c:lblOffset val="100"/>
        <c:noMultiLvlLbl val="0"/>
      </c:catAx>
      <c:valAx>
        <c:axId val="54651692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67089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'ST5'!$A$15:$A$28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'ST5'!$D$15:$D$28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8091904"/>
        <c:axId val="546518656"/>
      </c:barChart>
      <c:catAx>
        <c:axId val="548091904"/>
        <c:scaling>
          <c:orientation val="maxMin"/>
        </c:scaling>
        <c:delete val="0"/>
        <c:axPos val="l"/>
        <c:majorTickMark val="none"/>
        <c:minorTickMark val="none"/>
        <c:tickLblPos val="nextTo"/>
        <c:crossAx val="546518656"/>
        <c:crossesAt val="0"/>
        <c:auto val="1"/>
        <c:lblAlgn val="ctr"/>
        <c:lblOffset val="100"/>
        <c:noMultiLvlLbl val="0"/>
      </c:catAx>
      <c:valAx>
        <c:axId val="54651865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80919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'ST5'!$A$45:$A$56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'ST5'!$D$45:$D$56</c:f>
              <c:numCache>
                <c:formatCode>0</c:formatCode>
                <c:ptCount val="12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8092928"/>
        <c:axId val="546520384"/>
      </c:barChart>
      <c:catAx>
        <c:axId val="548092928"/>
        <c:scaling>
          <c:orientation val="maxMin"/>
        </c:scaling>
        <c:delete val="0"/>
        <c:axPos val="l"/>
        <c:majorTickMark val="none"/>
        <c:minorTickMark val="none"/>
        <c:tickLblPos val="nextTo"/>
        <c:crossAx val="546520384"/>
        <c:crossesAt val="0"/>
        <c:auto val="1"/>
        <c:lblAlgn val="ctr"/>
        <c:lblOffset val="100"/>
        <c:noMultiLvlLbl val="0"/>
      </c:catAx>
      <c:valAx>
        <c:axId val="54652038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80929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'ST6'!$A$15:$A$28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'ST6'!$D$15:$D$28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7526656"/>
        <c:axId val="547349632"/>
      </c:barChart>
      <c:catAx>
        <c:axId val="547526656"/>
        <c:scaling>
          <c:orientation val="maxMin"/>
        </c:scaling>
        <c:delete val="0"/>
        <c:axPos val="l"/>
        <c:majorTickMark val="none"/>
        <c:minorTickMark val="none"/>
        <c:tickLblPos val="nextTo"/>
        <c:crossAx val="547349632"/>
        <c:crossesAt val="0"/>
        <c:auto val="1"/>
        <c:lblAlgn val="ctr"/>
        <c:lblOffset val="100"/>
        <c:noMultiLvlLbl val="0"/>
      </c:catAx>
      <c:valAx>
        <c:axId val="54734963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75266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'ST6'!$A$45:$A$56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'ST6'!$D$45:$D$56</c:f>
              <c:numCache>
                <c:formatCode>0</c:formatCode>
                <c:ptCount val="12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7527168"/>
        <c:axId val="547351360"/>
      </c:barChart>
      <c:catAx>
        <c:axId val="547527168"/>
        <c:scaling>
          <c:orientation val="maxMin"/>
        </c:scaling>
        <c:delete val="0"/>
        <c:axPos val="l"/>
        <c:majorTickMark val="none"/>
        <c:minorTickMark val="none"/>
        <c:tickLblPos val="nextTo"/>
        <c:crossAx val="547351360"/>
        <c:crossesAt val="0"/>
        <c:auto val="1"/>
        <c:lblAlgn val="ctr"/>
        <c:lblOffset val="100"/>
        <c:noMultiLvlLbl val="0"/>
      </c:catAx>
      <c:valAx>
        <c:axId val="54735136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75271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'ST7'!$A$15:$A$28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'ST7'!$D$15:$D$28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8492800"/>
        <c:axId val="547353088"/>
      </c:barChart>
      <c:catAx>
        <c:axId val="548492800"/>
        <c:scaling>
          <c:orientation val="maxMin"/>
        </c:scaling>
        <c:delete val="0"/>
        <c:axPos val="l"/>
        <c:majorTickMark val="none"/>
        <c:minorTickMark val="none"/>
        <c:tickLblPos val="nextTo"/>
        <c:crossAx val="547353088"/>
        <c:crossesAt val="0"/>
        <c:auto val="1"/>
        <c:lblAlgn val="ctr"/>
        <c:lblOffset val="100"/>
        <c:noMultiLvlLbl val="0"/>
      </c:catAx>
      <c:valAx>
        <c:axId val="54735308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84928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'ST7'!$A$45:$A$56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'ST7'!$D$45:$D$56</c:f>
              <c:numCache>
                <c:formatCode>0</c:formatCode>
                <c:ptCount val="12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8493312"/>
        <c:axId val="547354816"/>
      </c:barChart>
      <c:catAx>
        <c:axId val="548493312"/>
        <c:scaling>
          <c:orientation val="maxMin"/>
        </c:scaling>
        <c:delete val="0"/>
        <c:axPos val="l"/>
        <c:majorTickMark val="none"/>
        <c:minorTickMark val="none"/>
        <c:tickLblPos val="nextTo"/>
        <c:crossAx val="547354816"/>
        <c:crossesAt val="0"/>
        <c:auto val="1"/>
        <c:lblAlgn val="ctr"/>
        <c:lblOffset val="100"/>
        <c:noMultiLvlLbl val="0"/>
      </c:catAx>
      <c:valAx>
        <c:axId val="54735481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84933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'ST8'!$A$15:$A$28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'ST8'!$D$15:$D$28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8234240"/>
        <c:axId val="548929536"/>
      </c:barChart>
      <c:catAx>
        <c:axId val="548234240"/>
        <c:scaling>
          <c:orientation val="maxMin"/>
        </c:scaling>
        <c:delete val="0"/>
        <c:axPos val="l"/>
        <c:majorTickMark val="none"/>
        <c:minorTickMark val="none"/>
        <c:tickLblPos val="nextTo"/>
        <c:crossAx val="548929536"/>
        <c:crossesAt val="0"/>
        <c:auto val="1"/>
        <c:lblAlgn val="ctr"/>
        <c:lblOffset val="100"/>
        <c:noMultiLvlLbl val="0"/>
      </c:catAx>
      <c:valAx>
        <c:axId val="54892953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82342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'ST8'!$A$45:$A$56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'ST8'!$D$45:$D$56</c:f>
              <c:numCache>
                <c:formatCode>0</c:formatCode>
                <c:ptCount val="12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8234752"/>
        <c:axId val="548931264"/>
      </c:barChart>
      <c:catAx>
        <c:axId val="548234752"/>
        <c:scaling>
          <c:orientation val="maxMin"/>
        </c:scaling>
        <c:delete val="0"/>
        <c:axPos val="l"/>
        <c:majorTickMark val="none"/>
        <c:minorTickMark val="none"/>
        <c:tickLblPos val="nextTo"/>
        <c:crossAx val="548931264"/>
        <c:crossesAt val="0"/>
        <c:auto val="1"/>
        <c:lblAlgn val="ctr"/>
        <c:lblOffset val="100"/>
        <c:noMultiLvlLbl val="0"/>
      </c:catAx>
      <c:valAx>
        <c:axId val="54893126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82347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'ST9'!$A$15:$A$28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'ST9'!$D$15:$D$28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8773888"/>
        <c:axId val="548932992"/>
      </c:barChart>
      <c:catAx>
        <c:axId val="548773888"/>
        <c:scaling>
          <c:orientation val="maxMin"/>
        </c:scaling>
        <c:delete val="0"/>
        <c:axPos val="l"/>
        <c:majorTickMark val="none"/>
        <c:minorTickMark val="none"/>
        <c:tickLblPos val="nextTo"/>
        <c:crossAx val="548932992"/>
        <c:crossesAt val="0"/>
        <c:auto val="1"/>
        <c:lblAlgn val="ctr"/>
        <c:lblOffset val="100"/>
        <c:noMultiLvlLbl val="0"/>
      </c:catAx>
      <c:valAx>
        <c:axId val="54893299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87738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'ST9'!$A$45:$A$56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'ST9'!$D$45:$D$56</c:f>
              <c:numCache>
                <c:formatCode>0</c:formatCode>
                <c:ptCount val="12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8774912"/>
        <c:axId val="548934720"/>
      </c:barChart>
      <c:catAx>
        <c:axId val="548774912"/>
        <c:scaling>
          <c:orientation val="maxMin"/>
        </c:scaling>
        <c:delete val="0"/>
        <c:axPos val="l"/>
        <c:majorTickMark val="none"/>
        <c:minorTickMark val="none"/>
        <c:tickLblPos val="nextTo"/>
        <c:crossAx val="548934720"/>
        <c:crossesAt val="0"/>
        <c:auto val="1"/>
        <c:lblAlgn val="ctr"/>
        <c:lblOffset val="100"/>
        <c:noMultiLvlLbl val="0"/>
      </c:catAx>
      <c:valAx>
        <c:axId val="54893472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87749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'ST10'!$A$15:$A$28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'ST10'!$D$15:$D$28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111296"/>
        <c:axId val="548936448"/>
      </c:barChart>
      <c:catAx>
        <c:axId val="549111296"/>
        <c:scaling>
          <c:orientation val="maxMin"/>
        </c:scaling>
        <c:delete val="0"/>
        <c:axPos val="l"/>
        <c:majorTickMark val="none"/>
        <c:minorTickMark val="none"/>
        <c:tickLblPos val="nextTo"/>
        <c:crossAx val="548936448"/>
        <c:crossesAt val="0"/>
        <c:auto val="1"/>
        <c:lblAlgn val="ctr"/>
        <c:lblOffset val="100"/>
        <c:noMultiLvlLbl val="0"/>
      </c:catAx>
      <c:valAx>
        <c:axId val="54893644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1112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'ST10'!$A$45:$A$56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'ST10'!$D$45:$D$56</c:f>
              <c:numCache>
                <c:formatCode>0</c:formatCode>
                <c:ptCount val="12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112320"/>
        <c:axId val="553484864"/>
      </c:barChart>
      <c:catAx>
        <c:axId val="54911232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3484864"/>
        <c:crossesAt val="0"/>
        <c:auto val="1"/>
        <c:lblAlgn val="ctr"/>
        <c:lblOffset val="100"/>
        <c:noMultiLvlLbl val="0"/>
      </c:catAx>
      <c:valAx>
        <c:axId val="55348486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1123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'ST11'!$A$15:$A$28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'ST11'!$D$15:$D$28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3792000"/>
        <c:axId val="553486592"/>
      </c:barChart>
      <c:catAx>
        <c:axId val="55379200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3486592"/>
        <c:crossesAt val="0"/>
        <c:auto val="1"/>
        <c:lblAlgn val="ctr"/>
        <c:lblOffset val="100"/>
        <c:noMultiLvlLbl val="0"/>
      </c:catAx>
      <c:valAx>
        <c:axId val="55348659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37920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'ST11'!$A$45:$A$56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'ST11'!$D$45:$D$56</c:f>
              <c:numCache>
                <c:formatCode>0</c:formatCode>
                <c:ptCount val="12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3793536"/>
        <c:axId val="553488320"/>
      </c:barChart>
      <c:catAx>
        <c:axId val="55379353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3488320"/>
        <c:crossesAt val="0"/>
        <c:auto val="1"/>
        <c:lblAlgn val="ctr"/>
        <c:lblOffset val="100"/>
        <c:noMultiLvlLbl val="0"/>
      </c:catAx>
      <c:valAx>
        <c:axId val="55348832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37935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'ST12'!$A$15:$A$28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'ST12'!$D$15:$D$28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046976"/>
        <c:axId val="553490048"/>
      </c:barChart>
      <c:catAx>
        <c:axId val="55404697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3490048"/>
        <c:crossesAt val="0"/>
        <c:auto val="1"/>
        <c:lblAlgn val="ctr"/>
        <c:lblOffset val="100"/>
        <c:noMultiLvlLbl val="0"/>
      </c:catAx>
      <c:valAx>
        <c:axId val="55349004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04697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'ST12'!$A$45:$A$56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'ST12'!$D$45:$D$56</c:f>
              <c:numCache>
                <c:formatCode>0</c:formatCode>
                <c:ptCount val="12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048000"/>
        <c:axId val="528261120"/>
      </c:barChart>
      <c:catAx>
        <c:axId val="55404800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8261120"/>
        <c:crossesAt val="0"/>
        <c:auto val="1"/>
        <c:lblAlgn val="ctr"/>
        <c:lblOffset val="100"/>
        <c:noMultiLvlLbl val="0"/>
      </c:catAx>
      <c:valAx>
        <c:axId val="52826112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0480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'ST13'!$A$15:$A$28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'ST13'!$D$15:$D$28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006528"/>
        <c:axId val="528262272"/>
      </c:barChart>
      <c:catAx>
        <c:axId val="55400652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8262272"/>
        <c:crossesAt val="0"/>
        <c:auto val="1"/>
        <c:lblAlgn val="ctr"/>
        <c:lblOffset val="100"/>
        <c:noMultiLvlLbl val="0"/>
      </c:catAx>
      <c:valAx>
        <c:axId val="52826227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0065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'ST13'!$A$45:$A$56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'ST13'!$D$45:$D$56</c:f>
              <c:numCache>
                <c:formatCode>0</c:formatCode>
                <c:ptCount val="12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007040"/>
        <c:axId val="528264000"/>
      </c:barChart>
      <c:catAx>
        <c:axId val="55400704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8264000"/>
        <c:crossesAt val="0"/>
        <c:auto val="1"/>
        <c:lblAlgn val="ctr"/>
        <c:lblOffset val="100"/>
        <c:noMultiLvlLbl val="0"/>
      </c:catAx>
      <c:valAx>
        <c:axId val="52826400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0070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'ST14'!$A$15:$A$28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'ST14'!$D$15:$D$28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004992"/>
        <c:axId val="528266304"/>
      </c:barChart>
      <c:catAx>
        <c:axId val="55400499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8266304"/>
        <c:crossesAt val="0"/>
        <c:auto val="1"/>
        <c:lblAlgn val="ctr"/>
        <c:lblOffset val="100"/>
        <c:noMultiLvlLbl val="0"/>
      </c:catAx>
      <c:valAx>
        <c:axId val="52826630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0049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'ST14'!$A$45:$A$56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'ST14'!$D$45:$D$56</c:f>
              <c:numCache>
                <c:formatCode>0</c:formatCode>
                <c:ptCount val="12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025920"/>
        <c:axId val="528268032"/>
      </c:barChart>
      <c:catAx>
        <c:axId val="55502592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8268032"/>
        <c:crossesAt val="0"/>
        <c:auto val="1"/>
        <c:lblAlgn val="ctr"/>
        <c:lblOffset val="100"/>
        <c:noMultiLvlLbl val="0"/>
      </c:catAx>
      <c:valAx>
        <c:axId val="52826803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0259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'ST15'!$A$15:$A$28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'ST15'!$D$15:$D$28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856960"/>
        <c:axId val="554443328"/>
      </c:barChart>
      <c:catAx>
        <c:axId val="55485696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443328"/>
        <c:crossesAt val="0"/>
        <c:auto val="1"/>
        <c:lblAlgn val="ctr"/>
        <c:lblOffset val="100"/>
        <c:noMultiLvlLbl val="0"/>
      </c:catAx>
      <c:valAx>
        <c:axId val="55444332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8569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'ST15'!$A$45:$A$56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'ST15'!$D$45:$D$56</c:f>
              <c:numCache>
                <c:formatCode>0</c:formatCode>
                <c:ptCount val="12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026944"/>
        <c:axId val="554445056"/>
      </c:barChart>
      <c:catAx>
        <c:axId val="555026944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445056"/>
        <c:crossesAt val="0"/>
        <c:auto val="1"/>
        <c:lblAlgn val="ctr"/>
        <c:lblOffset val="100"/>
        <c:noMultiLvlLbl val="0"/>
      </c:catAx>
      <c:valAx>
        <c:axId val="55444505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0269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'ST16'!$A$15:$A$28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'ST16'!$D$15:$D$28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181568"/>
        <c:axId val="554446208"/>
      </c:barChart>
      <c:catAx>
        <c:axId val="55518156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446208"/>
        <c:crossesAt val="0"/>
        <c:auto val="1"/>
        <c:lblAlgn val="ctr"/>
        <c:lblOffset val="100"/>
        <c:noMultiLvlLbl val="0"/>
      </c:catAx>
      <c:valAx>
        <c:axId val="55444620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1815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'ST16'!$A$45:$A$56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'ST16'!$D$45:$D$56</c:f>
              <c:numCache>
                <c:formatCode>0</c:formatCode>
                <c:ptCount val="12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182080"/>
        <c:axId val="554449088"/>
      </c:barChart>
      <c:catAx>
        <c:axId val="55518208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449088"/>
        <c:crossesAt val="0"/>
        <c:auto val="1"/>
        <c:lblAlgn val="ctr"/>
        <c:lblOffset val="100"/>
        <c:noMultiLvlLbl val="0"/>
      </c:catAx>
      <c:valAx>
        <c:axId val="55444908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1820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'ST17'!$A$15:$A$28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'ST17'!$D$15:$D$28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386368"/>
        <c:axId val="555089920"/>
      </c:barChart>
      <c:catAx>
        <c:axId val="55538636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089920"/>
        <c:crossesAt val="0"/>
        <c:auto val="1"/>
        <c:lblAlgn val="ctr"/>
        <c:lblOffset val="100"/>
        <c:noMultiLvlLbl val="0"/>
      </c:catAx>
      <c:valAx>
        <c:axId val="55508992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3863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'ST17'!$A$45:$A$56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'ST17'!$D$45:$D$56</c:f>
              <c:numCache>
                <c:formatCode>0</c:formatCode>
                <c:ptCount val="12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386880"/>
        <c:axId val="555091648"/>
      </c:barChart>
      <c:catAx>
        <c:axId val="55538688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091648"/>
        <c:crossesAt val="0"/>
        <c:auto val="1"/>
        <c:lblAlgn val="ctr"/>
        <c:lblOffset val="100"/>
        <c:noMultiLvlLbl val="0"/>
      </c:catAx>
      <c:valAx>
        <c:axId val="55509164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3868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'ST18'!$A$15:$A$28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'ST18'!$D$15:$D$28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388416"/>
        <c:axId val="555093376"/>
      </c:barChart>
      <c:catAx>
        <c:axId val="55538841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093376"/>
        <c:crossesAt val="0"/>
        <c:auto val="1"/>
        <c:lblAlgn val="ctr"/>
        <c:lblOffset val="100"/>
        <c:noMultiLvlLbl val="0"/>
      </c:catAx>
      <c:valAx>
        <c:axId val="55509337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3884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'ST18'!$A$45:$A$56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'ST18'!$D$45:$D$56</c:f>
              <c:numCache>
                <c:formatCode>0</c:formatCode>
                <c:ptCount val="12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795968"/>
        <c:axId val="555095104"/>
      </c:barChart>
      <c:catAx>
        <c:axId val="55579596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095104"/>
        <c:crossesAt val="0"/>
        <c:auto val="1"/>
        <c:lblAlgn val="ctr"/>
        <c:lblOffset val="100"/>
        <c:noMultiLvlLbl val="0"/>
      </c:catAx>
      <c:valAx>
        <c:axId val="55509510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7959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'ST19'!$A$15:$A$28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'ST19'!$D$15:$D$28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109824"/>
        <c:axId val="555096832"/>
      </c:barChart>
      <c:catAx>
        <c:axId val="556109824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096832"/>
        <c:crossesAt val="0"/>
        <c:auto val="1"/>
        <c:lblAlgn val="ctr"/>
        <c:lblOffset val="100"/>
        <c:noMultiLvlLbl val="0"/>
      </c:catAx>
      <c:valAx>
        <c:axId val="55509683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1098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'ST19'!$A$45:$A$56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'ST19'!$D$45:$D$56</c:f>
              <c:numCache>
                <c:formatCode>0</c:formatCode>
                <c:ptCount val="12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110848"/>
        <c:axId val="555729472"/>
      </c:barChart>
      <c:catAx>
        <c:axId val="55611084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729472"/>
        <c:crossesAt val="0"/>
        <c:auto val="1"/>
        <c:lblAlgn val="ctr"/>
        <c:lblOffset val="100"/>
        <c:noMultiLvlLbl val="0"/>
      </c:catAx>
      <c:valAx>
        <c:axId val="55572947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1108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'ST20'!$A$15:$A$28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'ST20'!$D$15:$D$28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112384"/>
        <c:axId val="555731200"/>
      </c:barChart>
      <c:catAx>
        <c:axId val="5561123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731200"/>
        <c:crossesAt val="0"/>
        <c:auto val="1"/>
        <c:lblAlgn val="ctr"/>
        <c:lblOffset val="100"/>
        <c:noMultiLvlLbl val="0"/>
      </c:catAx>
      <c:valAx>
        <c:axId val="55573120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1123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'ST20'!$A$45:$A$56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'ST20'!$D$45:$D$56</c:f>
              <c:numCache>
                <c:formatCode>0</c:formatCode>
                <c:ptCount val="12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441600"/>
        <c:axId val="555732928"/>
      </c:barChart>
      <c:catAx>
        <c:axId val="55644160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732928"/>
        <c:crossesAt val="0"/>
        <c:auto val="1"/>
        <c:lblAlgn val="ctr"/>
        <c:lblOffset val="100"/>
        <c:noMultiLvlLbl val="0"/>
      </c:catAx>
      <c:valAx>
        <c:axId val="55573292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4416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Achieved Unit</a:t>
            </a:r>
            <a:r>
              <a:rPr lang="en-US" baseline="0"/>
              <a:t> 3 </a:t>
            </a:r>
            <a:endParaRPr lang="en-US"/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cat>
            <c:strRef>
              <c:f>ST14C!$AS$14:$AS$27</c:f>
              <c:strCache>
                <c:ptCount val="14"/>
                <c:pt idx="0">
                  <c:v>gravimetric analysis</c:v>
                </c:pt>
                <c:pt idx="1">
                  <c:v>grav - experimental technique</c:v>
                </c:pt>
                <c:pt idx="2">
                  <c:v>no key term</c:v>
                </c:pt>
                <c:pt idx="3">
                  <c:v>calculations</c:v>
                </c:pt>
                <c:pt idx="4">
                  <c:v>amount of solids, liquids, gases</c:v>
                </c:pt>
                <c:pt idx="5">
                  <c:v>concentration </c:v>
                </c:pt>
                <c:pt idx="6">
                  <c:v>volume, temperature, pressure of gases</c:v>
                </c:pt>
                <c:pt idx="7">
                  <c:v>unit conversion</c:v>
                </c:pt>
                <c:pt idx="8">
                  <c:v>chemical equations</c:v>
                </c:pt>
                <c:pt idx="9">
                  <c:v>ox numbers </c:v>
                </c:pt>
                <c:pt idx="10">
                  <c:v>redox equations</c:v>
                </c:pt>
                <c:pt idx="11">
                  <c:v>no key term</c:v>
                </c:pt>
                <c:pt idx="12">
                  <c:v>chromatographic techniques</c:v>
                </c:pt>
                <c:pt idx="13">
                  <c:v>TLC</c:v>
                </c:pt>
              </c:strCache>
            </c:strRef>
          </c:cat>
          <c:val>
            <c:numRef>
              <c:f>ST14C!$AV$14:$AV$27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60529408"/>
        <c:axId val="555734656"/>
      </c:barChart>
      <c:catAx>
        <c:axId val="5605294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555734656"/>
        <c:crosses val="autoZero"/>
        <c:auto val="1"/>
        <c:lblAlgn val="ctr"/>
        <c:lblOffset val="100"/>
        <c:noMultiLvlLbl val="0"/>
      </c:catAx>
      <c:valAx>
        <c:axId val="555734656"/>
        <c:scaling>
          <c:orientation val="minMax"/>
          <c:max val="100"/>
          <c:min val="-20"/>
        </c:scaling>
        <c:delete val="0"/>
        <c:axPos val="b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60529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8.xml"/><Relationship Id="rId1" Type="http://schemas.openxmlformats.org/officeDocument/2006/relationships/chart" Target="../charts/chart27.xm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0.xml"/><Relationship Id="rId1" Type="http://schemas.openxmlformats.org/officeDocument/2006/relationships/chart" Target="../charts/chart29.xml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4.xml"/><Relationship Id="rId1" Type="http://schemas.openxmlformats.org/officeDocument/2006/relationships/chart" Target="../charts/chart33.xml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6.xml"/><Relationship Id="rId1" Type="http://schemas.openxmlformats.org/officeDocument/2006/relationships/chart" Target="../charts/chart35.xml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8.xml"/><Relationship Id="rId1" Type="http://schemas.openxmlformats.org/officeDocument/2006/relationships/chart" Target="../charts/chart37.xml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0.xml"/><Relationship Id="rId1" Type="http://schemas.openxmlformats.org/officeDocument/2006/relationships/chart" Target="../charts/chart39.xml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2.xml"/><Relationship Id="rId1" Type="http://schemas.openxmlformats.org/officeDocument/2006/relationships/chart" Target="../charts/chart41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28575</xdr:rowOff>
    </xdr:from>
    <xdr:ext cx="6048375" cy="6343650"/>
    <xdr:sp macro="" textlink="">
      <xdr:nvSpPr>
        <xdr:cNvPr id="2" name="TextBox 1"/>
        <xdr:cNvSpPr txBox="1"/>
      </xdr:nvSpPr>
      <xdr:spPr>
        <a:xfrm>
          <a:off x="609600" y="409575"/>
          <a:ext cx="6048375" cy="63436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AU" sz="1100" b="1"/>
            <a:t>Welcome to EQUAT.</a:t>
          </a:r>
        </a:p>
        <a:p>
          <a:r>
            <a:rPr lang="en-AU" sz="1100"/>
            <a:t>EQUAT is</a:t>
          </a:r>
          <a:r>
            <a:rPr lang="en-AU" sz="1100" baseline="0"/>
            <a:t> an</a:t>
          </a:r>
          <a:r>
            <a:rPr lang="en-AU" sz="1100"/>
            <a:t> exam question understanding and analysis tool that has been designed</a:t>
          </a:r>
          <a:r>
            <a:rPr lang="en-AU" sz="1100" baseline="0"/>
            <a:t> for use with VCE </a:t>
          </a:r>
          <a:r>
            <a:rPr lang="en-AU" sz="1100"/>
            <a:t>Units 3&amp;4 Chemistry. It is also possible to update this spreadsheet for</a:t>
          </a:r>
          <a:r>
            <a:rPr lang="en-AU" sz="1100" baseline="0"/>
            <a:t> use with VCE </a:t>
          </a:r>
        </a:p>
        <a:p>
          <a:r>
            <a:rPr lang="en-AU" sz="1100"/>
            <a:t>Units 1&amp;2 Chemistry. Please contact me if you would like further information</a:t>
          </a:r>
          <a:r>
            <a:rPr lang="en-AU" sz="1100" baseline="0"/>
            <a:t> regarding this.</a:t>
          </a:r>
        </a:p>
        <a:p>
          <a:endParaRPr lang="en-AU" sz="1100"/>
        </a:p>
        <a:p>
          <a:r>
            <a:rPr lang="en-AU" sz="1100"/>
            <a:t>My students have found</a:t>
          </a:r>
          <a:r>
            <a:rPr lang="en-AU" sz="1100" baseline="0"/>
            <a:t> </a:t>
          </a:r>
          <a:r>
            <a:rPr lang="en-AU" sz="1100"/>
            <a:t>the feedback</a:t>
          </a:r>
          <a:r>
            <a:rPr lang="en-AU" sz="1100" baseline="0"/>
            <a:t> from EQUAT to be very helpful, commenting that it has made them work harder as they were able  to identify areas where they needed to undertake targeted practice. As a teacher I found that EQUAT helped students to be more accountable of their own learning.</a:t>
          </a:r>
        </a:p>
        <a:p>
          <a:endParaRPr lang="en-AU" sz="1100"/>
        </a:p>
        <a:p>
          <a:r>
            <a:rPr lang="en-AU" sz="1100"/>
            <a:t>This particular spreadsheet is</a:t>
          </a:r>
          <a:r>
            <a:rPr lang="en-AU" sz="1100" baseline="0"/>
            <a:t> for the LisaChem 2013 Units 3&amp;4 paper. Analysis spreadsheets  for other practice papers can be found on </a:t>
          </a:r>
          <a:r>
            <a:rPr lang="en-AU" sz="1100" b="1" baseline="0"/>
            <a:t>www.mychemhub.wordpress.com</a:t>
          </a:r>
        </a:p>
        <a:p>
          <a:endParaRPr lang="en-AU" sz="1100" baseline="0"/>
        </a:p>
        <a:p>
          <a:r>
            <a:rPr lang="en-AU" sz="1100" baseline="0"/>
            <a:t>If you have any issues with the spreadsheet then please let me know and I will make the necessary changes. Many thanks to Peter McClive from </a:t>
          </a:r>
          <a:r>
            <a:rPr lang="en-AU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Sacred Heart Girls' College for the many suggestions and updates  he has made in the past year.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Instructions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1. Insert the student results in "Class Results". The student names should also be copied into this page and class name included.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2. The overall % class results can be found  on the following page: % Class Results.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3. Individual student results can be found in the corresponding page. For example Student 1 results are found on page </a:t>
          </a:r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"ST1". 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Opening this page and scrolling down will show  a textbox with the heading "Summary". In this section individual comments can be made for student 1. </a:t>
          </a:r>
        </a:p>
        <a:p>
          <a:endParaRPr lang="en-AU" sz="1100" b="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4. Student results can be printed from their specific page. Open the page and press print. </a:t>
          </a:r>
        </a:p>
        <a:p>
          <a:endParaRPr lang="en-AU" sz="1100" b="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Please note: 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calculations and formulas for each student are found at the end of the sheets. For example the calculations for student1 is found on the page "</a:t>
          </a:r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ST1C".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AU" sz="1100"/>
            <a:t>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21165</xdr:colOff>
      <xdr:row>4</xdr:row>
      <xdr:rowOff>47625</xdr:rowOff>
    </xdr:from>
    <xdr:ext cx="2804584" cy="804333"/>
    <xdr:sp macro="" textlink="">
      <xdr:nvSpPr>
        <xdr:cNvPr id="2" name="TextBox 1"/>
        <xdr:cNvSpPr txBox="1"/>
      </xdr:nvSpPr>
      <xdr:spPr>
        <a:xfrm>
          <a:off x="12054415" y="444500"/>
          <a:ext cx="2804584" cy="804333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AU" sz="1100"/>
            <a:t>Use</a:t>
          </a:r>
          <a:r>
            <a:rPr lang="en-AU" sz="1100" baseline="0"/>
            <a:t> of EQUAT</a:t>
          </a:r>
          <a:endParaRPr lang="en-AU" sz="1100"/>
        </a:p>
        <a:p>
          <a:r>
            <a:rPr lang="en-AU" sz="1100"/>
            <a:t>Step</a:t>
          </a:r>
          <a:r>
            <a:rPr lang="en-AU" sz="1100" baseline="0"/>
            <a:t> 1. Select key knowledge descriptor</a:t>
          </a:r>
        </a:p>
        <a:p>
          <a:r>
            <a:rPr lang="en-AU" sz="1100" baseline="0"/>
            <a:t>Step 2. Insert multiple choice answer (B7-B36)</a:t>
          </a:r>
        </a:p>
        <a:p>
          <a:r>
            <a:rPr lang="en-AU" sz="1100" baseline="0"/>
            <a:t>Step 3. Insert question number and total marks</a:t>
          </a:r>
          <a:endParaRPr lang="en-AU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7" name="TextBox 6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  <a:endParaRPr lang="en-AU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6" name="TextBox 5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4" name="TextBox 3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247649</xdr:colOff>
      <xdr:row>6</xdr:row>
      <xdr:rowOff>9525</xdr:rowOff>
    </xdr:from>
    <xdr:to>
      <xdr:col>54</xdr:col>
      <xdr:colOff>394607</xdr:colOff>
      <xdr:row>27</xdr:row>
      <xdr:rowOff>152400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"/>
  <sheetViews>
    <sheetView tabSelected="1" workbookViewId="0">
      <selection activeCell="M31" sqref="M31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92D050"/>
  </sheetPr>
  <dimension ref="B1:AX105"/>
  <sheetViews>
    <sheetView zoomScale="80" zoomScaleNormal="80" zoomScalePageLayoutView="8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37" sqref="C37:V97"/>
    </sheetView>
  </sheetViews>
  <sheetFormatPr defaultColWidth="8.85546875" defaultRowHeight="15" x14ac:dyDescent="0.25"/>
  <cols>
    <col min="1" max="1" width="2" customWidth="1"/>
    <col min="2" max="2" width="12" customWidth="1"/>
    <col min="3" max="32" width="5.42578125" bestFit="1" customWidth="1"/>
    <col min="33" max="33" width="4.42578125" style="3" customWidth="1"/>
    <col min="34" max="37" width="3.42578125" bestFit="1" customWidth="1"/>
    <col min="38" max="38" width="8.85546875" customWidth="1"/>
    <col min="39" max="39" width="6.28515625" bestFit="1" customWidth="1"/>
    <col min="40" max="40" width="14.85546875" bestFit="1" customWidth="1"/>
    <col min="41" max="41" width="10.7109375" customWidth="1"/>
    <col min="42" max="42" width="10" customWidth="1"/>
    <col min="46" max="46" width="10.42578125" customWidth="1"/>
    <col min="47" max="47" width="10.28515625" customWidth="1"/>
    <col min="48" max="48" width="37.85546875" customWidth="1"/>
    <col min="49" max="49" width="35.140625" customWidth="1"/>
    <col min="50" max="50" width="29.28515625" customWidth="1"/>
  </cols>
  <sheetData>
    <row r="1" spans="2:50" ht="24.75" customHeight="1" thickBot="1" x14ac:dyDescent="0.3">
      <c r="B1" s="78" t="s">
        <v>143</v>
      </c>
      <c r="C1" s="24"/>
      <c r="D1" s="28"/>
      <c r="E1" s="23"/>
      <c r="F1" s="22"/>
    </row>
    <row r="2" spans="2:50" ht="24.75" customHeight="1" x14ac:dyDescent="0.25">
      <c r="B2" s="99"/>
      <c r="C2" s="279" t="s">
        <v>162</v>
      </c>
      <c r="D2" s="279"/>
      <c r="E2" s="279"/>
      <c r="F2" s="279"/>
      <c r="G2" s="279"/>
      <c r="H2" s="279"/>
      <c r="I2" s="279"/>
      <c r="J2" s="279"/>
      <c r="K2" s="279"/>
      <c r="L2" s="279"/>
      <c r="M2" s="279"/>
      <c r="N2" s="279"/>
      <c r="O2" s="279"/>
      <c r="P2" s="279"/>
      <c r="Q2" s="279"/>
      <c r="R2" s="279"/>
      <c r="S2" s="279"/>
      <c r="T2" s="279"/>
      <c r="U2" s="279"/>
      <c r="V2" s="279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101"/>
      <c r="AH2" s="247" t="s">
        <v>145</v>
      </c>
      <c r="AI2" s="242"/>
      <c r="AJ2" s="242"/>
      <c r="AK2" s="242"/>
      <c r="AL2" s="242"/>
      <c r="AM2" s="242"/>
      <c r="AN2" s="242"/>
      <c r="AO2" s="242"/>
      <c r="AP2" s="242"/>
      <c r="AQ2" s="242"/>
      <c r="AR2" s="242"/>
      <c r="AS2" s="242"/>
      <c r="AT2" s="242"/>
      <c r="AU2" s="242"/>
      <c r="AV2" s="242"/>
      <c r="AW2" s="242"/>
      <c r="AX2" s="242"/>
    </row>
    <row r="3" spans="2:50" s="1" customFormat="1" ht="3" customHeight="1" x14ac:dyDescent="0.25"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Q3" s="102"/>
      <c r="AR3" s="103"/>
    </row>
    <row r="4" spans="2:50" ht="72.75" customHeight="1" x14ac:dyDescent="0.25">
      <c r="B4" s="78" t="s">
        <v>147</v>
      </c>
      <c r="C4" s="185" t="s">
        <v>282</v>
      </c>
      <c r="D4" s="185" t="s">
        <v>283</v>
      </c>
      <c r="E4" s="185" t="s">
        <v>284</v>
      </c>
      <c r="F4" s="185" t="s">
        <v>285</v>
      </c>
      <c r="G4" s="185" t="s">
        <v>286</v>
      </c>
      <c r="H4" s="185" t="s">
        <v>287</v>
      </c>
      <c r="I4" s="185" t="s">
        <v>288</v>
      </c>
      <c r="J4" s="185" t="s">
        <v>289</v>
      </c>
      <c r="K4" s="185" t="s">
        <v>290</v>
      </c>
      <c r="L4" s="185" t="s">
        <v>291</v>
      </c>
      <c r="M4" s="185" t="s">
        <v>292</v>
      </c>
      <c r="N4" s="244" t="s">
        <v>293</v>
      </c>
      <c r="O4" s="186" t="s">
        <v>294</v>
      </c>
      <c r="P4" s="186" t="s">
        <v>295</v>
      </c>
      <c r="Q4" s="186" t="s">
        <v>296</v>
      </c>
      <c r="R4" s="186" t="s">
        <v>297</v>
      </c>
      <c r="S4" s="186" t="s">
        <v>298</v>
      </c>
      <c r="T4" s="186" t="s">
        <v>299</v>
      </c>
      <c r="U4" s="186" t="s">
        <v>300</v>
      </c>
      <c r="V4" s="186" t="s">
        <v>301</v>
      </c>
      <c r="W4" s="186"/>
      <c r="X4" s="186"/>
      <c r="Y4" s="186"/>
      <c r="Z4" s="186"/>
      <c r="AA4" s="186"/>
      <c r="AB4" s="186"/>
      <c r="AC4" s="186"/>
      <c r="AD4" s="186"/>
      <c r="AE4" s="186"/>
      <c r="AF4" s="186"/>
      <c r="AH4" s="197" t="s">
        <v>261</v>
      </c>
      <c r="AM4">
        <f>COUNTA(C4:AF4)</f>
        <v>20</v>
      </c>
    </row>
    <row r="5" spans="2:50" ht="33" customHeight="1" x14ac:dyDescent="0.25">
      <c r="B5" s="30" t="s">
        <v>0</v>
      </c>
      <c r="C5" s="87" t="s">
        <v>316</v>
      </c>
      <c r="D5" s="29" t="s">
        <v>317</v>
      </c>
      <c r="E5" s="87" t="s">
        <v>318</v>
      </c>
      <c r="F5" s="87" t="s">
        <v>319</v>
      </c>
      <c r="G5" s="29" t="s">
        <v>320</v>
      </c>
      <c r="H5" s="29" t="s">
        <v>321</v>
      </c>
      <c r="I5" s="29" t="s">
        <v>322</v>
      </c>
      <c r="J5" s="87" t="s">
        <v>323</v>
      </c>
      <c r="K5" s="29" t="s">
        <v>324</v>
      </c>
      <c r="L5" s="87" t="s">
        <v>130</v>
      </c>
      <c r="M5" s="87" t="s">
        <v>131</v>
      </c>
      <c r="N5" s="87" t="s">
        <v>132</v>
      </c>
      <c r="O5" s="29" t="s">
        <v>133</v>
      </c>
      <c r="P5" s="29" t="s">
        <v>134</v>
      </c>
      <c r="Q5" s="87" t="s">
        <v>135</v>
      </c>
      <c r="R5" s="29" t="s">
        <v>136</v>
      </c>
      <c r="S5" s="29" t="s">
        <v>137</v>
      </c>
      <c r="T5" s="29" t="s">
        <v>138</v>
      </c>
      <c r="U5" s="29" t="s">
        <v>139</v>
      </c>
      <c r="V5" s="29" t="s">
        <v>140</v>
      </c>
      <c r="W5" s="29" t="s">
        <v>152</v>
      </c>
      <c r="X5" s="29" t="s">
        <v>153</v>
      </c>
      <c r="Y5" s="29" t="s">
        <v>154</v>
      </c>
      <c r="Z5" s="29" t="s">
        <v>155</v>
      </c>
      <c r="AA5" s="29" t="s">
        <v>156</v>
      </c>
      <c r="AB5" s="29" t="s">
        <v>157</v>
      </c>
      <c r="AC5" s="29" t="s">
        <v>158</v>
      </c>
      <c r="AD5" s="29" t="s">
        <v>159</v>
      </c>
      <c r="AE5" s="110" t="s">
        <v>160</v>
      </c>
      <c r="AF5" s="29" t="s">
        <v>161</v>
      </c>
      <c r="AG5" s="98"/>
      <c r="AH5" s="29" t="s">
        <v>118</v>
      </c>
      <c r="AI5" s="29" t="s">
        <v>119</v>
      </c>
      <c r="AJ5" s="29" t="s">
        <v>120</v>
      </c>
      <c r="AK5" s="29" t="s">
        <v>121</v>
      </c>
      <c r="AL5" s="245" t="s">
        <v>125</v>
      </c>
      <c r="AM5" s="87" t="s">
        <v>146</v>
      </c>
      <c r="AN5" s="246" t="s">
        <v>262</v>
      </c>
      <c r="AO5" s="30" t="s">
        <v>0</v>
      </c>
      <c r="AP5" s="30" t="s">
        <v>142</v>
      </c>
      <c r="AQ5" s="91" t="s">
        <v>126</v>
      </c>
      <c r="AR5" s="91" t="s">
        <v>127</v>
      </c>
      <c r="AS5" s="91" t="s">
        <v>128</v>
      </c>
      <c r="AT5" s="91" t="s">
        <v>129</v>
      </c>
      <c r="AU5" s="92" t="s">
        <v>141</v>
      </c>
      <c r="AV5" s="276" t="s">
        <v>90</v>
      </c>
      <c r="AW5" s="277"/>
      <c r="AX5" s="278"/>
    </row>
    <row r="6" spans="2:50" x14ac:dyDescent="0.25">
      <c r="B6" s="2">
        <v>1</v>
      </c>
      <c r="C6" s="187"/>
      <c r="D6" s="187"/>
      <c r="E6" s="187"/>
      <c r="F6" s="187"/>
      <c r="G6" s="187"/>
      <c r="H6" s="187"/>
      <c r="I6" s="187"/>
      <c r="J6" s="187"/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8"/>
      <c r="X6" s="188"/>
      <c r="Y6" s="188"/>
      <c r="Z6" s="188"/>
      <c r="AA6" s="188"/>
      <c r="AB6" s="188"/>
      <c r="AC6" s="188"/>
      <c r="AD6" s="188"/>
      <c r="AE6" s="188"/>
      <c r="AF6" s="112"/>
      <c r="AG6" s="98"/>
      <c r="AH6" s="29">
        <f>COUNTIF($C6:$AF6,"A")</f>
        <v>0</v>
      </c>
      <c r="AI6" s="29">
        <f>COUNTIF($C6:$AF6,"B")</f>
        <v>0</v>
      </c>
      <c r="AJ6" s="29">
        <f>COUNTIF($C6:$AF6,"C")</f>
        <v>0</v>
      </c>
      <c r="AK6" s="29">
        <f>COUNTIF($C6:$AF6,"D")</f>
        <v>0</v>
      </c>
      <c r="AL6" s="29">
        <f>COUNTBLANK($C6:$AF6)</f>
        <v>30</v>
      </c>
      <c r="AM6" s="29">
        <f>30-AM$4</f>
        <v>10</v>
      </c>
      <c r="AN6" s="29">
        <f>AL6-AM6</f>
        <v>20</v>
      </c>
      <c r="AO6" s="87">
        <v>1</v>
      </c>
      <c r="AP6" s="87" t="str">
        <f>EQUAT!B7</f>
        <v>D</v>
      </c>
      <c r="AQ6" s="111">
        <f>(AH6/$AM$4)*100</f>
        <v>0</v>
      </c>
      <c r="AR6" s="111">
        <f>(AI6/$AM$4)*100</f>
        <v>0</v>
      </c>
      <c r="AS6" s="111">
        <f>(AJ6/$AM$4)*100</f>
        <v>0</v>
      </c>
      <c r="AT6" s="111">
        <f>(AK6/$AM$4)*100</f>
        <v>0</v>
      </c>
      <c r="AU6" s="111">
        <f>(AN6/$AM$4)*100</f>
        <v>100</v>
      </c>
      <c r="AV6" s="88" t="str">
        <f>EQUAT!D7</f>
        <v>IR</v>
      </c>
      <c r="AW6" s="88" t="str">
        <f>EQUAT!E7</f>
        <v>C13NMR</v>
      </c>
      <c r="AX6" s="88" t="str">
        <f>EQUAT!F7</f>
        <v>systematic name</v>
      </c>
    </row>
    <row r="7" spans="2:50" x14ac:dyDescent="0.25">
      <c r="B7" s="2">
        <v>2</v>
      </c>
      <c r="C7" s="187"/>
      <c r="D7" s="187"/>
      <c r="E7" s="187"/>
      <c r="F7" s="187"/>
      <c r="G7" s="187"/>
      <c r="H7" s="187"/>
      <c r="I7" s="187"/>
      <c r="J7" s="187"/>
      <c r="K7" s="187"/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8"/>
      <c r="X7" s="188"/>
      <c r="Y7" s="188"/>
      <c r="Z7" s="188"/>
      <c r="AA7" s="188"/>
      <c r="AB7" s="188"/>
      <c r="AC7" s="188"/>
      <c r="AD7" s="188"/>
      <c r="AE7" s="188"/>
      <c r="AF7" s="112"/>
      <c r="AG7" s="98"/>
      <c r="AH7" s="29">
        <f t="shared" ref="AH7:AH35" si="0">COUNTIF($C7:$AF7,"A")</f>
        <v>0</v>
      </c>
      <c r="AI7" s="29">
        <f t="shared" ref="AI7:AI35" si="1">COUNTIF($C7:$AF7,"B")</f>
        <v>0</v>
      </c>
      <c r="AJ7" s="29">
        <f t="shared" ref="AJ7:AJ35" si="2">COUNTIF($C7:$AF7,"C")</f>
        <v>0</v>
      </c>
      <c r="AK7" s="29">
        <f t="shared" ref="AK7:AK35" si="3">COUNTIF($C7:$AF7,"D")</f>
        <v>0</v>
      </c>
      <c r="AL7" s="29">
        <f t="shared" ref="AL7:AL35" si="4">COUNTBLANK($C7:$AF7)</f>
        <v>30</v>
      </c>
      <c r="AM7" s="29">
        <f t="shared" ref="AM7:AM35" si="5">30-AM$4</f>
        <v>10</v>
      </c>
      <c r="AN7" s="29">
        <f t="shared" ref="AN7:AN35" si="6">AL7-AM7</f>
        <v>20</v>
      </c>
      <c r="AO7" s="87">
        <v>2</v>
      </c>
      <c r="AP7" s="87" t="str">
        <f>EQUAT!B8</f>
        <v>C</v>
      </c>
      <c r="AQ7" s="111">
        <f t="shared" ref="AQ7:AQ35" si="7">(AH7/$AM$4)*100</f>
        <v>0</v>
      </c>
      <c r="AR7" s="111">
        <f t="shared" ref="AR7:AR35" si="8">(AI7/$AM$4)*100</f>
        <v>0</v>
      </c>
      <c r="AS7" s="111">
        <f t="shared" ref="AS7:AS35" si="9">(AJ7/$AM$4)*100</f>
        <v>0</v>
      </c>
      <c r="AT7" s="111">
        <f t="shared" ref="AT7:AT35" si="10">(AK7/$AM$4)*100</f>
        <v>0</v>
      </c>
      <c r="AU7" s="111">
        <f t="shared" ref="AU7:AU35" si="11">(AN7/$AM$4)*100</f>
        <v>100</v>
      </c>
      <c r="AV7" s="88" t="str">
        <f>EQUAT!D8</f>
        <v>amount of solids, liquids, gases</v>
      </c>
      <c r="AW7" s="88">
        <f>EQUAT!E8</f>
        <v>0</v>
      </c>
      <c r="AX7" s="88">
        <f>EQUAT!F8</f>
        <v>0</v>
      </c>
    </row>
    <row r="8" spans="2:50" x14ac:dyDescent="0.25">
      <c r="B8" s="2">
        <v>3</v>
      </c>
      <c r="C8" s="187"/>
      <c r="D8" s="187"/>
      <c r="E8" s="187"/>
      <c r="F8" s="187"/>
      <c r="G8" s="187"/>
      <c r="H8" s="187"/>
      <c r="I8" s="187"/>
      <c r="J8" s="187"/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8"/>
      <c r="X8" s="188"/>
      <c r="Y8" s="188"/>
      <c r="Z8" s="188"/>
      <c r="AA8" s="188"/>
      <c r="AB8" s="188"/>
      <c r="AC8" s="188"/>
      <c r="AD8" s="188"/>
      <c r="AE8" s="188"/>
      <c r="AF8" s="112"/>
      <c r="AG8" s="98"/>
      <c r="AH8" s="29">
        <f t="shared" si="0"/>
        <v>0</v>
      </c>
      <c r="AI8" s="29">
        <f t="shared" si="1"/>
        <v>0</v>
      </c>
      <c r="AJ8" s="29">
        <f t="shared" si="2"/>
        <v>0</v>
      </c>
      <c r="AK8" s="29">
        <f t="shared" si="3"/>
        <v>0</v>
      </c>
      <c r="AL8" s="29">
        <f t="shared" si="4"/>
        <v>30</v>
      </c>
      <c r="AM8" s="29">
        <f t="shared" si="5"/>
        <v>10</v>
      </c>
      <c r="AN8" s="29">
        <f t="shared" si="6"/>
        <v>20</v>
      </c>
      <c r="AO8" s="87">
        <v>3</v>
      </c>
      <c r="AP8" s="87" t="str">
        <f>EQUAT!B9</f>
        <v>C</v>
      </c>
      <c r="AQ8" s="111">
        <f t="shared" si="7"/>
        <v>0</v>
      </c>
      <c r="AR8" s="111">
        <f t="shared" si="8"/>
        <v>0</v>
      </c>
      <c r="AS8" s="111">
        <f t="shared" si="9"/>
        <v>0</v>
      </c>
      <c r="AT8" s="111">
        <f t="shared" si="10"/>
        <v>0</v>
      </c>
      <c r="AU8" s="111">
        <f t="shared" si="11"/>
        <v>100</v>
      </c>
      <c r="AV8" s="88" t="str">
        <f>EQUAT!D9</f>
        <v>titration curves</v>
      </c>
      <c r="AW8" s="88">
        <f>EQUAT!E9</f>
        <v>0</v>
      </c>
      <c r="AX8" s="88">
        <f>EQUAT!F9</f>
        <v>0</v>
      </c>
    </row>
    <row r="9" spans="2:50" x14ac:dyDescent="0.25">
      <c r="B9" s="2">
        <v>4</v>
      </c>
      <c r="C9" s="187"/>
      <c r="D9" s="187"/>
      <c r="E9" s="187"/>
      <c r="F9" s="187"/>
      <c r="G9" s="187"/>
      <c r="H9" s="187"/>
      <c r="I9" s="187"/>
      <c r="J9" s="187"/>
      <c r="K9" s="187"/>
      <c r="L9" s="187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8"/>
      <c r="X9" s="188"/>
      <c r="Y9" s="188"/>
      <c r="Z9" s="188"/>
      <c r="AA9" s="188"/>
      <c r="AB9" s="188"/>
      <c r="AC9" s="188"/>
      <c r="AD9" s="188"/>
      <c r="AE9" s="188"/>
      <c r="AF9" s="112"/>
      <c r="AG9" s="98"/>
      <c r="AH9" s="29">
        <f t="shared" si="0"/>
        <v>0</v>
      </c>
      <c r="AI9" s="29">
        <f t="shared" si="1"/>
        <v>0</v>
      </c>
      <c r="AJ9" s="29">
        <f t="shared" si="2"/>
        <v>0</v>
      </c>
      <c r="AK9" s="29">
        <f t="shared" si="3"/>
        <v>0</v>
      </c>
      <c r="AL9" s="29">
        <f t="shared" si="4"/>
        <v>30</v>
      </c>
      <c r="AM9" s="29">
        <f t="shared" si="5"/>
        <v>10</v>
      </c>
      <c r="AN9" s="29">
        <f t="shared" si="6"/>
        <v>20</v>
      </c>
      <c r="AO9" s="87">
        <v>4</v>
      </c>
      <c r="AP9" s="87" t="str">
        <f>EQUAT!B10</f>
        <v>A</v>
      </c>
      <c r="AQ9" s="111">
        <f t="shared" si="7"/>
        <v>0</v>
      </c>
      <c r="AR9" s="111">
        <f t="shared" si="8"/>
        <v>0</v>
      </c>
      <c r="AS9" s="111">
        <f t="shared" si="9"/>
        <v>0</v>
      </c>
      <c r="AT9" s="111">
        <f t="shared" si="10"/>
        <v>0</v>
      </c>
      <c r="AU9" s="111">
        <f t="shared" si="11"/>
        <v>100</v>
      </c>
      <c r="AV9" s="88" t="str">
        <f>EQUAT!D10</f>
        <v>acid-base titrations</v>
      </c>
      <c r="AW9" s="88" t="str">
        <f>EQUAT!E10</f>
        <v>data book</v>
      </c>
      <c r="AX9" s="88">
        <f>EQUAT!F10</f>
        <v>0</v>
      </c>
    </row>
    <row r="10" spans="2:50" x14ac:dyDescent="0.25">
      <c r="B10" s="2">
        <v>5</v>
      </c>
      <c r="C10" s="187"/>
      <c r="D10" s="187"/>
      <c r="E10" s="187"/>
      <c r="F10" s="187"/>
      <c r="G10" s="187"/>
      <c r="H10" s="187"/>
      <c r="I10" s="187"/>
      <c r="J10" s="187"/>
      <c r="K10" s="187"/>
      <c r="L10" s="187"/>
      <c r="M10" s="187"/>
      <c r="N10" s="187"/>
      <c r="O10" s="187"/>
      <c r="P10" s="187"/>
      <c r="Q10" s="187"/>
      <c r="R10" s="187"/>
      <c r="S10" s="187"/>
      <c r="T10" s="187"/>
      <c r="U10" s="187"/>
      <c r="V10" s="187"/>
      <c r="W10" s="188"/>
      <c r="X10" s="188"/>
      <c r="Y10" s="188"/>
      <c r="Z10" s="188"/>
      <c r="AA10" s="188"/>
      <c r="AB10" s="188"/>
      <c r="AC10" s="188"/>
      <c r="AD10" s="188"/>
      <c r="AE10" s="188"/>
      <c r="AF10" s="112"/>
      <c r="AG10" s="98"/>
      <c r="AH10" s="29">
        <f t="shared" si="0"/>
        <v>0</v>
      </c>
      <c r="AI10" s="29">
        <f t="shared" si="1"/>
        <v>0</v>
      </c>
      <c r="AJ10" s="29">
        <f t="shared" si="2"/>
        <v>0</v>
      </c>
      <c r="AK10" s="29">
        <f t="shared" si="3"/>
        <v>0</v>
      </c>
      <c r="AL10" s="29">
        <f t="shared" si="4"/>
        <v>30</v>
      </c>
      <c r="AM10" s="29">
        <f t="shared" si="5"/>
        <v>10</v>
      </c>
      <c r="AN10" s="29">
        <f t="shared" si="6"/>
        <v>20</v>
      </c>
      <c r="AO10" s="87">
        <v>5</v>
      </c>
      <c r="AP10" s="87" t="str">
        <f>EQUAT!B11</f>
        <v>A</v>
      </c>
      <c r="AQ10" s="111">
        <f t="shared" si="7"/>
        <v>0</v>
      </c>
      <c r="AR10" s="111">
        <f t="shared" si="8"/>
        <v>0</v>
      </c>
      <c r="AS10" s="111">
        <f t="shared" si="9"/>
        <v>0</v>
      </c>
      <c r="AT10" s="111">
        <f t="shared" si="10"/>
        <v>0</v>
      </c>
      <c r="AU10" s="111">
        <f t="shared" si="11"/>
        <v>100</v>
      </c>
      <c r="AV10" s="88" t="str">
        <f>EQUAT!D11</f>
        <v>galvanic primary, principles</v>
      </c>
      <c r="AW10" s="88" t="str">
        <f>EQUAT!E11</f>
        <v>electrochemical series</v>
      </c>
      <c r="AX10" s="88" t="str">
        <f>EQUAT!F11</f>
        <v>data book</v>
      </c>
    </row>
    <row r="11" spans="2:50" x14ac:dyDescent="0.25">
      <c r="B11" s="2">
        <v>6</v>
      </c>
      <c r="C11" s="187"/>
      <c r="D11" s="187"/>
      <c r="E11" s="187"/>
      <c r="F11" s="187"/>
      <c r="G11" s="187"/>
      <c r="H11" s="187"/>
      <c r="I11" s="187"/>
      <c r="J11" s="187"/>
      <c r="K11" s="187"/>
      <c r="L11" s="187"/>
      <c r="M11" s="187"/>
      <c r="N11" s="187"/>
      <c r="O11" s="187"/>
      <c r="P11" s="187"/>
      <c r="Q11" s="187"/>
      <c r="R11" s="187"/>
      <c r="S11" s="187"/>
      <c r="T11" s="187"/>
      <c r="U11" s="187"/>
      <c r="V11" s="187"/>
      <c r="W11" s="188"/>
      <c r="X11" s="188"/>
      <c r="Y11" s="188"/>
      <c r="Z11" s="188"/>
      <c r="AA11" s="188"/>
      <c r="AB11" s="188"/>
      <c r="AC11" s="188"/>
      <c r="AD11" s="188"/>
      <c r="AE11" s="188"/>
      <c r="AF11" s="112"/>
      <c r="AG11" s="98"/>
      <c r="AH11" s="29">
        <f t="shared" si="0"/>
        <v>0</v>
      </c>
      <c r="AI11" s="29">
        <f t="shared" si="1"/>
        <v>0</v>
      </c>
      <c r="AJ11" s="29">
        <f t="shared" si="2"/>
        <v>0</v>
      </c>
      <c r="AK11" s="29">
        <f t="shared" si="3"/>
        <v>0</v>
      </c>
      <c r="AL11" s="29">
        <f t="shared" si="4"/>
        <v>30</v>
      </c>
      <c r="AM11" s="29">
        <f t="shared" si="5"/>
        <v>10</v>
      </c>
      <c r="AN11" s="29">
        <f t="shared" si="6"/>
        <v>20</v>
      </c>
      <c r="AO11" s="87">
        <v>6</v>
      </c>
      <c r="AP11" s="87" t="str">
        <f>EQUAT!B12</f>
        <v>D</v>
      </c>
      <c r="AQ11" s="111">
        <f t="shared" si="7"/>
        <v>0</v>
      </c>
      <c r="AR11" s="111">
        <f t="shared" si="8"/>
        <v>0</v>
      </c>
      <c r="AS11" s="111">
        <f t="shared" si="9"/>
        <v>0</v>
      </c>
      <c r="AT11" s="111">
        <f t="shared" si="10"/>
        <v>0</v>
      </c>
      <c r="AU11" s="111">
        <f t="shared" si="11"/>
        <v>100</v>
      </c>
      <c r="AV11" s="88" t="str">
        <f>EQUAT!D12</f>
        <v xml:space="preserve">ox numbers </v>
      </c>
      <c r="AW11" s="88">
        <f>EQUAT!E12</f>
        <v>0</v>
      </c>
      <c r="AX11" s="88">
        <f>EQUAT!F12</f>
        <v>0</v>
      </c>
    </row>
    <row r="12" spans="2:50" x14ac:dyDescent="0.25">
      <c r="B12" s="2">
        <v>7</v>
      </c>
      <c r="C12" s="187"/>
      <c r="D12" s="187"/>
      <c r="E12" s="187"/>
      <c r="F12" s="187"/>
      <c r="G12" s="187"/>
      <c r="H12" s="187"/>
      <c r="I12" s="187"/>
      <c r="J12" s="187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8"/>
      <c r="X12" s="188"/>
      <c r="Y12" s="188"/>
      <c r="Z12" s="188"/>
      <c r="AA12" s="188"/>
      <c r="AB12" s="188"/>
      <c r="AC12" s="188"/>
      <c r="AD12" s="188"/>
      <c r="AE12" s="188"/>
      <c r="AF12" s="112"/>
      <c r="AG12" s="98"/>
      <c r="AH12" s="29">
        <f t="shared" si="0"/>
        <v>0</v>
      </c>
      <c r="AI12" s="29">
        <f t="shared" si="1"/>
        <v>0</v>
      </c>
      <c r="AJ12" s="29">
        <f t="shared" si="2"/>
        <v>0</v>
      </c>
      <c r="AK12" s="29">
        <f t="shared" si="3"/>
        <v>0</v>
      </c>
      <c r="AL12" s="29">
        <f t="shared" si="4"/>
        <v>30</v>
      </c>
      <c r="AM12" s="29">
        <f t="shared" si="5"/>
        <v>10</v>
      </c>
      <c r="AN12" s="29">
        <f t="shared" si="6"/>
        <v>20</v>
      </c>
      <c r="AO12" s="87">
        <v>7</v>
      </c>
      <c r="AP12" s="87" t="str">
        <f>EQUAT!B13</f>
        <v>D</v>
      </c>
      <c r="AQ12" s="111">
        <f t="shared" si="7"/>
        <v>0</v>
      </c>
      <c r="AR12" s="111">
        <f t="shared" si="8"/>
        <v>0</v>
      </c>
      <c r="AS12" s="111">
        <f t="shared" si="9"/>
        <v>0</v>
      </c>
      <c r="AT12" s="111">
        <f t="shared" si="10"/>
        <v>0</v>
      </c>
      <c r="AU12" s="111">
        <f t="shared" si="11"/>
        <v>100</v>
      </c>
      <c r="AV12" s="88" t="str">
        <f>EQUAT!D13</f>
        <v>redox equations</v>
      </c>
      <c r="AW12" s="88" t="str">
        <f>EQUAT!E13</f>
        <v>acid-base, pH</v>
      </c>
      <c r="AX12" s="88" t="str">
        <f>EQUAT!F13</f>
        <v>fuel cells</v>
      </c>
    </row>
    <row r="13" spans="2:50" x14ac:dyDescent="0.25">
      <c r="B13" s="2">
        <v>8</v>
      </c>
      <c r="C13" s="187"/>
      <c r="D13" s="187"/>
      <c r="E13" s="187"/>
      <c r="F13" s="187"/>
      <c r="G13" s="187"/>
      <c r="H13" s="187"/>
      <c r="I13" s="187"/>
      <c r="J13" s="187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8"/>
      <c r="X13" s="188"/>
      <c r="Y13" s="188"/>
      <c r="Z13" s="188"/>
      <c r="AA13" s="188"/>
      <c r="AB13" s="188"/>
      <c r="AC13" s="188"/>
      <c r="AD13" s="188"/>
      <c r="AE13" s="188"/>
      <c r="AF13" s="112"/>
      <c r="AG13" s="98"/>
      <c r="AH13" s="29">
        <f t="shared" si="0"/>
        <v>0</v>
      </c>
      <c r="AI13" s="29">
        <f t="shared" si="1"/>
        <v>0</v>
      </c>
      <c r="AJ13" s="29">
        <f t="shared" si="2"/>
        <v>0</v>
      </c>
      <c r="AK13" s="29">
        <f t="shared" si="3"/>
        <v>0</v>
      </c>
      <c r="AL13" s="29">
        <f t="shared" si="4"/>
        <v>30</v>
      </c>
      <c r="AM13" s="29">
        <f t="shared" si="5"/>
        <v>10</v>
      </c>
      <c r="AN13" s="29">
        <f t="shared" si="6"/>
        <v>20</v>
      </c>
      <c r="AO13" s="87">
        <v>8</v>
      </c>
      <c r="AP13" s="87" t="str">
        <f>EQUAT!B14</f>
        <v>B</v>
      </c>
      <c r="AQ13" s="111">
        <f t="shared" si="7"/>
        <v>0</v>
      </c>
      <c r="AR13" s="111">
        <f t="shared" si="8"/>
        <v>0</v>
      </c>
      <c r="AS13" s="111">
        <f t="shared" si="9"/>
        <v>0</v>
      </c>
      <c r="AT13" s="111">
        <f t="shared" si="10"/>
        <v>0</v>
      </c>
      <c r="AU13" s="111">
        <f t="shared" si="11"/>
        <v>100</v>
      </c>
      <c r="AV13" s="88" t="str">
        <f>EQUAT!D14</f>
        <v>bomb calorimetry</v>
      </c>
      <c r="AW13" s="88" t="str">
        <f>EQUAT!E14</f>
        <v>calculations</v>
      </c>
      <c r="AX13" s="88" t="str">
        <f>EQUAT!F14</f>
        <v>data book</v>
      </c>
    </row>
    <row r="14" spans="2:50" x14ac:dyDescent="0.25">
      <c r="B14" s="2">
        <v>9</v>
      </c>
      <c r="C14" s="187"/>
      <c r="D14" s="187"/>
      <c r="E14" s="187"/>
      <c r="F14" s="187"/>
      <c r="G14" s="187"/>
      <c r="H14" s="187"/>
      <c r="I14" s="187"/>
      <c r="J14" s="187"/>
      <c r="K14" s="187"/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8"/>
      <c r="X14" s="188"/>
      <c r="Y14" s="188"/>
      <c r="Z14" s="188"/>
      <c r="AA14" s="188"/>
      <c r="AB14" s="188"/>
      <c r="AC14" s="188"/>
      <c r="AD14" s="188"/>
      <c r="AE14" s="188"/>
      <c r="AF14" s="112"/>
      <c r="AG14" s="98"/>
      <c r="AH14" s="29">
        <f t="shared" si="0"/>
        <v>0</v>
      </c>
      <c r="AI14" s="29">
        <f t="shared" si="1"/>
        <v>0</v>
      </c>
      <c r="AJ14" s="29">
        <f t="shared" si="2"/>
        <v>0</v>
      </c>
      <c r="AK14" s="29">
        <f t="shared" si="3"/>
        <v>0</v>
      </c>
      <c r="AL14" s="29">
        <f t="shared" si="4"/>
        <v>30</v>
      </c>
      <c r="AM14" s="29">
        <f t="shared" si="5"/>
        <v>10</v>
      </c>
      <c r="AN14" s="29">
        <f t="shared" si="6"/>
        <v>20</v>
      </c>
      <c r="AO14" s="87">
        <v>9</v>
      </c>
      <c r="AP14" s="87" t="str">
        <f>EQUAT!B15</f>
        <v>A</v>
      </c>
      <c r="AQ14" s="111">
        <f t="shared" si="7"/>
        <v>0</v>
      </c>
      <c r="AR14" s="111">
        <f t="shared" si="8"/>
        <v>0</v>
      </c>
      <c r="AS14" s="111">
        <f t="shared" si="9"/>
        <v>0</v>
      </c>
      <c r="AT14" s="111">
        <f t="shared" si="10"/>
        <v>0</v>
      </c>
      <c r="AU14" s="111">
        <f t="shared" si="11"/>
        <v>100</v>
      </c>
      <c r="AV14" s="88" t="str">
        <f>EQUAT!D15</f>
        <v>galvanic secondary, principles</v>
      </c>
      <c r="AW14" s="88">
        <f>EQUAT!E15</f>
        <v>0</v>
      </c>
      <c r="AX14" s="88">
        <f>EQUAT!F15</f>
        <v>0</v>
      </c>
    </row>
    <row r="15" spans="2:50" x14ac:dyDescent="0.25">
      <c r="B15" s="2">
        <v>10</v>
      </c>
      <c r="C15" s="187"/>
      <c r="D15" s="187"/>
      <c r="E15" s="187"/>
      <c r="F15" s="187"/>
      <c r="G15" s="187"/>
      <c r="H15" s="187"/>
      <c r="I15" s="187"/>
      <c r="J15" s="187"/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8"/>
      <c r="X15" s="188"/>
      <c r="Y15" s="188"/>
      <c r="Z15" s="188"/>
      <c r="AA15" s="188"/>
      <c r="AB15" s="188"/>
      <c r="AC15" s="188"/>
      <c r="AD15" s="188"/>
      <c r="AE15" s="188"/>
      <c r="AF15" s="112"/>
      <c r="AG15" s="98"/>
      <c r="AH15" s="29">
        <f t="shared" si="0"/>
        <v>0</v>
      </c>
      <c r="AI15" s="29">
        <f t="shared" si="1"/>
        <v>0</v>
      </c>
      <c r="AJ15" s="29">
        <f t="shared" si="2"/>
        <v>0</v>
      </c>
      <c r="AK15" s="29">
        <f t="shared" si="3"/>
        <v>0</v>
      </c>
      <c r="AL15" s="29">
        <f t="shared" si="4"/>
        <v>30</v>
      </c>
      <c r="AM15" s="29">
        <f t="shared" si="5"/>
        <v>10</v>
      </c>
      <c r="AN15" s="29">
        <f t="shared" si="6"/>
        <v>20</v>
      </c>
      <c r="AO15" s="87">
        <v>10</v>
      </c>
      <c r="AP15" s="87" t="str">
        <f>EQUAT!B16</f>
        <v>D</v>
      </c>
      <c r="AQ15" s="111">
        <f t="shared" si="7"/>
        <v>0</v>
      </c>
      <c r="AR15" s="111">
        <f t="shared" si="8"/>
        <v>0</v>
      </c>
      <c r="AS15" s="111">
        <f t="shared" si="9"/>
        <v>0</v>
      </c>
      <c r="AT15" s="111">
        <f t="shared" si="10"/>
        <v>0</v>
      </c>
      <c r="AU15" s="111">
        <f t="shared" si="11"/>
        <v>100</v>
      </c>
      <c r="AV15" s="88" t="str">
        <f>EQUAT!D16</f>
        <v>Le Chatelier principle</v>
      </c>
      <c r="AW15" s="88">
        <f>EQUAT!E16</f>
        <v>0</v>
      </c>
      <c r="AX15" s="88">
        <f>EQUAT!F16</f>
        <v>0</v>
      </c>
    </row>
    <row r="16" spans="2:50" x14ac:dyDescent="0.25">
      <c r="B16" s="2">
        <v>11</v>
      </c>
      <c r="C16" s="187"/>
      <c r="D16" s="187"/>
      <c r="E16" s="187"/>
      <c r="F16" s="187"/>
      <c r="G16" s="187"/>
      <c r="H16" s="187"/>
      <c r="I16" s="187"/>
      <c r="J16" s="187"/>
      <c r="K16" s="187"/>
      <c r="L16" s="187"/>
      <c r="M16" s="187"/>
      <c r="N16" s="187"/>
      <c r="O16" s="187"/>
      <c r="P16" s="187"/>
      <c r="Q16" s="187"/>
      <c r="R16" s="187"/>
      <c r="S16" s="187"/>
      <c r="T16" s="187"/>
      <c r="U16" s="187"/>
      <c r="V16" s="187"/>
      <c r="W16" s="188"/>
      <c r="X16" s="188"/>
      <c r="Y16" s="188"/>
      <c r="Z16" s="188"/>
      <c r="AA16" s="188"/>
      <c r="AB16" s="188"/>
      <c r="AC16" s="188"/>
      <c r="AD16" s="188"/>
      <c r="AE16" s="188"/>
      <c r="AF16" s="112"/>
      <c r="AG16" s="98"/>
      <c r="AH16" s="29">
        <f t="shared" si="0"/>
        <v>0</v>
      </c>
      <c r="AI16" s="29">
        <f t="shared" si="1"/>
        <v>0</v>
      </c>
      <c r="AJ16" s="29">
        <f t="shared" si="2"/>
        <v>0</v>
      </c>
      <c r="AK16" s="29">
        <f t="shared" si="3"/>
        <v>0</v>
      </c>
      <c r="AL16" s="29">
        <f t="shared" si="4"/>
        <v>30</v>
      </c>
      <c r="AM16" s="29">
        <f t="shared" si="5"/>
        <v>10</v>
      </c>
      <c r="AN16" s="29">
        <f t="shared" si="6"/>
        <v>20</v>
      </c>
      <c r="AO16" s="87">
        <v>11</v>
      </c>
      <c r="AP16" s="87" t="str">
        <f>EQUAT!B17</f>
        <v>C</v>
      </c>
      <c r="AQ16" s="111">
        <f t="shared" si="7"/>
        <v>0</v>
      </c>
      <c r="AR16" s="111">
        <f t="shared" si="8"/>
        <v>0</v>
      </c>
      <c r="AS16" s="111">
        <f t="shared" si="9"/>
        <v>0</v>
      </c>
      <c r="AT16" s="111">
        <f t="shared" si="10"/>
        <v>0</v>
      </c>
      <c r="AU16" s="111">
        <f t="shared" si="11"/>
        <v>100</v>
      </c>
      <c r="AV16" s="88" t="str">
        <f>EQUAT!D17</f>
        <v>fuel cells</v>
      </c>
      <c r="AW16" s="88">
        <f>EQUAT!E17</f>
        <v>0</v>
      </c>
      <c r="AX16" s="88">
        <f>EQUAT!F17</f>
        <v>0</v>
      </c>
    </row>
    <row r="17" spans="2:50" x14ac:dyDescent="0.25">
      <c r="B17" s="2">
        <v>12</v>
      </c>
      <c r="C17" s="187"/>
      <c r="D17" s="187"/>
      <c r="E17" s="187"/>
      <c r="F17" s="187"/>
      <c r="G17" s="187"/>
      <c r="H17" s="187"/>
      <c r="I17" s="187"/>
      <c r="J17" s="187"/>
      <c r="K17" s="187"/>
      <c r="L17" s="187"/>
      <c r="M17" s="187"/>
      <c r="N17" s="187"/>
      <c r="O17" s="187"/>
      <c r="P17" s="187"/>
      <c r="Q17" s="187"/>
      <c r="R17" s="187"/>
      <c r="S17" s="187"/>
      <c r="T17" s="187"/>
      <c r="U17" s="187"/>
      <c r="V17" s="187"/>
      <c r="W17" s="188"/>
      <c r="X17" s="188"/>
      <c r="Y17" s="188"/>
      <c r="Z17" s="188"/>
      <c r="AA17" s="188"/>
      <c r="AB17" s="188"/>
      <c r="AC17" s="188"/>
      <c r="AD17" s="188"/>
      <c r="AE17" s="188"/>
      <c r="AF17" s="112"/>
      <c r="AG17" s="98"/>
      <c r="AH17" s="29">
        <f t="shared" si="0"/>
        <v>0</v>
      </c>
      <c r="AI17" s="29">
        <f t="shared" si="1"/>
        <v>0</v>
      </c>
      <c r="AJ17" s="29">
        <f t="shared" si="2"/>
        <v>0</v>
      </c>
      <c r="AK17" s="29">
        <f t="shared" si="3"/>
        <v>0</v>
      </c>
      <c r="AL17" s="29">
        <f t="shared" si="4"/>
        <v>30</v>
      </c>
      <c r="AM17" s="29">
        <f t="shared" si="5"/>
        <v>10</v>
      </c>
      <c r="AN17" s="29">
        <f t="shared" si="6"/>
        <v>20</v>
      </c>
      <c r="AO17" s="87">
        <v>12</v>
      </c>
      <c r="AP17" s="87" t="str">
        <f>EQUAT!B18</f>
        <v>D</v>
      </c>
      <c r="AQ17" s="111">
        <f t="shared" si="7"/>
        <v>0</v>
      </c>
      <c r="AR17" s="111">
        <f t="shared" si="8"/>
        <v>0</v>
      </c>
      <c r="AS17" s="111">
        <f t="shared" si="9"/>
        <v>0</v>
      </c>
      <c r="AT17" s="111">
        <f t="shared" si="10"/>
        <v>0</v>
      </c>
      <c r="AU17" s="111">
        <f t="shared" si="11"/>
        <v>100</v>
      </c>
      <c r="AV17" s="88" t="str">
        <f>EQUAT!D18</f>
        <v>gravimetric analysis</v>
      </c>
      <c r="AW17" s="88" t="str">
        <f>EQUAT!E18</f>
        <v>calculations</v>
      </c>
      <c r="AX17" s="88" t="str">
        <f>EQUAT!F18</f>
        <v>chemical equations</v>
      </c>
    </row>
    <row r="18" spans="2:50" x14ac:dyDescent="0.25">
      <c r="B18" s="2">
        <v>13</v>
      </c>
      <c r="C18" s="187"/>
      <c r="D18" s="187"/>
      <c r="E18" s="187"/>
      <c r="F18" s="187"/>
      <c r="G18" s="187"/>
      <c r="H18" s="187"/>
      <c r="I18" s="187"/>
      <c r="J18" s="187"/>
      <c r="K18" s="187"/>
      <c r="L18" s="187"/>
      <c r="M18" s="187"/>
      <c r="N18" s="187"/>
      <c r="O18" s="187"/>
      <c r="P18" s="187"/>
      <c r="Q18" s="187"/>
      <c r="R18" s="187"/>
      <c r="S18" s="187"/>
      <c r="T18" s="187"/>
      <c r="U18" s="187"/>
      <c r="V18" s="187"/>
      <c r="W18" s="188"/>
      <c r="X18" s="188"/>
      <c r="Y18" s="188"/>
      <c r="Z18" s="188"/>
      <c r="AA18" s="188"/>
      <c r="AB18" s="188"/>
      <c r="AC18" s="188"/>
      <c r="AD18" s="188"/>
      <c r="AE18" s="188"/>
      <c r="AF18" s="112"/>
      <c r="AG18" s="98"/>
      <c r="AH18" s="29">
        <f t="shared" si="0"/>
        <v>0</v>
      </c>
      <c r="AI18" s="29">
        <f t="shared" si="1"/>
        <v>0</v>
      </c>
      <c r="AJ18" s="29">
        <f t="shared" si="2"/>
        <v>0</v>
      </c>
      <c r="AK18" s="29">
        <f t="shared" si="3"/>
        <v>0</v>
      </c>
      <c r="AL18" s="29">
        <f t="shared" si="4"/>
        <v>30</v>
      </c>
      <c r="AM18" s="29">
        <f t="shared" si="5"/>
        <v>10</v>
      </c>
      <c r="AN18" s="29">
        <f t="shared" si="6"/>
        <v>20</v>
      </c>
      <c r="AO18" s="87">
        <v>13</v>
      </c>
      <c r="AP18" s="87" t="str">
        <f>EQUAT!B19</f>
        <v>A</v>
      </c>
      <c r="AQ18" s="111">
        <f t="shared" si="7"/>
        <v>0</v>
      </c>
      <c r="AR18" s="111">
        <f t="shared" si="8"/>
        <v>0</v>
      </c>
      <c r="AS18" s="111">
        <f t="shared" si="9"/>
        <v>0</v>
      </c>
      <c r="AT18" s="111">
        <f t="shared" si="10"/>
        <v>0</v>
      </c>
      <c r="AU18" s="111">
        <f t="shared" si="11"/>
        <v>100</v>
      </c>
      <c r="AV18" s="88" t="str">
        <f>EQUAT!D19</f>
        <v>gravimetric analysis</v>
      </c>
      <c r="AW18" s="88" t="str">
        <f>EQUAT!E19</f>
        <v>calculations</v>
      </c>
      <c r="AX18" s="88" t="str">
        <f>EQUAT!F19</f>
        <v>chemical equations</v>
      </c>
    </row>
    <row r="19" spans="2:50" x14ac:dyDescent="0.25">
      <c r="B19" s="2">
        <v>14</v>
      </c>
      <c r="C19" s="187"/>
      <c r="D19" s="187"/>
      <c r="E19" s="187"/>
      <c r="F19" s="187"/>
      <c r="G19" s="187"/>
      <c r="H19" s="187"/>
      <c r="I19" s="187"/>
      <c r="J19" s="187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8"/>
      <c r="X19" s="188"/>
      <c r="Y19" s="188"/>
      <c r="Z19" s="188"/>
      <c r="AA19" s="188"/>
      <c r="AB19" s="188"/>
      <c r="AC19" s="188"/>
      <c r="AD19" s="188"/>
      <c r="AE19" s="188"/>
      <c r="AF19" s="112"/>
      <c r="AG19" s="98"/>
      <c r="AH19" s="29">
        <f t="shared" si="0"/>
        <v>0</v>
      </c>
      <c r="AI19" s="29">
        <f t="shared" si="1"/>
        <v>0</v>
      </c>
      <c r="AJ19" s="29">
        <f t="shared" si="2"/>
        <v>0</v>
      </c>
      <c r="AK19" s="29">
        <f t="shared" si="3"/>
        <v>0</v>
      </c>
      <c r="AL19" s="29">
        <f t="shared" si="4"/>
        <v>30</v>
      </c>
      <c r="AM19" s="29">
        <f t="shared" si="5"/>
        <v>10</v>
      </c>
      <c r="AN19" s="29">
        <f t="shared" si="6"/>
        <v>20</v>
      </c>
      <c r="AO19" s="87">
        <v>14</v>
      </c>
      <c r="AP19" s="87" t="str">
        <f>EQUAT!B20</f>
        <v>B</v>
      </c>
      <c r="AQ19" s="111">
        <f t="shared" si="7"/>
        <v>0</v>
      </c>
      <c r="AR19" s="111">
        <f t="shared" si="8"/>
        <v>0</v>
      </c>
      <c r="AS19" s="111">
        <f t="shared" si="9"/>
        <v>0</v>
      </c>
      <c r="AT19" s="111">
        <f t="shared" si="10"/>
        <v>0</v>
      </c>
      <c r="AU19" s="111">
        <f t="shared" si="11"/>
        <v>100</v>
      </c>
      <c r="AV19" s="88" t="str">
        <f>EQUAT!D20</f>
        <v>AAS</v>
      </c>
      <c r="AW19" s="88" t="str">
        <f>EQUAT!E20</f>
        <v>calibration graph AAS or UV</v>
      </c>
      <c r="AX19" s="88" t="str">
        <f>EQUAT!F20</f>
        <v>calculations</v>
      </c>
    </row>
    <row r="20" spans="2:50" x14ac:dyDescent="0.25">
      <c r="B20" s="2">
        <v>15</v>
      </c>
      <c r="C20" s="187"/>
      <c r="D20" s="187"/>
      <c r="E20" s="187"/>
      <c r="F20" s="187"/>
      <c r="G20" s="187"/>
      <c r="H20" s="187"/>
      <c r="I20" s="187"/>
      <c r="J20" s="187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  <c r="W20" s="188"/>
      <c r="X20" s="188"/>
      <c r="Y20" s="188"/>
      <c r="Z20" s="188"/>
      <c r="AA20" s="188"/>
      <c r="AB20" s="188"/>
      <c r="AC20" s="188"/>
      <c r="AD20" s="188"/>
      <c r="AE20" s="188"/>
      <c r="AF20" s="112"/>
      <c r="AG20" s="98"/>
      <c r="AH20" s="29">
        <f t="shared" si="0"/>
        <v>0</v>
      </c>
      <c r="AI20" s="29">
        <f t="shared" si="1"/>
        <v>0</v>
      </c>
      <c r="AJ20" s="29">
        <f t="shared" si="2"/>
        <v>0</v>
      </c>
      <c r="AK20" s="29">
        <f t="shared" si="3"/>
        <v>0</v>
      </c>
      <c r="AL20" s="29">
        <f t="shared" si="4"/>
        <v>30</v>
      </c>
      <c r="AM20" s="29">
        <f t="shared" si="5"/>
        <v>10</v>
      </c>
      <c r="AN20" s="29">
        <f t="shared" si="6"/>
        <v>20</v>
      </c>
      <c r="AO20" s="87">
        <v>15</v>
      </c>
      <c r="AP20" s="87" t="str">
        <f>EQUAT!B21</f>
        <v>B</v>
      </c>
      <c r="AQ20" s="111">
        <f t="shared" si="7"/>
        <v>0</v>
      </c>
      <c r="AR20" s="111">
        <f t="shared" si="8"/>
        <v>0</v>
      </c>
      <c r="AS20" s="111">
        <f t="shared" si="9"/>
        <v>0</v>
      </c>
      <c r="AT20" s="111">
        <f t="shared" si="10"/>
        <v>0</v>
      </c>
      <c r="AU20" s="111">
        <f t="shared" si="11"/>
        <v>100</v>
      </c>
      <c r="AV20" s="88" t="str">
        <f>EQUAT!D21</f>
        <v>systematic name</v>
      </c>
      <c r="AW20" s="88" t="str">
        <f>EQUAT!E21</f>
        <v>alkanoic acid</v>
      </c>
      <c r="AX20" s="88" t="str">
        <f>EQUAT!F21</f>
        <v>calculations</v>
      </c>
    </row>
    <row r="21" spans="2:50" x14ac:dyDescent="0.25">
      <c r="B21" s="2">
        <v>16</v>
      </c>
      <c r="C21" s="187"/>
      <c r="D21" s="187"/>
      <c r="E21" s="187"/>
      <c r="F21" s="187"/>
      <c r="G21" s="187"/>
      <c r="H21" s="187"/>
      <c r="I21" s="187"/>
      <c r="J21" s="187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  <c r="W21" s="188"/>
      <c r="X21" s="188"/>
      <c r="Y21" s="188"/>
      <c r="Z21" s="188"/>
      <c r="AA21" s="188"/>
      <c r="AB21" s="188"/>
      <c r="AC21" s="188"/>
      <c r="AD21" s="188"/>
      <c r="AE21" s="188"/>
      <c r="AF21" s="112"/>
      <c r="AG21" s="98"/>
      <c r="AH21" s="29">
        <f t="shared" si="0"/>
        <v>0</v>
      </c>
      <c r="AI21" s="29">
        <f t="shared" si="1"/>
        <v>0</v>
      </c>
      <c r="AJ21" s="29">
        <f t="shared" si="2"/>
        <v>0</v>
      </c>
      <c r="AK21" s="29">
        <f t="shared" si="3"/>
        <v>0</v>
      </c>
      <c r="AL21" s="29">
        <f t="shared" si="4"/>
        <v>30</v>
      </c>
      <c r="AM21" s="29">
        <f t="shared" si="5"/>
        <v>10</v>
      </c>
      <c r="AN21" s="29">
        <f t="shared" si="6"/>
        <v>20</v>
      </c>
      <c r="AO21" s="87">
        <v>16</v>
      </c>
      <c r="AP21" s="87" t="str">
        <f>EQUAT!B22</f>
        <v>C</v>
      </c>
      <c r="AQ21" s="111">
        <f t="shared" si="7"/>
        <v>0</v>
      </c>
      <c r="AR21" s="111">
        <f t="shared" si="8"/>
        <v>0</v>
      </c>
      <c r="AS21" s="111">
        <f t="shared" si="9"/>
        <v>0</v>
      </c>
      <c r="AT21" s="111">
        <f t="shared" si="10"/>
        <v>0</v>
      </c>
      <c r="AU21" s="111">
        <f t="shared" si="11"/>
        <v>100</v>
      </c>
      <c r="AV21" s="88" t="str">
        <f>EQUAT!D22</f>
        <v xml:space="preserve">Faradays laws </v>
      </c>
      <c r="AW21" s="88" t="str">
        <f>EQUAT!E22</f>
        <v>galvanic primary, principles</v>
      </c>
      <c r="AX21" s="88" t="str">
        <f>EQUAT!F22</f>
        <v>redox equations</v>
      </c>
    </row>
    <row r="22" spans="2:50" x14ac:dyDescent="0.25">
      <c r="B22" s="2">
        <v>17</v>
      </c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8"/>
      <c r="X22" s="188"/>
      <c r="Y22" s="188"/>
      <c r="Z22" s="188"/>
      <c r="AA22" s="188"/>
      <c r="AB22" s="188"/>
      <c r="AC22" s="188"/>
      <c r="AD22" s="188"/>
      <c r="AE22" s="188"/>
      <c r="AF22" s="112"/>
      <c r="AG22" s="98"/>
      <c r="AH22" s="29">
        <f t="shared" si="0"/>
        <v>0</v>
      </c>
      <c r="AI22" s="29">
        <f t="shared" si="1"/>
        <v>0</v>
      </c>
      <c r="AJ22" s="29">
        <f t="shared" si="2"/>
        <v>0</v>
      </c>
      <c r="AK22" s="29">
        <f t="shared" si="3"/>
        <v>0</v>
      </c>
      <c r="AL22" s="29">
        <f t="shared" si="4"/>
        <v>30</v>
      </c>
      <c r="AM22" s="29">
        <f t="shared" si="5"/>
        <v>10</v>
      </c>
      <c r="AN22" s="29">
        <f t="shared" si="6"/>
        <v>20</v>
      </c>
      <c r="AO22" s="87">
        <v>17</v>
      </c>
      <c r="AP22" s="87" t="str">
        <f>EQUAT!B23</f>
        <v>D</v>
      </c>
      <c r="AQ22" s="111">
        <f t="shared" si="7"/>
        <v>0</v>
      </c>
      <c r="AR22" s="111">
        <f t="shared" si="8"/>
        <v>0</v>
      </c>
      <c r="AS22" s="111">
        <f t="shared" si="9"/>
        <v>0</v>
      </c>
      <c r="AT22" s="111">
        <f t="shared" si="10"/>
        <v>0</v>
      </c>
      <c r="AU22" s="111">
        <f t="shared" si="11"/>
        <v>100</v>
      </c>
      <c r="AV22" s="88" t="str">
        <f>EQUAT!D23</f>
        <v>chemical equations</v>
      </c>
      <c r="AW22" s="88" t="str">
        <f>EQUAT!E23</f>
        <v>acid-base, pH</v>
      </c>
      <c r="AX22" s="88" t="str">
        <f>EQUAT!F23</f>
        <v>aspirin</v>
      </c>
    </row>
    <row r="23" spans="2:50" x14ac:dyDescent="0.25">
      <c r="B23" s="2">
        <v>18</v>
      </c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7"/>
      <c r="W23" s="188"/>
      <c r="X23" s="188"/>
      <c r="Y23" s="188"/>
      <c r="Z23" s="188"/>
      <c r="AA23" s="188"/>
      <c r="AB23" s="188"/>
      <c r="AC23" s="188"/>
      <c r="AD23" s="188"/>
      <c r="AE23" s="188"/>
      <c r="AF23" s="112"/>
      <c r="AG23" s="98"/>
      <c r="AH23" s="29">
        <f t="shared" si="0"/>
        <v>0</v>
      </c>
      <c r="AI23" s="29">
        <f t="shared" si="1"/>
        <v>0</v>
      </c>
      <c r="AJ23" s="29">
        <f t="shared" si="2"/>
        <v>0</v>
      </c>
      <c r="AK23" s="29">
        <f t="shared" si="3"/>
        <v>0</v>
      </c>
      <c r="AL23" s="29">
        <f t="shared" si="4"/>
        <v>30</v>
      </c>
      <c r="AM23" s="29">
        <f t="shared" si="5"/>
        <v>10</v>
      </c>
      <c r="AN23" s="29">
        <f t="shared" si="6"/>
        <v>20</v>
      </c>
      <c r="AO23" s="87">
        <v>18</v>
      </c>
      <c r="AP23" s="87" t="str">
        <f>EQUAT!B24</f>
        <v>A</v>
      </c>
      <c r="AQ23" s="111">
        <f t="shared" si="7"/>
        <v>0</v>
      </c>
      <c r="AR23" s="111">
        <f t="shared" si="8"/>
        <v>0</v>
      </c>
      <c r="AS23" s="111">
        <f t="shared" si="9"/>
        <v>0</v>
      </c>
      <c r="AT23" s="111">
        <f t="shared" si="10"/>
        <v>0</v>
      </c>
      <c r="AU23" s="111">
        <f t="shared" si="11"/>
        <v>100</v>
      </c>
      <c r="AV23" s="88" t="str">
        <f>EQUAT!D24</f>
        <v>organic reaction pathways</v>
      </c>
      <c r="AW23" s="88">
        <f>EQUAT!E24</f>
        <v>0</v>
      </c>
      <c r="AX23" s="88">
        <f>EQUAT!F24</f>
        <v>0</v>
      </c>
    </row>
    <row r="24" spans="2:50" x14ac:dyDescent="0.25">
      <c r="B24" s="2">
        <v>19</v>
      </c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8"/>
      <c r="X24" s="188"/>
      <c r="Y24" s="188"/>
      <c r="Z24" s="188"/>
      <c r="AA24" s="188"/>
      <c r="AB24" s="188"/>
      <c r="AC24" s="188"/>
      <c r="AD24" s="188"/>
      <c r="AE24" s="188"/>
      <c r="AF24" s="112"/>
      <c r="AG24" s="98"/>
      <c r="AH24" s="29">
        <f t="shared" si="0"/>
        <v>0</v>
      </c>
      <c r="AI24" s="29">
        <f t="shared" si="1"/>
        <v>0</v>
      </c>
      <c r="AJ24" s="29">
        <f t="shared" si="2"/>
        <v>0</v>
      </c>
      <c r="AK24" s="29">
        <f t="shared" si="3"/>
        <v>0</v>
      </c>
      <c r="AL24" s="29">
        <f t="shared" si="4"/>
        <v>30</v>
      </c>
      <c r="AM24" s="29">
        <f t="shared" si="5"/>
        <v>10</v>
      </c>
      <c r="AN24" s="29">
        <f t="shared" si="6"/>
        <v>20</v>
      </c>
      <c r="AO24" s="87">
        <v>19</v>
      </c>
      <c r="AP24" s="87" t="str">
        <f>EQUAT!B25</f>
        <v>D</v>
      </c>
      <c r="AQ24" s="111">
        <f t="shared" si="7"/>
        <v>0</v>
      </c>
      <c r="AR24" s="111">
        <f t="shared" si="8"/>
        <v>0</v>
      </c>
      <c r="AS24" s="111">
        <f t="shared" si="9"/>
        <v>0</v>
      </c>
      <c r="AT24" s="111">
        <f t="shared" si="10"/>
        <v>0</v>
      </c>
      <c r="AU24" s="111">
        <f t="shared" si="11"/>
        <v>100</v>
      </c>
      <c r="AV24" s="88" t="str">
        <f>EQUAT!D25</f>
        <v>Le Chatelier principle</v>
      </c>
      <c r="AW24" s="88" t="str">
        <f>EQUAT!E25</f>
        <v>Rates of reaction</v>
      </c>
      <c r="AX24" s="88">
        <f>EQUAT!F25</f>
        <v>0</v>
      </c>
    </row>
    <row r="25" spans="2:50" x14ac:dyDescent="0.25">
      <c r="B25" s="2">
        <v>20</v>
      </c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8"/>
      <c r="X25" s="188"/>
      <c r="Y25" s="188"/>
      <c r="Z25" s="188"/>
      <c r="AA25" s="188"/>
      <c r="AB25" s="188"/>
      <c r="AC25" s="188"/>
      <c r="AD25" s="188"/>
      <c r="AE25" s="188"/>
      <c r="AF25" s="112"/>
      <c r="AG25" s="98"/>
      <c r="AH25" s="29">
        <f t="shared" si="0"/>
        <v>0</v>
      </c>
      <c r="AI25" s="29">
        <f t="shared" si="1"/>
        <v>0</v>
      </c>
      <c r="AJ25" s="29">
        <f t="shared" si="2"/>
        <v>0</v>
      </c>
      <c r="AK25" s="29">
        <f t="shared" si="3"/>
        <v>0</v>
      </c>
      <c r="AL25" s="29">
        <f t="shared" si="4"/>
        <v>30</v>
      </c>
      <c r="AM25" s="29">
        <f t="shared" si="5"/>
        <v>10</v>
      </c>
      <c r="AN25" s="29">
        <f t="shared" si="6"/>
        <v>20</v>
      </c>
      <c r="AO25" s="87">
        <v>20</v>
      </c>
      <c r="AP25" s="87" t="str">
        <f>EQUAT!B26</f>
        <v>B</v>
      </c>
      <c r="AQ25" s="111">
        <f t="shared" si="7"/>
        <v>0</v>
      </c>
      <c r="AR25" s="111">
        <f t="shared" si="8"/>
        <v>0</v>
      </c>
      <c r="AS25" s="111">
        <f t="shared" si="9"/>
        <v>0</v>
      </c>
      <c r="AT25" s="111">
        <f t="shared" si="10"/>
        <v>0</v>
      </c>
      <c r="AU25" s="111">
        <f t="shared" si="11"/>
        <v>100</v>
      </c>
      <c r="AV25" s="88" t="str">
        <f>EQUAT!D26</f>
        <v>Ka weak acids</v>
      </c>
      <c r="AW25" s="88" t="str">
        <f>EQUAT!E26</f>
        <v>calculations</v>
      </c>
      <c r="AX25" s="88">
        <f>EQUAT!F26</f>
        <v>0</v>
      </c>
    </row>
    <row r="26" spans="2:50" x14ac:dyDescent="0.25">
      <c r="B26" s="2">
        <v>21</v>
      </c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8"/>
      <c r="X26" s="188"/>
      <c r="Y26" s="188"/>
      <c r="Z26" s="188"/>
      <c r="AA26" s="188"/>
      <c r="AB26" s="188"/>
      <c r="AC26" s="188"/>
      <c r="AD26" s="188"/>
      <c r="AE26" s="188"/>
      <c r="AF26" s="112"/>
      <c r="AG26" s="98"/>
      <c r="AH26" s="29">
        <f t="shared" si="0"/>
        <v>0</v>
      </c>
      <c r="AI26" s="29">
        <f t="shared" si="1"/>
        <v>0</v>
      </c>
      <c r="AJ26" s="29">
        <f t="shared" si="2"/>
        <v>0</v>
      </c>
      <c r="AK26" s="29">
        <f t="shared" si="3"/>
        <v>0</v>
      </c>
      <c r="AL26" s="29">
        <f t="shared" si="4"/>
        <v>30</v>
      </c>
      <c r="AM26" s="29">
        <f t="shared" si="5"/>
        <v>10</v>
      </c>
      <c r="AN26" s="29">
        <f t="shared" si="6"/>
        <v>20</v>
      </c>
      <c r="AO26" s="87">
        <v>21</v>
      </c>
      <c r="AP26" s="87" t="str">
        <f>EQUAT!B27</f>
        <v>C</v>
      </c>
      <c r="AQ26" s="111">
        <f t="shared" si="7"/>
        <v>0</v>
      </c>
      <c r="AR26" s="111">
        <f t="shared" si="8"/>
        <v>0</v>
      </c>
      <c r="AS26" s="111">
        <f t="shared" si="9"/>
        <v>0</v>
      </c>
      <c r="AT26" s="111">
        <f t="shared" si="10"/>
        <v>0</v>
      </c>
      <c r="AU26" s="111">
        <f t="shared" si="11"/>
        <v>100</v>
      </c>
      <c r="AV26" s="88" t="str">
        <f>EQUAT!D27</f>
        <v>calc delta H from reactions</v>
      </c>
      <c r="AW26" s="88" t="str">
        <f>EQUAT!E27</f>
        <v>calculations</v>
      </c>
      <c r="AX26" s="88" t="str">
        <f>EQUAT!F27</f>
        <v>data book</v>
      </c>
    </row>
    <row r="27" spans="2:50" x14ac:dyDescent="0.25">
      <c r="B27" s="2">
        <v>22</v>
      </c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8"/>
      <c r="X27" s="188"/>
      <c r="Y27" s="188"/>
      <c r="Z27" s="188"/>
      <c r="AA27" s="188"/>
      <c r="AB27" s="188"/>
      <c r="AC27" s="188"/>
      <c r="AD27" s="188"/>
      <c r="AE27" s="188"/>
      <c r="AF27" s="112"/>
      <c r="AG27" s="98"/>
      <c r="AH27" s="29">
        <f t="shared" si="0"/>
        <v>0</v>
      </c>
      <c r="AI27" s="29">
        <f t="shared" si="1"/>
        <v>0</v>
      </c>
      <c r="AJ27" s="29">
        <f t="shared" si="2"/>
        <v>0</v>
      </c>
      <c r="AK27" s="29">
        <f t="shared" si="3"/>
        <v>0</v>
      </c>
      <c r="AL27" s="29">
        <f t="shared" si="4"/>
        <v>30</v>
      </c>
      <c r="AM27" s="29">
        <f t="shared" si="5"/>
        <v>10</v>
      </c>
      <c r="AN27" s="29">
        <f t="shared" si="6"/>
        <v>20</v>
      </c>
      <c r="AO27" s="87">
        <v>22</v>
      </c>
      <c r="AP27" s="87" t="str">
        <f>EQUAT!B28</f>
        <v>D</v>
      </c>
      <c r="AQ27" s="111">
        <f t="shared" si="7"/>
        <v>0</v>
      </c>
      <c r="AR27" s="111">
        <f t="shared" si="8"/>
        <v>0</v>
      </c>
      <c r="AS27" s="111">
        <f t="shared" si="9"/>
        <v>0</v>
      </c>
      <c r="AT27" s="111">
        <f t="shared" si="10"/>
        <v>0</v>
      </c>
      <c r="AU27" s="111">
        <f t="shared" si="11"/>
        <v>100</v>
      </c>
      <c r="AV27" s="88" t="str">
        <f>EQUAT!D28</f>
        <v>matching analytical technique</v>
      </c>
      <c r="AW27" s="88" t="str">
        <f>EQUAT!E28</f>
        <v>HPLC</v>
      </c>
      <c r="AX27" s="88">
        <f>EQUAT!F28</f>
        <v>0</v>
      </c>
    </row>
    <row r="28" spans="2:50" x14ac:dyDescent="0.25">
      <c r="B28" s="2">
        <v>23</v>
      </c>
      <c r="C28" s="187"/>
      <c r="D28" s="187"/>
      <c r="E28" s="187"/>
      <c r="F28" s="187"/>
      <c r="G28" s="187"/>
      <c r="H28" s="187"/>
      <c r="I28" s="187"/>
      <c r="J28" s="187"/>
      <c r="K28" s="187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  <c r="W28" s="188"/>
      <c r="X28" s="188"/>
      <c r="Y28" s="188"/>
      <c r="Z28" s="188"/>
      <c r="AA28" s="188"/>
      <c r="AB28" s="188"/>
      <c r="AC28" s="188"/>
      <c r="AD28" s="188"/>
      <c r="AE28" s="188"/>
      <c r="AF28" s="112"/>
      <c r="AG28" s="98"/>
      <c r="AH28" s="29">
        <f t="shared" si="0"/>
        <v>0</v>
      </c>
      <c r="AI28" s="29">
        <f t="shared" si="1"/>
        <v>0</v>
      </c>
      <c r="AJ28" s="29">
        <f t="shared" si="2"/>
        <v>0</v>
      </c>
      <c r="AK28" s="29">
        <f t="shared" si="3"/>
        <v>0</v>
      </c>
      <c r="AL28" s="29">
        <f t="shared" si="4"/>
        <v>30</v>
      </c>
      <c r="AM28" s="29">
        <f t="shared" si="5"/>
        <v>10</v>
      </c>
      <c r="AN28" s="29">
        <f t="shared" si="6"/>
        <v>20</v>
      </c>
      <c r="AO28" s="87">
        <v>23</v>
      </c>
      <c r="AP28" s="87" t="str">
        <f>EQUAT!B29</f>
        <v>D</v>
      </c>
      <c r="AQ28" s="111">
        <f t="shared" si="7"/>
        <v>0</v>
      </c>
      <c r="AR28" s="111">
        <f t="shared" si="8"/>
        <v>0</v>
      </c>
      <c r="AS28" s="111">
        <f t="shared" si="9"/>
        <v>0</v>
      </c>
      <c r="AT28" s="111">
        <f t="shared" si="10"/>
        <v>0</v>
      </c>
      <c r="AU28" s="111">
        <f t="shared" si="11"/>
        <v>100</v>
      </c>
      <c r="AV28" s="88" t="str">
        <f>EQUAT!D29</f>
        <v>vol - experimental technique</v>
      </c>
      <c r="AW28" s="88">
        <f>EQUAT!E29</f>
        <v>0</v>
      </c>
      <c r="AX28" s="88">
        <f>EQUAT!F29</f>
        <v>0</v>
      </c>
    </row>
    <row r="29" spans="2:50" x14ac:dyDescent="0.25">
      <c r="B29" s="2">
        <v>24</v>
      </c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8"/>
      <c r="X29" s="188"/>
      <c r="Y29" s="188"/>
      <c r="Z29" s="188"/>
      <c r="AA29" s="188"/>
      <c r="AB29" s="188"/>
      <c r="AC29" s="188"/>
      <c r="AD29" s="188"/>
      <c r="AE29" s="188"/>
      <c r="AF29" s="112"/>
      <c r="AG29" s="98"/>
      <c r="AH29" s="29">
        <f t="shared" si="0"/>
        <v>0</v>
      </c>
      <c r="AI29" s="29">
        <f t="shared" si="1"/>
        <v>0</v>
      </c>
      <c r="AJ29" s="29">
        <f t="shared" si="2"/>
        <v>0</v>
      </c>
      <c r="AK29" s="29">
        <f t="shared" si="3"/>
        <v>0</v>
      </c>
      <c r="AL29" s="29">
        <f t="shared" si="4"/>
        <v>30</v>
      </c>
      <c r="AM29" s="29">
        <f t="shared" si="5"/>
        <v>10</v>
      </c>
      <c r="AN29" s="29">
        <f t="shared" si="6"/>
        <v>20</v>
      </c>
      <c r="AO29" s="87">
        <v>24</v>
      </c>
      <c r="AP29" s="87" t="str">
        <f>EQUAT!B30</f>
        <v>A</v>
      </c>
      <c r="AQ29" s="111">
        <f t="shared" si="7"/>
        <v>0</v>
      </c>
      <c r="AR29" s="111">
        <f t="shared" si="8"/>
        <v>0</v>
      </c>
      <c r="AS29" s="111">
        <f t="shared" si="9"/>
        <v>0</v>
      </c>
      <c r="AT29" s="111">
        <f t="shared" si="10"/>
        <v>0</v>
      </c>
      <c r="AU29" s="111">
        <f t="shared" si="11"/>
        <v>100</v>
      </c>
      <c r="AV29" s="88" t="str">
        <f>EQUAT!D30</f>
        <v>mass spectrometry</v>
      </c>
      <c r="AW29" s="88" t="str">
        <f>EQUAT!E30</f>
        <v>IR</v>
      </c>
      <c r="AX29" s="88" t="str">
        <f>EQUAT!F30</f>
        <v>C13NMR</v>
      </c>
    </row>
    <row r="30" spans="2:50" x14ac:dyDescent="0.25">
      <c r="B30" s="2">
        <v>25</v>
      </c>
      <c r="C30" s="187"/>
      <c r="D30" s="187"/>
      <c r="E30" s="187"/>
      <c r="F30" s="187"/>
      <c r="G30" s="187"/>
      <c r="H30" s="187"/>
      <c r="I30" s="187"/>
      <c r="J30" s="187"/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8"/>
      <c r="X30" s="188"/>
      <c r="Y30" s="188"/>
      <c r="Z30" s="188"/>
      <c r="AA30" s="188"/>
      <c r="AB30" s="188"/>
      <c r="AC30" s="188"/>
      <c r="AD30" s="188"/>
      <c r="AE30" s="188"/>
      <c r="AF30" s="112"/>
      <c r="AG30" s="98"/>
      <c r="AH30" s="29">
        <f t="shared" si="0"/>
        <v>0</v>
      </c>
      <c r="AI30" s="29">
        <f t="shared" si="1"/>
        <v>0</v>
      </c>
      <c r="AJ30" s="29">
        <f t="shared" si="2"/>
        <v>0</v>
      </c>
      <c r="AK30" s="29">
        <f t="shared" si="3"/>
        <v>0</v>
      </c>
      <c r="AL30" s="29">
        <f t="shared" si="4"/>
        <v>30</v>
      </c>
      <c r="AM30" s="29">
        <f t="shared" si="5"/>
        <v>10</v>
      </c>
      <c r="AN30" s="29">
        <f t="shared" si="6"/>
        <v>20</v>
      </c>
      <c r="AO30" s="87">
        <v>25</v>
      </c>
      <c r="AP30" s="87" t="str">
        <f>EQUAT!B31</f>
        <v>B</v>
      </c>
      <c r="AQ30" s="111">
        <f t="shared" si="7"/>
        <v>0</v>
      </c>
      <c r="AR30" s="111">
        <f t="shared" si="8"/>
        <v>0</v>
      </c>
      <c r="AS30" s="111">
        <f t="shared" si="9"/>
        <v>0</v>
      </c>
      <c r="AT30" s="111">
        <f t="shared" si="10"/>
        <v>0</v>
      </c>
      <c r="AU30" s="111">
        <f t="shared" si="11"/>
        <v>100</v>
      </c>
      <c r="AV30" s="88" t="str">
        <f>EQUAT!D31</f>
        <v>mass spectrometry</v>
      </c>
      <c r="AW30" s="88" t="str">
        <f>EQUAT!E31</f>
        <v>IR</v>
      </c>
      <c r="AX30" s="88" t="str">
        <f>EQUAT!F31</f>
        <v>C13NMR</v>
      </c>
    </row>
    <row r="31" spans="2:50" x14ac:dyDescent="0.25">
      <c r="B31" s="2">
        <v>26</v>
      </c>
      <c r="C31" s="187"/>
      <c r="D31" s="187"/>
      <c r="E31" s="187"/>
      <c r="F31" s="187"/>
      <c r="G31" s="187"/>
      <c r="H31" s="187"/>
      <c r="I31" s="187"/>
      <c r="J31" s="187"/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8"/>
      <c r="X31" s="188"/>
      <c r="Y31" s="188"/>
      <c r="Z31" s="188"/>
      <c r="AA31" s="188"/>
      <c r="AB31" s="188"/>
      <c r="AC31" s="188"/>
      <c r="AD31" s="188"/>
      <c r="AE31" s="188"/>
      <c r="AF31" s="112"/>
      <c r="AG31" s="98"/>
      <c r="AH31" s="29">
        <f t="shared" si="0"/>
        <v>0</v>
      </c>
      <c r="AI31" s="29">
        <f t="shared" si="1"/>
        <v>0</v>
      </c>
      <c r="AJ31" s="29">
        <f t="shared" si="2"/>
        <v>0</v>
      </c>
      <c r="AK31" s="29">
        <f t="shared" si="3"/>
        <v>0</v>
      </c>
      <c r="AL31" s="29">
        <f t="shared" si="4"/>
        <v>30</v>
      </c>
      <c r="AM31" s="29">
        <f t="shared" si="5"/>
        <v>10</v>
      </c>
      <c r="AN31" s="29">
        <f t="shared" si="6"/>
        <v>20</v>
      </c>
      <c r="AO31" s="87">
        <v>26</v>
      </c>
      <c r="AP31" s="87" t="str">
        <f>EQUAT!B32</f>
        <v>C</v>
      </c>
      <c r="AQ31" s="111">
        <f t="shared" si="7"/>
        <v>0</v>
      </c>
      <c r="AR31" s="111">
        <f t="shared" si="8"/>
        <v>0</v>
      </c>
      <c r="AS31" s="111">
        <f t="shared" si="9"/>
        <v>0</v>
      </c>
      <c r="AT31" s="111">
        <f t="shared" si="10"/>
        <v>0</v>
      </c>
      <c r="AU31" s="111">
        <f t="shared" si="11"/>
        <v>100</v>
      </c>
      <c r="AV31" s="88" t="str">
        <f>EQUAT!D32</f>
        <v>Le Chatelier principle</v>
      </c>
      <c r="AW31" s="88">
        <f>EQUAT!E32</f>
        <v>0</v>
      </c>
      <c r="AX31" s="88">
        <f>EQUAT!F32</f>
        <v>0</v>
      </c>
    </row>
    <row r="32" spans="2:50" x14ac:dyDescent="0.25">
      <c r="B32" s="2">
        <v>27</v>
      </c>
      <c r="C32" s="187"/>
      <c r="D32" s="187"/>
      <c r="E32" s="187"/>
      <c r="F32" s="187"/>
      <c r="G32" s="187"/>
      <c r="H32" s="187"/>
      <c r="I32" s="187"/>
      <c r="J32" s="187"/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8"/>
      <c r="X32" s="188"/>
      <c r="Y32" s="188"/>
      <c r="Z32" s="188"/>
      <c r="AA32" s="188"/>
      <c r="AB32" s="188"/>
      <c r="AC32" s="188"/>
      <c r="AD32" s="188"/>
      <c r="AE32" s="188"/>
      <c r="AF32" s="112"/>
      <c r="AG32" s="98"/>
      <c r="AH32" s="29">
        <f t="shared" si="0"/>
        <v>0</v>
      </c>
      <c r="AI32" s="29">
        <f t="shared" si="1"/>
        <v>0</v>
      </c>
      <c r="AJ32" s="29">
        <f t="shared" si="2"/>
        <v>0</v>
      </c>
      <c r="AK32" s="29">
        <f t="shared" si="3"/>
        <v>0</v>
      </c>
      <c r="AL32" s="29">
        <f t="shared" si="4"/>
        <v>30</v>
      </c>
      <c r="AM32" s="29">
        <f t="shared" si="5"/>
        <v>10</v>
      </c>
      <c r="AN32" s="29">
        <f t="shared" si="6"/>
        <v>20</v>
      </c>
      <c r="AO32" s="87">
        <v>27</v>
      </c>
      <c r="AP32" s="87" t="str">
        <f>EQUAT!B33</f>
        <v>B</v>
      </c>
      <c r="AQ32" s="111">
        <f t="shared" si="7"/>
        <v>0</v>
      </c>
      <c r="AR32" s="111">
        <f t="shared" si="8"/>
        <v>0</v>
      </c>
      <c r="AS32" s="111">
        <f t="shared" si="9"/>
        <v>0</v>
      </c>
      <c r="AT32" s="111">
        <f t="shared" si="10"/>
        <v>0</v>
      </c>
      <c r="AU32" s="111">
        <f t="shared" si="11"/>
        <v>100</v>
      </c>
      <c r="AV32" s="88" t="str">
        <f>EQUAT!D33</f>
        <v>chemical principles fuel cell</v>
      </c>
      <c r="AW32" s="88" t="str">
        <f>EQUAT!E33</f>
        <v>chemical principles electrolytic cell</v>
      </c>
      <c r="AX32" s="88">
        <f>EQUAT!F33</f>
        <v>0</v>
      </c>
    </row>
    <row r="33" spans="2:50" x14ac:dyDescent="0.25">
      <c r="B33" s="2">
        <v>28</v>
      </c>
      <c r="C33" s="187"/>
      <c r="D33" s="187"/>
      <c r="E33" s="187"/>
      <c r="F33" s="187"/>
      <c r="G33" s="187"/>
      <c r="H33" s="187"/>
      <c r="I33" s="187"/>
      <c r="J33" s="187"/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8"/>
      <c r="X33" s="188"/>
      <c r="Y33" s="188"/>
      <c r="Z33" s="188"/>
      <c r="AA33" s="188"/>
      <c r="AB33" s="188"/>
      <c r="AC33" s="188"/>
      <c r="AD33" s="188"/>
      <c r="AE33" s="188"/>
      <c r="AF33" s="112"/>
      <c r="AG33" s="98"/>
      <c r="AH33" s="29">
        <f t="shared" si="0"/>
        <v>0</v>
      </c>
      <c r="AI33" s="29">
        <f t="shared" si="1"/>
        <v>0</v>
      </c>
      <c r="AJ33" s="29">
        <f t="shared" si="2"/>
        <v>0</v>
      </c>
      <c r="AK33" s="29">
        <f t="shared" si="3"/>
        <v>0</v>
      </c>
      <c r="AL33" s="29">
        <f t="shared" si="4"/>
        <v>30</v>
      </c>
      <c r="AM33" s="29">
        <f t="shared" si="5"/>
        <v>10</v>
      </c>
      <c r="AN33" s="29">
        <f t="shared" si="6"/>
        <v>20</v>
      </c>
      <c r="AO33" s="87">
        <v>28</v>
      </c>
      <c r="AP33" s="87" t="str">
        <f>EQUAT!B34</f>
        <v>A</v>
      </c>
      <c r="AQ33" s="111">
        <f t="shared" si="7"/>
        <v>0</v>
      </c>
      <c r="AR33" s="111">
        <f t="shared" si="8"/>
        <v>0</v>
      </c>
      <c r="AS33" s="111">
        <f t="shared" si="9"/>
        <v>0</v>
      </c>
      <c r="AT33" s="111">
        <f t="shared" si="10"/>
        <v>0</v>
      </c>
      <c r="AU33" s="111">
        <f t="shared" si="11"/>
        <v>100</v>
      </c>
      <c r="AV33" s="88" t="str">
        <f>EQUAT!D34</f>
        <v>chemical principles electrolytic cell</v>
      </c>
      <c r="AW33" s="88" t="str">
        <f>EQUAT!E34</f>
        <v>molten vs aqueous electrolytic cell</v>
      </c>
      <c r="AX33" s="88">
        <f>EQUAT!F34</f>
        <v>0</v>
      </c>
    </row>
    <row r="34" spans="2:50" x14ac:dyDescent="0.25">
      <c r="B34" s="2">
        <v>29</v>
      </c>
      <c r="C34" s="187"/>
      <c r="D34" s="187"/>
      <c r="E34" s="187"/>
      <c r="F34" s="187"/>
      <c r="G34" s="187"/>
      <c r="H34" s="187"/>
      <c r="I34" s="187"/>
      <c r="J34" s="187"/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8"/>
      <c r="X34" s="188"/>
      <c r="Y34" s="188"/>
      <c r="Z34" s="188"/>
      <c r="AA34" s="188"/>
      <c r="AB34" s="188"/>
      <c r="AC34" s="188"/>
      <c r="AD34" s="188"/>
      <c r="AE34" s="188"/>
      <c r="AF34" s="112"/>
      <c r="AG34" s="98"/>
      <c r="AH34" s="29">
        <f t="shared" si="0"/>
        <v>0</v>
      </c>
      <c r="AI34" s="29">
        <f t="shared" si="1"/>
        <v>0</v>
      </c>
      <c r="AJ34" s="29">
        <f t="shared" si="2"/>
        <v>0</v>
      </c>
      <c r="AK34" s="29">
        <f t="shared" si="3"/>
        <v>0</v>
      </c>
      <c r="AL34" s="29">
        <f t="shared" si="4"/>
        <v>30</v>
      </c>
      <c r="AM34" s="29">
        <f t="shared" si="5"/>
        <v>10</v>
      </c>
      <c r="AN34" s="29">
        <f t="shared" si="6"/>
        <v>20</v>
      </c>
      <c r="AO34" s="87">
        <v>29</v>
      </c>
      <c r="AP34" s="87" t="str">
        <f>EQUAT!B35</f>
        <v>B</v>
      </c>
      <c r="AQ34" s="111">
        <f t="shared" si="7"/>
        <v>0</v>
      </c>
      <c r="AR34" s="111">
        <f t="shared" si="8"/>
        <v>0</v>
      </c>
      <c r="AS34" s="111">
        <f t="shared" si="9"/>
        <v>0</v>
      </c>
      <c r="AT34" s="111">
        <f t="shared" si="10"/>
        <v>0</v>
      </c>
      <c r="AU34" s="111">
        <f t="shared" si="11"/>
        <v>100</v>
      </c>
      <c r="AV34" s="88" t="str">
        <f>EQUAT!D35</f>
        <v>amount of solids, liquids, gases</v>
      </c>
      <c r="AW34" s="88" t="str">
        <f>EQUAT!E35</f>
        <v>excess and limiting reagents</v>
      </c>
      <c r="AX34" s="88">
        <f>EQUAT!F35</f>
        <v>0</v>
      </c>
    </row>
    <row r="35" spans="2:50" x14ac:dyDescent="0.25">
      <c r="B35" s="2">
        <v>30</v>
      </c>
      <c r="C35" s="187"/>
      <c r="D35" s="187"/>
      <c r="E35" s="187"/>
      <c r="F35" s="187"/>
      <c r="G35" s="187"/>
      <c r="H35" s="187"/>
      <c r="I35" s="187"/>
      <c r="J35" s="187"/>
      <c r="K35" s="187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239"/>
      <c r="X35" s="239"/>
      <c r="Y35" s="239"/>
      <c r="Z35" s="239"/>
      <c r="AA35" s="239"/>
      <c r="AB35" s="239"/>
      <c r="AC35" s="239"/>
      <c r="AD35" s="239"/>
      <c r="AE35" s="239"/>
      <c r="AF35" s="240"/>
      <c r="AG35" s="98"/>
      <c r="AH35" s="29">
        <f t="shared" si="0"/>
        <v>0</v>
      </c>
      <c r="AI35" s="29">
        <f t="shared" si="1"/>
        <v>0</v>
      </c>
      <c r="AJ35" s="29">
        <f t="shared" si="2"/>
        <v>0</v>
      </c>
      <c r="AK35" s="29">
        <f t="shared" si="3"/>
        <v>0</v>
      </c>
      <c r="AL35" s="29">
        <f t="shared" si="4"/>
        <v>30</v>
      </c>
      <c r="AM35" s="29">
        <f t="shared" si="5"/>
        <v>10</v>
      </c>
      <c r="AN35" s="29">
        <f t="shared" si="6"/>
        <v>20</v>
      </c>
      <c r="AO35" s="87">
        <v>30</v>
      </c>
      <c r="AP35" s="87" t="str">
        <f>EQUAT!B36</f>
        <v>C</v>
      </c>
      <c r="AQ35" s="111">
        <f t="shared" si="7"/>
        <v>0</v>
      </c>
      <c r="AR35" s="111">
        <f t="shared" si="8"/>
        <v>0</v>
      </c>
      <c r="AS35" s="111">
        <f t="shared" si="9"/>
        <v>0</v>
      </c>
      <c r="AT35" s="111">
        <f t="shared" si="10"/>
        <v>0</v>
      </c>
      <c r="AU35" s="111">
        <f t="shared" si="11"/>
        <v>100</v>
      </c>
      <c r="AV35" s="88" t="str">
        <f>EQUAT!D36</f>
        <v>solution calorimetry</v>
      </c>
      <c r="AW35" s="88">
        <f>EQUAT!E36</f>
        <v>0</v>
      </c>
      <c r="AX35" s="88">
        <f>EQUAT!F36</f>
        <v>0</v>
      </c>
    </row>
    <row r="36" spans="2:50" ht="30.75" customHeight="1" x14ac:dyDescent="0.25">
      <c r="B36" s="238" t="s">
        <v>148</v>
      </c>
      <c r="C36" s="243"/>
      <c r="D36" s="237"/>
      <c r="E36" s="237"/>
      <c r="F36" s="237"/>
      <c r="G36" s="237"/>
      <c r="H36" s="237"/>
      <c r="I36" s="237"/>
      <c r="J36" s="237"/>
      <c r="K36" s="237"/>
      <c r="L36" s="237"/>
      <c r="M36" s="237" t="s">
        <v>149</v>
      </c>
      <c r="N36" s="237"/>
      <c r="O36" s="237"/>
      <c r="P36" s="237"/>
      <c r="Q36" s="237"/>
      <c r="R36" s="237"/>
      <c r="S36" s="237"/>
      <c r="T36" s="237"/>
      <c r="U36" s="237"/>
      <c r="V36" s="237"/>
      <c r="W36" s="195"/>
      <c r="X36" s="195"/>
      <c r="Y36" s="195"/>
      <c r="Z36" s="195"/>
      <c r="AA36" s="195"/>
      <c r="AB36" s="195"/>
      <c r="AC36" s="195"/>
      <c r="AD36" s="195"/>
      <c r="AE36" s="195"/>
      <c r="AF36" s="196"/>
      <c r="AG36" s="101"/>
      <c r="AH36" s="101"/>
      <c r="AN36" s="1"/>
      <c r="AO36" s="262"/>
      <c r="AP36" s="262"/>
      <c r="AQ36" s="262"/>
      <c r="AR36" s="263" t="s">
        <v>8</v>
      </c>
      <c r="AS36" s="263" t="s">
        <v>272</v>
      </c>
      <c r="AT36" s="259" t="s">
        <v>273</v>
      </c>
      <c r="AU36" s="259" t="s">
        <v>274</v>
      </c>
      <c r="AV36" s="276" t="s">
        <v>90</v>
      </c>
      <c r="AW36" s="277"/>
      <c r="AX36" s="278"/>
    </row>
    <row r="37" spans="2:50" x14ac:dyDescent="0.25">
      <c r="B37" s="104" t="str">
        <f>EQUAT!H7</f>
        <v>1a</v>
      </c>
      <c r="C37" s="93"/>
      <c r="D37" s="93"/>
      <c r="E37" s="93"/>
      <c r="F37" s="93"/>
      <c r="G37" s="93"/>
      <c r="H37" s="93"/>
      <c r="I37" s="93"/>
      <c r="J37" s="93"/>
      <c r="K37" s="93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241"/>
      <c r="AF37" s="93"/>
      <c r="AG37" s="98"/>
      <c r="AO37" s="98"/>
      <c r="AP37" s="98"/>
      <c r="AQ37" s="261"/>
      <c r="AR37" s="2" t="str">
        <f>$B37</f>
        <v>1a</v>
      </c>
      <c r="AS37" s="87">
        <f>EQUAT!$I7</f>
        <v>1</v>
      </c>
      <c r="AT37" s="260">
        <f>(SUM($C37:$AC37))/$AM$4</f>
        <v>0</v>
      </c>
      <c r="AU37" s="109">
        <f>($AT37/$AS37)*100</f>
        <v>0</v>
      </c>
      <c r="AV37" s="2" t="str">
        <f>EQUAT!J7</f>
        <v>organic structure</v>
      </c>
      <c r="AW37" s="2">
        <f>EQUAT!K7</f>
        <v>0</v>
      </c>
      <c r="AX37" s="2">
        <f>EQUAT!L7</f>
        <v>0</v>
      </c>
    </row>
    <row r="38" spans="2:50" x14ac:dyDescent="0.25">
      <c r="B38" s="104" t="str">
        <f>EQUAT!H8</f>
        <v>1b</v>
      </c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110"/>
      <c r="AF38" s="29"/>
      <c r="AG38" s="98"/>
      <c r="AO38" s="98"/>
      <c r="AP38" s="98"/>
      <c r="AQ38" s="261"/>
      <c r="AR38" s="2" t="str">
        <f t="shared" ref="AR38:AR100" si="12">$B38</f>
        <v>1b</v>
      </c>
      <c r="AS38" s="87">
        <f>EQUAT!$I8</f>
        <v>1</v>
      </c>
      <c r="AT38" s="260">
        <f t="shared" ref="AT38:AT100" si="13">(SUM($C38:$AC38))/$AM$4</f>
        <v>0</v>
      </c>
      <c r="AU38" s="109">
        <f t="shared" ref="AU38:AU100" si="14">($AT38/$AS38)*100</f>
        <v>0</v>
      </c>
      <c r="AV38" s="2" t="str">
        <f>EQUAT!J8</f>
        <v>mass spectrometry</v>
      </c>
      <c r="AW38" s="2">
        <f>EQUAT!K8</f>
        <v>0</v>
      </c>
      <c r="AX38" s="2">
        <f>EQUAT!L8</f>
        <v>0</v>
      </c>
    </row>
    <row r="39" spans="2:50" x14ac:dyDescent="0.25">
      <c r="B39" s="104" t="str">
        <f>EQUAT!H9</f>
        <v>1c</v>
      </c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110"/>
      <c r="AF39" s="29"/>
      <c r="AG39" s="98"/>
      <c r="AO39" s="98"/>
      <c r="AP39" s="98"/>
      <c r="AQ39" s="261"/>
      <c r="AR39" s="2" t="str">
        <f t="shared" si="12"/>
        <v>1c</v>
      </c>
      <c r="AS39" s="87">
        <f>EQUAT!$I9</f>
        <v>2</v>
      </c>
      <c r="AT39" s="260">
        <f t="shared" si="13"/>
        <v>0</v>
      </c>
      <c r="AU39" s="109">
        <f t="shared" si="14"/>
        <v>0</v>
      </c>
      <c r="AV39" s="2" t="str">
        <f>EQUAT!J9</f>
        <v>IR</v>
      </c>
      <c r="AW39" s="2">
        <f>EQUAT!K9</f>
        <v>0</v>
      </c>
      <c r="AX39" s="2">
        <f>EQUAT!L9</f>
        <v>0</v>
      </c>
    </row>
    <row r="40" spans="2:50" x14ac:dyDescent="0.25">
      <c r="B40" s="104" t="str">
        <f>EQUAT!H10</f>
        <v>1d</v>
      </c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110"/>
      <c r="AF40" s="29"/>
      <c r="AG40" s="98"/>
      <c r="AO40" s="98"/>
      <c r="AP40" s="98"/>
      <c r="AQ40" s="261"/>
      <c r="AR40" s="2" t="str">
        <f t="shared" si="12"/>
        <v>1d</v>
      </c>
      <c r="AS40" s="87">
        <f>EQUAT!$I10</f>
        <v>2</v>
      </c>
      <c r="AT40" s="260">
        <f t="shared" si="13"/>
        <v>0</v>
      </c>
      <c r="AU40" s="109">
        <f t="shared" si="14"/>
        <v>0</v>
      </c>
      <c r="AV40" s="2" t="str">
        <f>EQUAT!J10</f>
        <v>organic structure</v>
      </c>
      <c r="AW40" s="2" t="str">
        <f>EQUAT!K10</f>
        <v>C13NMR</v>
      </c>
      <c r="AX40" s="2" t="str">
        <f>EQUAT!L10</f>
        <v>carbon environment</v>
      </c>
    </row>
    <row r="41" spans="2:50" x14ac:dyDescent="0.25">
      <c r="B41" s="104" t="str">
        <f>EQUAT!H11</f>
        <v>1e</v>
      </c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110"/>
      <c r="AF41" s="29"/>
      <c r="AG41" s="98"/>
      <c r="AO41" s="98"/>
      <c r="AP41" s="98"/>
      <c r="AQ41" s="261"/>
      <c r="AR41" s="2" t="str">
        <f t="shared" si="12"/>
        <v>1e</v>
      </c>
      <c r="AS41" s="87">
        <f>EQUAT!$I11</f>
        <v>5</v>
      </c>
      <c r="AT41" s="260">
        <f t="shared" si="13"/>
        <v>0</v>
      </c>
      <c r="AU41" s="109">
        <f t="shared" si="14"/>
        <v>0</v>
      </c>
      <c r="AV41" s="2" t="str">
        <f>EQUAT!J11</f>
        <v>common organic reactions</v>
      </c>
      <c r="AW41" s="2" t="str">
        <f>EQUAT!K11</f>
        <v>esters from alkenes</v>
      </c>
      <c r="AX41" s="2">
        <f>EQUAT!L11</f>
        <v>0</v>
      </c>
    </row>
    <row r="42" spans="2:50" x14ac:dyDescent="0.25">
      <c r="B42" s="104" t="str">
        <f>EQUAT!H12</f>
        <v>1f</v>
      </c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110"/>
      <c r="AF42" s="29"/>
      <c r="AG42" s="98"/>
      <c r="AO42" s="98"/>
      <c r="AP42" s="98"/>
      <c r="AQ42" s="261"/>
      <c r="AR42" s="2" t="str">
        <f t="shared" si="12"/>
        <v>1f</v>
      </c>
      <c r="AS42" s="87">
        <f>EQUAT!$I12</f>
        <v>1</v>
      </c>
      <c r="AT42" s="260">
        <f t="shared" si="13"/>
        <v>0</v>
      </c>
      <c r="AU42" s="109">
        <f t="shared" si="14"/>
        <v>0</v>
      </c>
      <c r="AV42" s="2" t="str">
        <f>EQUAT!J12</f>
        <v>esterification</v>
      </c>
      <c r="AW42" s="2">
        <f>EQUAT!K12</f>
        <v>0</v>
      </c>
      <c r="AX42" s="2">
        <f>EQUAT!L12</f>
        <v>0</v>
      </c>
    </row>
    <row r="43" spans="2:50" x14ac:dyDescent="0.25">
      <c r="B43" s="104" t="str">
        <f>EQUAT!H13</f>
        <v>1gi</v>
      </c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110"/>
      <c r="AF43" s="29"/>
      <c r="AG43" s="98"/>
      <c r="AO43" s="98"/>
      <c r="AP43" s="98"/>
      <c r="AQ43" s="261"/>
      <c r="AR43" s="2" t="str">
        <f t="shared" si="12"/>
        <v>1gi</v>
      </c>
      <c r="AS43" s="87">
        <f>EQUAT!$I13</f>
        <v>2</v>
      </c>
      <c r="AT43" s="260">
        <f t="shared" si="13"/>
        <v>0</v>
      </c>
      <c r="AU43" s="109">
        <f t="shared" si="14"/>
        <v>0</v>
      </c>
      <c r="AV43" s="2" t="str">
        <f>EQUAT!J13</f>
        <v>Le Chatelier principle</v>
      </c>
      <c r="AW43" s="2" t="str">
        <f>EQUAT!K13</f>
        <v>Rates of reaction</v>
      </c>
      <c r="AX43" s="2">
        <f>EQUAT!L13</f>
        <v>0</v>
      </c>
    </row>
    <row r="44" spans="2:50" x14ac:dyDescent="0.25">
      <c r="B44" s="104" t="str">
        <f>EQUAT!H14</f>
        <v>1gii</v>
      </c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110"/>
      <c r="AF44" s="29"/>
      <c r="AG44" s="98"/>
      <c r="AO44" s="98"/>
      <c r="AP44" s="98"/>
      <c r="AQ44" s="261"/>
      <c r="AR44" s="2" t="str">
        <f t="shared" si="12"/>
        <v>1gii</v>
      </c>
      <c r="AS44" s="87">
        <f>EQUAT!$I14</f>
        <v>1</v>
      </c>
      <c r="AT44" s="260">
        <f t="shared" si="13"/>
        <v>0</v>
      </c>
      <c r="AU44" s="109">
        <f t="shared" si="14"/>
        <v>0</v>
      </c>
      <c r="AV44" s="2" t="str">
        <f>EQUAT!J14</f>
        <v>properties of organic compounds</v>
      </c>
      <c r="AW44" s="2">
        <f>EQUAT!K14</f>
        <v>0</v>
      </c>
      <c r="AX44" s="2">
        <f>EQUAT!L14</f>
        <v>0</v>
      </c>
    </row>
    <row r="45" spans="2:50" x14ac:dyDescent="0.25">
      <c r="B45" s="104" t="str">
        <f>EQUAT!H15</f>
        <v>1h</v>
      </c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110"/>
      <c r="AF45" s="29"/>
      <c r="AG45" s="98"/>
      <c r="AO45" s="98"/>
      <c r="AP45" s="98"/>
      <c r="AQ45" s="261"/>
      <c r="AR45" s="2" t="str">
        <f t="shared" si="12"/>
        <v>1h</v>
      </c>
      <c r="AS45" s="87">
        <f>EQUAT!$I15</f>
        <v>2</v>
      </c>
      <c r="AT45" s="260">
        <f t="shared" si="13"/>
        <v>0</v>
      </c>
      <c r="AU45" s="109">
        <f t="shared" si="14"/>
        <v>0</v>
      </c>
      <c r="AV45" s="2" t="str">
        <f>EQUAT!J15</f>
        <v>calc delta H from reactions</v>
      </c>
      <c r="AW45" s="2" t="str">
        <f>EQUAT!K15</f>
        <v>data book</v>
      </c>
      <c r="AX45" s="2">
        <f>EQUAT!L15</f>
        <v>0</v>
      </c>
    </row>
    <row r="46" spans="2:50" x14ac:dyDescent="0.25">
      <c r="B46" s="104" t="str">
        <f>EQUAT!H16</f>
        <v>2a</v>
      </c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110"/>
      <c r="AF46" s="29"/>
      <c r="AG46" s="98"/>
      <c r="AO46" s="98"/>
      <c r="AP46" s="98"/>
      <c r="AQ46" s="261"/>
      <c r="AR46" s="2" t="str">
        <f t="shared" si="12"/>
        <v>2a</v>
      </c>
      <c r="AS46" s="87">
        <f>EQUAT!$I16</f>
        <v>1</v>
      </c>
      <c r="AT46" s="260">
        <f t="shared" si="13"/>
        <v>0</v>
      </c>
      <c r="AU46" s="109">
        <f t="shared" si="14"/>
        <v>0</v>
      </c>
      <c r="AV46" s="2" t="str">
        <f>EQUAT!J16</f>
        <v>chemical principles electrolytic cell</v>
      </c>
      <c r="AW46" s="2">
        <f>EQUAT!K16</f>
        <v>0</v>
      </c>
      <c r="AX46" s="2">
        <f>EQUAT!L16</f>
        <v>0</v>
      </c>
    </row>
    <row r="47" spans="2:50" x14ac:dyDescent="0.25">
      <c r="B47" s="104" t="str">
        <f>EQUAT!H17</f>
        <v>2b</v>
      </c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110"/>
      <c r="AF47" s="29"/>
      <c r="AG47" s="98"/>
      <c r="AO47" s="98"/>
      <c r="AP47" s="98"/>
      <c r="AQ47" s="261"/>
      <c r="AR47" s="2" t="str">
        <f t="shared" si="12"/>
        <v>2b</v>
      </c>
      <c r="AS47" s="87">
        <f>EQUAT!$I17</f>
        <v>2</v>
      </c>
      <c r="AT47" s="260">
        <f t="shared" si="13"/>
        <v>0</v>
      </c>
      <c r="AU47" s="109">
        <f t="shared" si="14"/>
        <v>0</v>
      </c>
      <c r="AV47" s="2" t="str">
        <f>EQUAT!J17</f>
        <v>predicting redox products</v>
      </c>
      <c r="AW47" s="2" t="str">
        <f>EQUAT!K17</f>
        <v>electrochemical series</v>
      </c>
      <c r="AX47" s="2" t="str">
        <f>EQUAT!L17</f>
        <v>chemical principles electrolytic cell</v>
      </c>
    </row>
    <row r="48" spans="2:50" x14ac:dyDescent="0.25">
      <c r="B48" s="104" t="str">
        <f>EQUAT!H18</f>
        <v>2c</v>
      </c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110"/>
      <c r="AF48" s="29"/>
      <c r="AG48" s="98"/>
      <c r="AO48" s="98"/>
      <c r="AP48" s="98"/>
      <c r="AQ48" s="261"/>
      <c r="AR48" s="2" t="str">
        <f t="shared" si="12"/>
        <v>2c</v>
      </c>
      <c r="AS48" s="87">
        <f>EQUAT!$I18</f>
        <v>2</v>
      </c>
      <c r="AT48" s="260">
        <f t="shared" si="13"/>
        <v>0</v>
      </c>
      <c r="AU48" s="109">
        <f t="shared" si="14"/>
        <v>0</v>
      </c>
      <c r="AV48" s="2" t="str">
        <f>EQUAT!J18</f>
        <v>calculations</v>
      </c>
      <c r="AW48" s="2" t="str">
        <f>EQUAT!K18</f>
        <v>chemical principles electrolytic cell</v>
      </c>
      <c r="AX48" s="2">
        <f>EQUAT!L18</f>
        <v>0</v>
      </c>
    </row>
    <row r="49" spans="2:50" x14ac:dyDescent="0.25">
      <c r="B49" s="104" t="str">
        <f>EQUAT!H19</f>
        <v>2d</v>
      </c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110"/>
      <c r="AF49" s="29"/>
      <c r="AG49" s="98"/>
      <c r="AO49" s="98"/>
      <c r="AP49" s="98"/>
      <c r="AQ49" s="261"/>
      <c r="AR49" s="2" t="str">
        <f t="shared" si="12"/>
        <v>2d</v>
      </c>
      <c r="AS49" s="87">
        <f>EQUAT!$I19</f>
        <v>1</v>
      </c>
      <c r="AT49" s="260">
        <f t="shared" si="13"/>
        <v>0</v>
      </c>
      <c r="AU49" s="109">
        <f t="shared" si="14"/>
        <v>0</v>
      </c>
      <c r="AV49" s="2" t="str">
        <f>EQUAT!J19</f>
        <v>vis-UV</v>
      </c>
      <c r="AW49" s="2">
        <f>EQUAT!K19</f>
        <v>0</v>
      </c>
      <c r="AX49" s="2">
        <f>EQUAT!L19</f>
        <v>0</v>
      </c>
    </row>
    <row r="50" spans="2:50" x14ac:dyDescent="0.25">
      <c r="B50" s="104" t="str">
        <f>EQUAT!H20</f>
        <v>2e</v>
      </c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110"/>
      <c r="AF50" s="29"/>
      <c r="AG50" s="98"/>
      <c r="AO50" s="98"/>
      <c r="AP50" s="98"/>
      <c r="AQ50" s="261"/>
      <c r="AR50" s="2" t="str">
        <f t="shared" si="12"/>
        <v>2e</v>
      </c>
      <c r="AS50" s="87">
        <f>EQUAT!$I20</f>
        <v>1</v>
      </c>
      <c r="AT50" s="260">
        <f t="shared" si="13"/>
        <v>0</v>
      </c>
      <c r="AU50" s="109">
        <f t="shared" si="14"/>
        <v>0</v>
      </c>
      <c r="AV50" s="2" t="str">
        <f>EQUAT!J20</f>
        <v>vis-UV</v>
      </c>
      <c r="AW50" s="2">
        <f>EQUAT!K20</f>
        <v>0</v>
      </c>
      <c r="AX50" s="2">
        <f>EQUAT!L20</f>
        <v>0</v>
      </c>
    </row>
    <row r="51" spans="2:50" x14ac:dyDescent="0.25">
      <c r="B51" s="104" t="str">
        <f>EQUAT!H21</f>
        <v>2f</v>
      </c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110"/>
      <c r="AF51" s="29"/>
      <c r="AG51" s="98"/>
      <c r="AO51" s="98"/>
      <c r="AP51" s="98"/>
      <c r="AQ51" s="261"/>
      <c r="AR51" s="2" t="str">
        <f t="shared" si="12"/>
        <v>2f</v>
      </c>
      <c r="AS51" s="87">
        <f>EQUAT!$I21</f>
        <v>2</v>
      </c>
      <c r="AT51" s="260">
        <f t="shared" si="13"/>
        <v>0</v>
      </c>
      <c r="AU51" s="109">
        <f t="shared" si="14"/>
        <v>0</v>
      </c>
      <c r="AV51" s="2" t="str">
        <f>EQUAT!J21</f>
        <v xml:space="preserve">Faradays laws </v>
      </c>
      <c r="AW51" s="2" t="str">
        <f>EQUAT!K21</f>
        <v>electrolytic cells</v>
      </c>
      <c r="AX51" s="2">
        <f>EQUAT!L21</f>
        <v>0</v>
      </c>
    </row>
    <row r="52" spans="2:50" x14ac:dyDescent="0.25">
      <c r="B52" s="104" t="str">
        <f>EQUAT!H22</f>
        <v>2g</v>
      </c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110"/>
      <c r="AF52" s="29"/>
      <c r="AG52" s="98"/>
      <c r="AO52" s="98"/>
      <c r="AP52" s="98"/>
      <c r="AQ52" s="261"/>
      <c r="AR52" s="2" t="str">
        <f t="shared" si="12"/>
        <v>2g</v>
      </c>
      <c r="AS52" s="87">
        <f>EQUAT!$I22</f>
        <v>1</v>
      </c>
      <c r="AT52" s="260">
        <f t="shared" si="13"/>
        <v>0</v>
      </c>
      <c r="AU52" s="109">
        <f t="shared" si="14"/>
        <v>0</v>
      </c>
      <c r="AV52" s="2" t="str">
        <f>EQUAT!J22</f>
        <v>limitations of predictions</v>
      </c>
      <c r="AW52" s="2">
        <f>EQUAT!K22</f>
        <v>0</v>
      </c>
      <c r="AX52" s="2">
        <f>EQUAT!L22</f>
        <v>0</v>
      </c>
    </row>
    <row r="53" spans="2:50" x14ac:dyDescent="0.25">
      <c r="B53" s="104" t="str">
        <f>EQUAT!H23</f>
        <v>2h</v>
      </c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110"/>
      <c r="AF53" s="29"/>
      <c r="AG53" s="98"/>
      <c r="AO53" s="98"/>
      <c r="AP53" s="98"/>
      <c r="AQ53" s="261"/>
      <c r="AR53" s="2" t="str">
        <f t="shared" si="12"/>
        <v>2h</v>
      </c>
      <c r="AS53" s="87">
        <f>EQUAT!$I23</f>
        <v>1</v>
      </c>
      <c r="AT53" s="260">
        <f t="shared" si="13"/>
        <v>0</v>
      </c>
      <c r="AU53" s="109">
        <f t="shared" si="14"/>
        <v>0</v>
      </c>
      <c r="AV53" s="2" t="str">
        <f>EQUAT!J23</f>
        <v>chemical principles electrolytic cell</v>
      </c>
      <c r="AW53" s="2">
        <f>EQUAT!K23</f>
        <v>0</v>
      </c>
      <c r="AX53" s="2">
        <f>EQUAT!L23</f>
        <v>0</v>
      </c>
    </row>
    <row r="54" spans="2:50" x14ac:dyDescent="0.25">
      <c r="B54" s="104" t="str">
        <f>EQUAT!H24</f>
        <v>2i</v>
      </c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110"/>
      <c r="AF54" s="29"/>
      <c r="AG54" s="98"/>
      <c r="AO54" s="98"/>
      <c r="AP54" s="98"/>
      <c r="AQ54" s="261"/>
      <c r="AR54" s="2" t="str">
        <f t="shared" si="12"/>
        <v>2i</v>
      </c>
      <c r="AS54" s="87">
        <f>EQUAT!$I24</f>
        <v>3</v>
      </c>
      <c r="AT54" s="260">
        <f t="shared" si="13"/>
        <v>0</v>
      </c>
      <c r="AU54" s="109">
        <f t="shared" si="14"/>
        <v>0</v>
      </c>
      <c r="AV54" s="2" t="str">
        <f>EQUAT!J24</f>
        <v>vis-UV</v>
      </c>
      <c r="AW54" s="2" t="str">
        <f>EQUAT!K24</f>
        <v>calibration graph AAS or UV</v>
      </c>
      <c r="AX54" s="2">
        <f>EQUAT!L24</f>
        <v>0</v>
      </c>
    </row>
    <row r="55" spans="2:50" x14ac:dyDescent="0.25">
      <c r="B55" s="104" t="str">
        <f>EQUAT!H25</f>
        <v>3a</v>
      </c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110"/>
      <c r="AF55" s="29"/>
      <c r="AG55" s="98"/>
      <c r="AO55" s="98"/>
      <c r="AP55" s="98"/>
      <c r="AQ55" s="261"/>
      <c r="AR55" s="2" t="str">
        <f t="shared" si="12"/>
        <v>3a</v>
      </c>
      <c r="AS55" s="87">
        <f>EQUAT!$I25</f>
        <v>1</v>
      </c>
      <c r="AT55" s="260">
        <f t="shared" si="13"/>
        <v>0</v>
      </c>
      <c r="AU55" s="109">
        <f t="shared" si="14"/>
        <v>0</v>
      </c>
      <c r="AV55" s="2" t="str">
        <f>EQUAT!J25</f>
        <v>structural formula</v>
      </c>
      <c r="AW55" s="2" t="str">
        <f>EQUAT!K25</f>
        <v>amines</v>
      </c>
      <c r="AX55" s="2">
        <f>EQUAT!L25</f>
        <v>0</v>
      </c>
    </row>
    <row r="56" spans="2:50" x14ac:dyDescent="0.25">
      <c r="B56" s="104" t="str">
        <f>EQUAT!H26</f>
        <v>3b</v>
      </c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110"/>
      <c r="AF56" s="29"/>
      <c r="AG56" s="98"/>
      <c r="AO56" s="98"/>
      <c r="AP56" s="98"/>
      <c r="AQ56" s="261"/>
      <c r="AR56" s="2" t="str">
        <f t="shared" si="12"/>
        <v>3b</v>
      </c>
      <c r="AS56" s="87">
        <f>EQUAT!$I26</f>
        <v>1</v>
      </c>
      <c r="AT56" s="260">
        <f t="shared" si="13"/>
        <v>0</v>
      </c>
      <c r="AU56" s="109">
        <f t="shared" si="14"/>
        <v>0</v>
      </c>
      <c r="AV56" s="2" t="str">
        <f>EQUAT!J26</f>
        <v>amines</v>
      </c>
      <c r="AW56" s="2" t="str">
        <f>EQUAT!K26</f>
        <v>amino acid</v>
      </c>
      <c r="AX56" s="2">
        <f>EQUAT!L26</f>
        <v>0</v>
      </c>
    </row>
    <row r="57" spans="2:50" x14ac:dyDescent="0.25">
      <c r="B57" s="104" t="str">
        <f>EQUAT!H27</f>
        <v>3c</v>
      </c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110"/>
      <c r="AF57" s="29"/>
      <c r="AG57" s="98"/>
      <c r="AO57" s="98"/>
      <c r="AP57" s="98"/>
      <c r="AQ57" s="261"/>
      <c r="AR57" s="2" t="str">
        <f t="shared" si="12"/>
        <v>3c</v>
      </c>
      <c r="AS57" s="87">
        <f>EQUAT!$I27</f>
        <v>1</v>
      </c>
      <c r="AT57" s="260">
        <f t="shared" si="13"/>
        <v>0</v>
      </c>
      <c r="AU57" s="109">
        <f t="shared" si="14"/>
        <v>0</v>
      </c>
      <c r="AV57" s="2" t="str">
        <f>EQUAT!J27</f>
        <v>systematic name</v>
      </c>
      <c r="AW57" s="2">
        <f>EQUAT!K27</f>
        <v>0</v>
      </c>
      <c r="AX57" s="2">
        <f>EQUAT!L27</f>
        <v>0</v>
      </c>
    </row>
    <row r="58" spans="2:50" x14ac:dyDescent="0.25">
      <c r="B58" s="104" t="str">
        <f>EQUAT!H28</f>
        <v>3d</v>
      </c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110"/>
      <c r="AF58" s="29"/>
      <c r="AG58" s="98"/>
      <c r="AO58" s="98"/>
      <c r="AP58" s="98"/>
      <c r="AQ58" s="261"/>
      <c r="AR58" s="2" t="str">
        <f t="shared" si="12"/>
        <v>3d</v>
      </c>
      <c r="AS58" s="87">
        <f>EQUAT!$I28</f>
        <v>1</v>
      </c>
      <c r="AT58" s="260">
        <f t="shared" si="13"/>
        <v>0</v>
      </c>
      <c r="AU58" s="109">
        <f t="shared" si="14"/>
        <v>0</v>
      </c>
      <c r="AV58" s="2" t="str">
        <f>EQUAT!J28</f>
        <v>amino acid</v>
      </c>
      <c r="AW58" s="2" t="str">
        <f>EQUAT!K28</f>
        <v>data book</v>
      </c>
      <c r="AX58" s="2" t="str">
        <f>EQUAT!L28</f>
        <v>structural formula</v>
      </c>
    </row>
    <row r="59" spans="2:50" x14ac:dyDescent="0.25">
      <c r="B59" s="104" t="str">
        <f>EQUAT!H29</f>
        <v>3e</v>
      </c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110"/>
      <c r="AF59" s="29"/>
      <c r="AG59" s="98"/>
      <c r="AO59" s="98"/>
      <c r="AP59" s="98"/>
      <c r="AQ59" s="261"/>
      <c r="AR59" s="2" t="str">
        <f t="shared" si="12"/>
        <v>3e</v>
      </c>
      <c r="AS59" s="87">
        <f>EQUAT!$I29</f>
        <v>2</v>
      </c>
      <c r="AT59" s="260">
        <f t="shared" si="13"/>
        <v>0</v>
      </c>
      <c r="AU59" s="109">
        <f t="shared" si="14"/>
        <v>0</v>
      </c>
      <c r="AV59" s="2" t="str">
        <f>EQUAT!J29</f>
        <v>cond &amp; poly - proteins</v>
      </c>
      <c r="AW59" s="2" t="str">
        <f>EQUAT!K29</f>
        <v>chemical bonding proteins</v>
      </c>
      <c r="AX59" s="2">
        <f>EQUAT!L29</f>
        <v>0</v>
      </c>
    </row>
    <row r="60" spans="2:50" x14ac:dyDescent="0.25">
      <c r="B60" s="104" t="str">
        <f>EQUAT!H30</f>
        <v>3fi</v>
      </c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110"/>
      <c r="AF60" s="29"/>
      <c r="AG60" s="98"/>
      <c r="AO60" s="98"/>
      <c r="AP60" s="98"/>
      <c r="AQ60" s="261"/>
      <c r="AR60" s="2" t="str">
        <f t="shared" si="12"/>
        <v>3fi</v>
      </c>
      <c r="AS60" s="87">
        <f>EQUAT!$I30</f>
        <v>1</v>
      </c>
      <c r="AT60" s="260">
        <f t="shared" si="13"/>
        <v>0</v>
      </c>
      <c r="AU60" s="109">
        <f t="shared" si="14"/>
        <v>0</v>
      </c>
      <c r="AV60" s="2" t="str">
        <f>EQUAT!J30</f>
        <v>cond &amp; poly - proteins</v>
      </c>
      <c r="AW60" s="2" t="str">
        <f>EQUAT!K30</f>
        <v>protein- primary, secondary, tertiary structure</v>
      </c>
      <c r="AX60" s="2">
        <f>EQUAT!L30</f>
        <v>0</v>
      </c>
    </row>
    <row r="61" spans="2:50" x14ac:dyDescent="0.25">
      <c r="B61" s="104" t="str">
        <f>EQUAT!H31</f>
        <v>3fii</v>
      </c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110"/>
      <c r="AF61" s="29"/>
      <c r="AG61" s="98"/>
      <c r="AO61" s="98"/>
      <c r="AP61" s="98"/>
      <c r="AQ61" s="261"/>
      <c r="AR61" s="2" t="str">
        <f t="shared" si="12"/>
        <v>3fii</v>
      </c>
      <c r="AS61" s="87">
        <f>EQUAT!$I31</f>
        <v>1</v>
      </c>
      <c r="AT61" s="260">
        <f t="shared" si="13"/>
        <v>0</v>
      </c>
      <c r="AU61" s="109">
        <f t="shared" si="14"/>
        <v>0</v>
      </c>
      <c r="AV61" s="2" t="str">
        <f>EQUAT!J31</f>
        <v>cond &amp; poly - proteins</v>
      </c>
      <c r="AW61" s="2" t="str">
        <f>EQUAT!K31</f>
        <v>protein- primary, secondary, tertiary structure</v>
      </c>
      <c r="AX61" s="2">
        <f>EQUAT!L31</f>
        <v>0</v>
      </c>
    </row>
    <row r="62" spans="2:50" x14ac:dyDescent="0.25">
      <c r="B62" s="104" t="str">
        <f>EQUAT!H32</f>
        <v>3fiii</v>
      </c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110"/>
      <c r="AF62" s="29"/>
      <c r="AG62" s="98"/>
      <c r="AO62" s="98"/>
      <c r="AP62" s="98"/>
      <c r="AQ62" s="261"/>
      <c r="AR62" s="2" t="str">
        <f t="shared" si="12"/>
        <v>3fiii</v>
      </c>
      <c r="AS62" s="87">
        <f>EQUAT!$I32</f>
        <v>1</v>
      </c>
      <c r="AT62" s="260">
        <f t="shared" si="13"/>
        <v>0</v>
      </c>
      <c r="AU62" s="109">
        <f t="shared" si="14"/>
        <v>0</v>
      </c>
      <c r="AV62" s="2" t="str">
        <f>EQUAT!J32</f>
        <v>cond &amp; poly - proteins</v>
      </c>
      <c r="AW62" s="2" t="str">
        <f>EQUAT!K32</f>
        <v>protein- primary, secondary, tertiary structure</v>
      </c>
      <c r="AX62" s="2">
        <f>EQUAT!L32</f>
        <v>0</v>
      </c>
    </row>
    <row r="63" spans="2:50" x14ac:dyDescent="0.25">
      <c r="B63" s="104" t="str">
        <f>EQUAT!H33</f>
        <v>3gi</v>
      </c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110"/>
      <c r="AF63" s="29"/>
      <c r="AG63" s="98"/>
      <c r="AO63" s="98"/>
      <c r="AP63" s="98"/>
      <c r="AQ63" s="261"/>
      <c r="AR63" s="2" t="str">
        <f t="shared" si="12"/>
        <v>3gi</v>
      </c>
      <c r="AS63" s="87">
        <f>EQUAT!$I33</f>
        <v>2</v>
      </c>
      <c r="AT63" s="260">
        <f t="shared" si="13"/>
        <v>0</v>
      </c>
      <c r="AU63" s="109">
        <f t="shared" si="14"/>
        <v>0</v>
      </c>
      <c r="AV63" s="2" t="str">
        <f>EQUAT!J33</f>
        <v>DNA</v>
      </c>
      <c r="AW63" s="2" t="str">
        <f>EQUAT!K33</f>
        <v>data book</v>
      </c>
      <c r="AX63" s="2">
        <f>EQUAT!L33</f>
        <v>0</v>
      </c>
    </row>
    <row r="64" spans="2:50" x14ac:dyDescent="0.25">
      <c r="B64" s="104" t="str">
        <f>EQUAT!H34</f>
        <v>3gii</v>
      </c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110"/>
      <c r="AF64" s="29"/>
      <c r="AG64" s="98"/>
      <c r="AO64" s="98"/>
      <c r="AP64" s="98"/>
      <c r="AQ64" s="261"/>
      <c r="AR64" s="2" t="str">
        <f t="shared" si="12"/>
        <v>3gii</v>
      </c>
      <c r="AS64" s="87">
        <f>EQUAT!$I34</f>
        <v>1</v>
      </c>
      <c r="AT64" s="260">
        <f t="shared" si="13"/>
        <v>0</v>
      </c>
      <c r="AU64" s="109">
        <f t="shared" si="14"/>
        <v>0</v>
      </c>
      <c r="AV64" s="2" t="str">
        <f>EQUAT!J34</f>
        <v>DNA primary structure</v>
      </c>
      <c r="AW64" s="2">
        <f>EQUAT!K34</f>
        <v>0</v>
      </c>
      <c r="AX64" s="2">
        <f>EQUAT!L34</f>
        <v>0</v>
      </c>
    </row>
    <row r="65" spans="2:50" x14ac:dyDescent="0.25">
      <c r="B65" s="104" t="str">
        <f>EQUAT!H35</f>
        <v>3giii</v>
      </c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110"/>
      <c r="AF65" s="29"/>
      <c r="AG65" s="98"/>
      <c r="AO65" s="98"/>
      <c r="AP65" s="98"/>
      <c r="AQ65" s="261"/>
      <c r="AR65" s="2" t="str">
        <f t="shared" si="12"/>
        <v>3giii</v>
      </c>
      <c r="AS65" s="87">
        <f>EQUAT!$I35</f>
        <v>1</v>
      </c>
      <c r="AT65" s="260">
        <f t="shared" si="13"/>
        <v>0</v>
      </c>
      <c r="AU65" s="109">
        <f t="shared" si="14"/>
        <v>0</v>
      </c>
      <c r="AV65" s="2" t="str">
        <f>EQUAT!J35</f>
        <v>DNA secondary structure</v>
      </c>
      <c r="AW65" s="2">
        <f>EQUAT!K35</f>
        <v>0</v>
      </c>
      <c r="AX65" s="2">
        <f>EQUAT!L35</f>
        <v>0</v>
      </c>
    </row>
    <row r="66" spans="2:50" x14ac:dyDescent="0.25">
      <c r="B66" s="104" t="str">
        <f>EQUAT!H36</f>
        <v>3h</v>
      </c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110"/>
      <c r="AF66" s="29"/>
      <c r="AG66" s="98"/>
      <c r="AO66" s="98"/>
      <c r="AP66" s="98"/>
      <c r="AQ66" s="261"/>
      <c r="AR66" s="2" t="str">
        <f t="shared" si="12"/>
        <v>3h</v>
      </c>
      <c r="AS66" s="87">
        <f>EQUAT!$I36</f>
        <v>1</v>
      </c>
      <c r="AT66" s="260">
        <f t="shared" si="13"/>
        <v>0</v>
      </c>
      <c r="AU66" s="109">
        <f t="shared" si="14"/>
        <v>0</v>
      </c>
      <c r="AV66" s="2" t="str">
        <f>EQUAT!J36</f>
        <v>DNA secondary structure</v>
      </c>
      <c r="AW66" s="2">
        <f>EQUAT!K36</f>
        <v>0</v>
      </c>
      <c r="AX66" s="2">
        <f>EQUAT!L36</f>
        <v>0</v>
      </c>
    </row>
    <row r="67" spans="2:50" x14ac:dyDescent="0.25">
      <c r="B67" s="104" t="str">
        <f>EQUAT!H37</f>
        <v>4ai</v>
      </c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110"/>
      <c r="AF67" s="29"/>
      <c r="AG67" s="98"/>
      <c r="AO67" s="98"/>
      <c r="AP67" s="98"/>
      <c r="AQ67" s="261"/>
      <c r="AR67" s="2" t="str">
        <f t="shared" si="12"/>
        <v>4ai</v>
      </c>
      <c r="AS67" s="87">
        <f>EQUAT!$I37</f>
        <v>2</v>
      </c>
      <c r="AT67" s="260">
        <f t="shared" si="13"/>
        <v>0</v>
      </c>
      <c r="AU67" s="109">
        <f t="shared" si="14"/>
        <v>0</v>
      </c>
      <c r="AV67" s="2" t="str">
        <f>EQUAT!J37</f>
        <v>catalyst effect on rate</v>
      </c>
      <c r="AW67" s="2" t="str">
        <f>EQUAT!K37</f>
        <v>calc delta H from reactions</v>
      </c>
      <c r="AX67" s="2" t="str">
        <f>EQUAT!L37</f>
        <v>Energy sources - renewability</v>
      </c>
    </row>
    <row r="68" spans="2:50" x14ac:dyDescent="0.25">
      <c r="B68" s="104" t="str">
        <f>EQUAT!H38</f>
        <v>4aii</v>
      </c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110"/>
      <c r="AF68" s="29"/>
      <c r="AG68" s="98"/>
      <c r="AO68" s="98"/>
      <c r="AP68" s="98"/>
      <c r="AQ68" s="261"/>
      <c r="AR68" s="2" t="str">
        <f t="shared" si="12"/>
        <v>4aii</v>
      </c>
      <c r="AS68" s="87">
        <f>EQUAT!$I38</f>
        <v>3</v>
      </c>
      <c r="AT68" s="260">
        <f t="shared" si="13"/>
        <v>0</v>
      </c>
      <c r="AU68" s="109">
        <f t="shared" si="14"/>
        <v>0</v>
      </c>
      <c r="AV68" s="2" t="str">
        <f>EQUAT!J38</f>
        <v>Equilibrium law</v>
      </c>
      <c r="AW68" s="2">
        <f>EQUAT!K38</f>
        <v>0</v>
      </c>
      <c r="AX68" s="2">
        <f>EQUAT!L38</f>
        <v>0</v>
      </c>
    </row>
    <row r="69" spans="2:50" x14ac:dyDescent="0.25">
      <c r="B69" s="104" t="str">
        <f>EQUAT!H39</f>
        <v>4aiii</v>
      </c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110"/>
      <c r="AF69" s="29"/>
      <c r="AG69" s="98"/>
      <c r="AO69" s="98"/>
      <c r="AP69" s="98"/>
      <c r="AQ69" s="261"/>
      <c r="AR69" s="2" t="str">
        <f t="shared" si="12"/>
        <v>4aiii</v>
      </c>
      <c r="AS69" s="87">
        <f>EQUAT!$I39</f>
        <v>1</v>
      </c>
      <c r="AT69" s="260">
        <f t="shared" si="13"/>
        <v>0</v>
      </c>
      <c r="AU69" s="109">
        <f t="shared" si="14"/>
        <v>0</v>
      </c>
      <c r="AV69" s="2" t="str">
        <f>EQUAT!J39</f>
        <v>Equilibrium law</v>
      </c>
      <c r="AW69" s="2" t="str">
        <f>EQUAT!K39</f>
        <v>Le Chatelier principle</v>
      </c>
      <c r="AX69" s="2">
        <f>EQUAT!L39</f>
        <v>0</v>
      </c>
    </row>
    <row r="70" spans="2:50" x14ac:dyDescent="0.25">
      <c r="B70" s="104" t="str">
        <f>EQUAT!H40</f>
        <v>4bi</v>
      </c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110"/>
      <c r="AF70" s="29"/>
      <c r="AG70" s="98"/>
      <c r="AO70" s="98"/>
      <c r="AP70" s="98"/>
      <c r="AQ70" s="261"/>
      <c r="AR70" s="2" t="str">
        <f t="shared" si="12"/>
        <v>4bi</v>
      </c>
      <c r="AS70" s="87">
        <f>EQUAT!$I40</f>
        <v>1</v>
      </c>
      <c r="AT70" s="260">
        <f t="shared" si="13"/>
        <v>0</v>
      </c>
      <c r="AU70" s="109">
        <f t="shared" si="14"/>
        <v>0</v>
      </c>
      <c r="AV70" s="2" t="str">
        <f>EQUAT!J40</f>
        <v>biochemical fuel production</v>
      </c>
      <c r="AW70" s="2" t="str">
        <f>EQUAT!K40</f>
        <v>data book</v>
      </c>
      <c r="AX70" s="2">
        <f>EQUAT!L40</f>
        <v>0</v>
      </c>
    </row>
    <row r="71" spans="2:50" x14ac:dyDescent="0.25">
      <c r="B71" s="104" t="str">
        <f>EQUAT!H41</f>
        <v>4bii</v>
      </c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110"/>
      <c r="AF71" s="29"/>
      <c r="AG71" s="98"/>
      <c r="AO71" s="98"/>
      <c r="AP71" s="98"/>
      <c r="AQ71" s="261"/>
      <c r="AR71" s="2" t="str">
        <f t="shared" si="12"/>
        <v>4bii</v>
      </c>
      <c r="AS71" s="87">
        <f>EQUAT!$I41</f>
        <v>3</v>
      </c>
      <c r="AT71" s="260">
        <f t="shared" si="13"/>
        <v>0</v>
      </c>
      <c r="AU71" s="109">
        <f t="shared" si="14"/>
        <v>0</v>
      </c>
      <c r="AV71" s="2" t="str">
        <f>EQUAT!J41</f>
        <v>biodiesel</v>
      </c>
      <c r="AW71" s="2" t="str">
        <f>EQUAT!K41</f>
        <v>data book</v>
      </c>
      <c r="AX71" s="2" t="str">
        <f>EQUAT!L41</f>
        <v>chemical equations</v>
      </c>
    </row>
    <row r="72" spans="2:50" x14ac:dyDescent="0.25">
      <c r="B72" s="104" t="str">
        <f>EQUAT!H42</f>
        <v>4ci</v>
      </c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110"/>
      <c r="AF72" s="29"/>
      <c r="AG72" s="98"/>
      <c r="AO72" s="98"/>
      <c r="AP72" s="98"/>
      <c r="AQ72" s="261"/>
      <c r="AR72" s="2" t="str">
        <f t="shared" si="12"/>
        <v>4ci</v>
      </c>
      <c r="AS72" s="87">
        <f>EQUAT!$I42</f>
        <v>1</v>
      </c>
      <c r="AT72" s="260">
        <f t="shared" si="13"/>
        <v>0</v>
      </c>
      <c r="AU72" s="109">
        <f t="shared" si="14"/>
        <v>0</v>
      </c>
      <c r="AV72" s="2" t="str">
        <f>EQUAT!J42</f>
        <v>C13NMR</v>
      </c>
      <c r="AW72" s="2" t="str">
        <f>EQUAT!K42</f>
        <v>chemical equations</v>
      </c>
      <c r="AX72" s="2">
        <f>EQUAT!L42</f>
        <v>0</v>
      </c>
    </row>
    <row r="73" spans="2:50" x14ac:dyDescent="0.25">
      <c r="B73" s="104" t="str">
        <f>EQUAT!H43</f>
        <v>4cii</v>
      </c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110"/>
      <c r="AF73" s="29"/>
      <c r="AG73" s="98"/>
      <c r="AO73" s="98"/>
      <c r="AP73" s="98"/>
      <c r="AQ73" s="261"/>
      <c r="AR73" s="2" t="str">
        <f t="shared" si="12"/>
        <v>4cii</v>
      </c>
      <c r="AS73" s="87">
        <f>EQUAT!$I43</f>
        <v>2</v>
      </c>
      <c r="AT73" s="260">
        <f t="shared" si="13"/>
        <v>0</v>
      </c>
      <c r="AU73" s="109">
        <f t="shared" si="14"/>
        <v>0</v>
      </c>
      <c r="AV73" s="2" t="str">
        <f>EQUAT!J43</f>
        <v>HNMR</v>
      </c>
      <c r="AW73" s="2" t="str">
        <f>EQUAT!K43</f>
        <v>semi-structural formula</v>
      </c>
      <c r="AX73" s="2" t="str">
        <f>EQUAT!L43</f>
        <v>oxidation primary alkanols</v>
      </c>
    </row>
    <row r="74" spans="2:50" x14ac:dyDescent="0.25">
      <c r="B74" s="104" t="str">
        <f>EQUAT!H44</f>
        <v>4di</v>
      </c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110"/>
      <c r="AF74" s="29"/>
      <c r="AG74" s="98"/>
      <c r="AO74" s="98"/>
      <c r="AP74" s="98"/>
      <c r="AQ74" s="261"/>
      <c r="AR74" s="2" t="str">
        <f t="shared" si="12"/>
        <v>4di</v>
      </c>
      <c r="AS74" s="87">
        <f>EQUAT!$I44</f>
        <v>1</v>
      </c>
      <c r="AT74" s="260">
        <f t="shared" si="13"/>
        <v>0</v>
      </c>
      <c r="AU74" s="109">
        <f t="shared" si="14"/>
        <v>0</v>
      </c>
      <c r="AV74" s="2" t="str">
        <f>EQUAT!J44</f>
        <v>fuel cells</v>
      </c>
      <c r="AW74" s="2">
        <f>EQUAT!K44</f>
        <v>0</v>
      </c>
      <c r="AX74" s="2">
        <f>EQUAT!L44</f>
        <v>0</v>
      </c>
    </row>
    <row r="75" spans="2:50" x14ac:dyDescent="0.25">
      <c r="B75" s="104" t="str">
        <f>EQUAT!H45</f>
        <v>4dii</v>
      </c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110"/>
      <c r="AF75" s="29"/>
      <c r="AG75" s="98"/>
      <c r="AO75" s="98"/>
      <c r="AP75" s="98"/>
      <c r="AQ75" s="261"/>
      <c r="AR75" s="2" t="str">
        <f t="shared" si="12"/>
        <v>4dii</v>
      </c>
      <c r="AS75" s="87">
        <f>EQUAT!$I45</f>
        <v>2</v>
      </c>
      <c r="AT75" s="260">
        <f t="shared" si="13"/>
        <v>0</v>
      </c>
      <c r="AU75" s="109">
        <f t="shared" si="14"/>
        <v>0</v>
      </c>
      <c r="AV75" s="2" t="str">
        <f>EQUAT!J45</f>
        <v>fuel cells</v>
      </c>
      <c r="AW75" s="2" t="str">
        <f>EQUAT!K45</f>
        <v>data book</v>
      </c>
      <c r="AX75" s="2" t="str">
        <f>EQUAT!L45</f>
        <v>half, overall equations fuel cell</v>
      </c>
    </row>
    <row r="76" spans="2:50" x14ac:dyDescent="0.25">
      <c r="B76" s="104" t="str">
        <f>EQUAT!H46</f>
        <v>5ai</v>
      </c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110"/>
      <c r="AF76" s="29"/>
      <c r="AG76" s="98"/>
      <c r="AO76" s="98"/>
      <c r="AP76" s="98"/>
      <c r="AQ76" s="261"/>
      <c r="AR76" s="2" t="str">
        <f t="shared" si="12"/>
        <v>5ai</v>
      </c>
      <c r="AS76" s="87">
        <f>EQUAT!$I46</f>
        <v>1</v>
      </c>
      <c r="AT76" s="260">
        <f t="shared" si="13"/>
        <v>0</v>
      </c>
      <c r="AU76" s="109">
        <f t="shared" si="14"/>
        <v>0</v>
      </c>
      <c r="AV76" s="2" t="str">
        <f>EQUAT!J46</f>
        <v>galvanic primary, half &amp; overall equations</v>
      </c>
      <c r="AW76" s="2" t="str">
        <f>EQUAT!K46</f>
        <v>data book</v>
      </c>
      <c r="AX76" s="2" t="str">
        <f>EQUAT!L46</f>
        <v>electrochemical series</v>
      </c>
    </row>
    <row r="77" spans="2:50" x14ac:dyDescent="0.25">
      <c r="B77" s="104" t="str">
        <f>EQUAT!H47</f>
        <v>5aii</v>
      </c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110"/>
      <c r="AF77" s="29"/>
      <c r="AG77" s="98"/>
      <c r="AO77" s="98"/>
      <c r="AP77" s="98"/>
      <c r="AQ77" s="261"/>
      <c r="AR77" s="2" t="str">
        <f t="shared" si="12"/>
        <v>5aii</v>
      </c>
      <c r="AS77" s="87">
        <f>EQUAT!$I47</f>
        <v>1</v>
      </c>
      <c r="AT77" s="260">
        <f t="shared" si="13"/>
        <v>0</v>
      </c>
      <c r="AU77" s="109">
        <f t="shared" si="14"/>
        <v>0</v>
      </c>
      <c r="AV77" s="2" t="str">
        <f>EQUAT!J47</f>
        <v>galvanic primary, half &amp; overall equations</v>
      </c>
      <c r="AW77" s="2">
        <f>EQUAT!K47</f>
        <v>0</v>
      </c>
      <c r="AX77" s="2">
        <f>EQUAT!L47</f>
        <v>0</v>
      </c>
    </row>
    <row r="78" spans="2:50" x14ac:dyDescent="0.25">
      <c r="B78" s="104" t="str">
        <f>EQUAT!H48</f>
        <v>5aiii</v>
      </c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110"/>
      <c r="AF78" s="29"/>
      <c r="AG78" s="98"/>
      <c r="AO78" s="98"/>
      <c r="AP78" s="98"/>
      <c r="AQ78" s="261"/>
      <c r="AR78" s="2" t="str">
        <f t="shared" si="12"/>
        <v>5aiii</v>
      </c>
      <c r="AS78" s="87">
        <f>EQUAT!$I48</f>
        <v>1</v>
      </c>
      <c r="AT78" s="260">
        <f t="shared" si="13"/>
        <v>0</v>
      </c>
      <c r="AU78" s="109">
        <f t="shared" si="14"/>
        <v>0</v>
      </c>
      <c r="AV78" s="2" t="str">
        <f>EQUAT!J48</f>
        <v>electrochemical series</v>
      </c>
      <c r="AW78" s="2" t="str">
        <f>EQUAT!K48</f>
        <v>data book</v>
      </c>
      <c r="AX78" s="2">
        <f>EQUAT!L48</f>
        <v>0</v>
      </c>
    </row>
    <row r="79" spans="2:50" x14ac:dyDescent="0.25">
      <c r="B79" s="104" t="str">
        <f>EQUAT!H49</f>
        <v>5b</v>
      </c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110"/>
      <c r="AF79" s="29"/>
      <c r="AG79" s="98"/>
      <c r="AO79" s="98"/>
      <c r="AP79" s="98"/>
      <c r="AQ79" s="261"/>
      <c r="AR79" s="2" t="str">
        <f t="shared" si="12"/>
        <v>5b</v>
      </c>
      <c r="AS79" s="87">
        <f>EQUAT!$I49</f>
        <v>1</v>
      </c>
      <c r="AT79" s="260">
        <f t="shared" si="13"/>
        <v>0</v>
      </c>
      <c r="AU79" s="109">
        <f t="shared" si="14"/>
        <v>0</v>
      </c>
      <c r="AV79" s="2" t="str">
        <f>EQUAT!J49</f>
        <v>galvanic cells - primary, secondary</v>
      </c>
      <c r="AW79" s="2">
        <f>EQUAT!K49</f>
        <v>0</v>
      </c>
      <c r="AX79" s="2">
        <f>EQUAT!L49</f>
        <v>0</v>
      </c>
    </row>
    <row r="80" spans="2:50" x14ac:dyDescent="0.25">
      <c r="B80" s="104" t="str">
        <f>EQUAT!H50</f>
        <v>5ci</v>
      </c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110"/>
      <c r="AF80" s="29"/>
      <c r="AG80" s="98"/>
      <c r="AO80" s="98"/>
      <c r="AP80" s="98"/>
      <c r="AQ80" s="261"/>
      <c r="AR80" s="2" t="str">
        <f t="shared" si="12"/>
        <v>5ci</v>
      </c>
      <c r="AS80" s="87">
        <f>EQUAT!$I50</f>
        <v>1</v>
      </c>
      <c r="AT80" s="260">
        <f t="shared" si="13"/>
        <v>0</v>
      </c>
      <c r="AU80" s="109">
        <f t="shared" si="14"/>
        <v>0</v>
      </c>
      <c r="AV80" s="2" t="str">
        <f>EQUAT!J50</f>
        <v xml:space="preserve">Faradays laws </v>
      </c>
      <c r="AW80" s="2" t="str">
        <f>EQUAT!K50</f>
        <v>galvanic primary, half &amp; overall equations</v>
      </c>
      <c r="AX80" s="2" t="str">
        <f>EQUAT!L50</f>
        <v>calculations</v>
      </c>
    </row>
    <row r="81" spans="2:50" x14ac:dyDescent="0.25">
      <c r="B81" s="104" t="str">
        <f>EQUAT!H51</f>
        <v>5cii</v>
      </c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110"/>
      <c r="AF81" s="29"/>
      <c r="AG81" s="98"/>
      <c r="AO81" s="98"/>
      <c r="AP81" s="98"/>
      <c r="AQ81" s="261"/>
      <c r="AR81" s="2" t="str">
        <f t="shared" si="12"/>
        <v>5cii</v>
      </c>
      <c r="AS81" s="87">
        <f>EQUAT!$I51</f>
        <v>1</v>
      </c>
      <c r="AT81" s="260">
        <f t="shared" si="13"/>
        <v>0</v>
      </c>
      <c r="AU81" s="109">
        <f t="shared" si="14"/>
        <v>0</v>
      </c>
      <c r="AV81" s="2" t="str">
        <f>EQUAT!J51</f>
        <v xml:space="preserve">Faradays laws </v>
      </c>
      <c r="AW81" s="2" t="str">
        <f>EQUAT!K51</f>
        <v>calculations</v>
      </c>
      <c r="AX81" s="2" t="str">
        <f>EQUAT!L51</f>
        <v>galvanic primary, half &amp; overall equations</v>
      </c>
    </row>
    <row r="82" spans="2:50" x14ac:dyDescent="0.25">
      <c r="B82" s="104" t="str">
        <f>EQUAT!H52</f>
        <v>5ciii</v>
      </c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110"/>
      <c r="AF82" s="29"/>
      <c r="AG82" s="98"/>
      <c r="AO82" s="98"/>
      <c r="AP82" s="98"/>
      <c r="AQ82" s="261"/>
      <c r="AR82" s="2" t="str">
        <f t="shared" si="12"/>
        <v>5ciii</v>
      </c>
      <c r="AS82" s="87">
        <f>EQUAT!$I52</f>
        <v>2</v>
      </c>
      <c r="AT82" s="260">
        <f t="shared" si="13"/>
        <v>0</v>
      </c>
      <c r="AU82" s="109">
        <f t="shared" si="14"/>
        <v>0</v>
      </c>
      <c r="AV82" s="2" t="str">
        <f>EQUAT!J52</f>
        <v>calculations</v>
      </c>
      <c r="AW82" s="2" t="str">
        <f>EQUAT!K52</f>
        <v>galvanic primary, half &amp; overall equations</v>
      </c>
      <c r="AX82" s="2">
        <f>EQUAT!L52</f>
        <v>0</v>
      </c>
    </row>
    <row r="83" spans="2:50" x14ac:dyDescent="0.25">
      <c r="B83" s="104" t="str">
        <f>EQUAT!H53</f>
        <v>5d</v>
      </c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110"/>
      <c r="AF83" s="29"/>
      <c r="AG83" s="98"/>
      <c r="AO83" s="98"/>
      <c r="AP83" s="98"/>
      <c r="AQ83" s="261"/>
      <c r="AR83" s="2" t="str">
        <f t="shared" si="12"/>
        <v>5d</v>
      </c>
      <c r="AS83" s="87">
        <f>EQUAT!$I53</f>
        <v>2</v>
      </c>
      <c r="AT83" s="260">
        <f t="shared" si="13"/>
        <v>0</v>
      </c>
      <c r="AU83" s="109">
        <f t="shared" si="14"/>
        <v>0</v>
      </c>
      <c r="AV83" s="2" t="str">
        <f>EQUAT!J53</f>
        <v>galvanic secondary, principles</v>
      </c>
      <c r="AW83" s="2">
        <f>EQUAT!K53</f>
        <v>0</v>
      </c>
      <c r="AX83" s="2">
        <f>EQUAT!L53</f>
        <v>0</v>
      </c>
    </row>
    <row r="84" spans="2:50" x14ac:dyDescent="0.25">
      <c r="B84" s="104" t="str">
        <f>EQUAT!H54</f>
        <v>6a</v>
      </c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110"/>
      <c r="AF84" s="29"/>
      <c r="AG84" s="98"/>
      <c r="AO84" s="98"/>
      <c r="AP84" s="98"/>
      <c r="AQ84" s="261"/>
      <c r="AR84" s="2" t="str">
        <f t="shared" si="12"/>
        <v>6a</v>
      </c>
      <c r="AS84" s="87">
        <f>EQUAT!$I54</f>
        <v>1</v>
      </c>
      <c r="AT84" s="260">
        <f t="shared" si="13"/>
        <v>0</v>
      </c>
      <c r="AU84" s="109">
        <f t="shared" si="14"/>
        <v>0</v>
      </c>
      <c r="AV84" s="2" t="str">
        <f>EQUAT!J54</f>
        <v>Rates of reaction</v>
      </c>
      <c r="AW84" s="2">
        <f>EQUAT!K54</f>
        <v>0</v>
      </c>
      <c r="AX84" s="2">
        <f>EQUAT!L54</f>
        <v>0</v>
      </c>
    </row>
    <row r="85" spans="2:50" x14ac:dyDescent="0.25">
      <c r="B85" s="104" t="str">
        <f>EQUAT!H55</f>
        <v>6b</v>
      </c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110"/>
      <c r="AF85" s="29"/>
      <c r="AG85" s="98"/>
      <c r="AO85" s="98"/>
      <c r="AP85" s="98"/>
      <c r="AQ85" s="261"/>
      <c r="AR85" s="2" t="str">
        <f t="shared" si="12"/>
        <v>6b</v>
      </c>
      <c r="AS85" s="87">
        <f>EQUAT!$I55</f>
        <v>2</v>
      </c>
      <c r="AT85" s="260">
        <f t="shared" si="13"/>
        <v>0</v>
      </c>
      <c r="AU85" s="109">
        <f t="shared" si="14"/>
        <v>0</v>
      </c>
      <c r="AV85" s="2" t="str">
        <f>EQUAT!J55</f>
        <v>Rates of reaction</v>
      </c>
      <c r="AW85" s="2">
        <f>EQUAT!K55</f>
        <v>0</v>
      </c>
      <c r="AX85" s="2">
        <f>EQUAT!L55</f>
        <v>0</v>
      </c>
    </row>
    <row r="86" spans="2:50" x14ac:dyDescent="0.25">
      <c r="B86" s="104" t="str">
        <f>EQUAT!H56</f>
        <v>6ci</v>
      </c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110"/>
      <c r="AF86" s="29"/>
      <c r="AG86" s="98"/>
      <c r="AO86" s="98"/>
      <c r="AP86" s="98"/>
      <c r="AQ86" s="261"/>
      <c r="AR86" s="2" t="str">
        <f t="shared" si="12"/>
        <v>6ci</v>
      </c>
      <c r="AS86" s="87">
        <f>EQUAT!$I56</f>
        <v>2</v>
      </c>
      <c r="AT86" s="260">
        <f t="shared" si="13"/>
        <v>0</v>
      </c>
      <c r="AU86" s="109">
        <f t="shared" si="14"/>
        <v>0</v>
      </c>
      <c r="AV86" s="2" t="str">
        <f>EQUAT!J56</f>
        <v>Rates of reaction</v>
      </c>
      <c r="AW86" s="2">
        <f>EQUAT!K56</f>
        <v>0</v>
      </c>
      <c r="AX86" s="2">
        <f>EQUAT!L56</f>
        <v>0</v>
      </c>
    </row>
    <row r="87" spans="2:50" x14ac:dyDescent="0.25">
      <c r="B87" s="104" t="str">
        <f>EQUAT!H57</f>
        <v>6cii</v>
      </c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110"/>
      <c r="AF87" s="29"/>
      <c r="AG87" s="98"/>
      <c r="AO87" s="98"/>
      <c r="AP87" s="98"/>
      <c r="AQ87" s="261"/>
      <c r="AR87" s="2" t="str">
        <f t="shared" si="12"/>
        <v>6cii</v>
      </c>
      <c r="AS87" s="87">
        <f>EQUAT!$I57</f>
        <v>1</v>
      </c>
      <c r="AT87" s="260">
        <f t="shared" si="13"/>
        <v>0</v>
      </c>
      <c r="AU87" s="109">
        <f t="shared" si="14"/>
        <v>0</v>
      </c>
      <c r="AV87" s="2" t="str">
        <f>EQUAT!J57</f>
        <v>calculations</v>
      </c>
      <c r="AW87" s="2">
        <f>EQUAT!K57</f>
        <v>0</v>
      </c>
      <c r="AX87" s="2">
        <f>EQUAT!L57</f>
        <v>0</v>
      </c>
    </row>
    <row r="88" spans="2:50" x14ac:dyDescent="0.25">
      <c r="B88" s="104" t="str">
        <f>EQUAT!H58</f>
        <v>6ciii</v>
      </c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110"/>
      <c r="AF88" s="29"/>
      <c r="AG88" s="98"/>
      <c r="AO88" s="98"/>
      <c r="AP88" s="98"/>
      <c r="AQ88" s="261"/>
      <c r="AR88" s="2" t="str">
        <f t="shared" si="12"/>
        <v>6ciii</v>
      </c>
      <c r="AS88" s="87">
        <f>EQUAT!$I58</f>
        <v>1</v>
      </c>
      <c r="AT88" s="260">
        <f t="shared" si="13"/>
        <v>0</v>
      </c>
      <c r="AU88" s="109">
        <f t="shared" si="14"/>
        <v>0</v>
      </c>
      <c r="AV88" s="2" t="str">
        <f>EQUAT!J58</f>
        <v>calculations</v>
      </c>
      <c r="AW88" s="2">
        <f>EQUAT!K58</f>
        <v>0</v>
      </c>
      <c r="AX88" s="2">
        <f>EQUAT!L58</f>
        <v>0</v>
      </c>
    </row>
    <row r="89" spans="2:50" x14ac:dyDescent="0.25">
      <c r="B89" s="104" t="str">
        <f>EQUAT!H59</f>
        <v>6di</v>
      </c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110"/>
      <c r="AF89" s="29"/>
      <c r="AG89" s="98"/>
      <c r="AO89" s="98"/>
      <c r="AP89" s="98"/>
      <c r="AQ89" s="261"/>
      <c r="AR89" s="2" t="str">
        <f t="shared" si="12"/>
        <v>6di</v>
      </c>
      <c r="AS89" s="87">
        <f>EQUAT!$I59</f>
        <v>1</v>
      </c>
      <c r="AT89" s="260">
        <f t="shared" si="13"/>
        <v>0</v>
      </c>
      <c r="AU89" s="109">
        <f t="shared" si="14"/>
        <v>0</v>
      </c>
      <c r="AV89" s="2" t="str">
        <f>EQUAT!J59</f>
        <v>Rates of reaction</v>
      </c>
      <c r="AW89" s="2">
        <f>EQUAT!K59</f>
        <v>0</v>
      </c>
      <c r="AX89" s="2">
        <f>EQUAT!L59</f>
        <v>0</v>
      </c>
    </row>
    <row r="90" spans="2:50" x14ac:dyDescent="0.25">
      <c r="B90" s="104" t="str">
        <f>EQUAT!H60</f>
        <v>6dii</v>
      </c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110"/>
      <c r="AF90" s="29"/>
      <c r="AG90" s="98"/>
      <c r="AO90" s="98"/>
      <c r="AP90" s="98"/>
      <c r="AQ90" s="261"/>
      <c r="AR90" s="2" t="str">
        <f t="shared" si="12"/>
        <v>6dii</v>
      </c>
      <c r="AS90" s="87">
        <f>EQUAT!$I60</f>
        <v>2</v>
      </c>
      <c r="AT90" s="260">
        <f t="shared" si="13"/>
        <v>0</v>
      </c>
      <c r="AU90" s="109">
        <f t="shared" si="14"/>
        <v>0</v>
      </c>
      <c r="AV90" s="2" t="str">
        <f>EQUAT!J60</f>
        <v>Rates of reaction</v>
      </c>
      <c r="AW90" s="2">
        <f>EQUAT!K60</f>
        <v>0</v>
      </c>
      <c r="AX90" s="2">
        <f>EQUAT!L60</f>
        <v>0</v>
      </c>
    </row>
    <row r="91" spans="2:50" x14ac:dyDescent="0.25">
      <c r="B91" s="104" t="str">
        <f>EQUAT!H61</f>
        <v>6e</v>
      </c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110"/>
      <c r="AF91" s="29"/>
      <c r="AG91" s="98"/>
      <c r="AO91" s="98"/>
      <c r="AP91" s="98"/>
      <c r="AQ91" s="261"/>
      <c r="AR91" s="2" t="str">
        <f t="shared" si="12"/>
        <v>6e</v>
      </c>
      <c r="AS91" s="87">
        <f>EQUAT!$I61</f>
        <v>2</v>
      </c>
      <c r="AT91" s="260">
        <f t="shared" si="13"/>
        <v>0</v>
      </c>
      <c r="AU91" s="109">
        <f t="shared" si="14"/>
        <v>0</v>
      </c>
      <c r="AV91" s="2" t="str">
        <f>EQUAT!J61</f>
        <v>collision theory</v>
      </c>
      <c r="AW91" s="2">
        <f>EQUAT!K61</f>
        <v>0</v>
      </c>
      <c r="AX91" s="2">
        <f>EQUAT!L61</f>
        <v>0</v>
      </c>
    </row>
    <row r="92" spans="2:50" x14ac:dyDescent="0.25">
      <c r="B92" s="104" t="str">
        <f>EQUAT!H62</f>
        <v>6f</v>
      </c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110"/>
      <c r="AF92" s="29"/>
      <c r="AG92" s="98"/>
      <c r="AO92" s="98"/>
      <c r="AP92" s="98"/>
      <c r="AQ92" s="261"/>
      <c r="AR92" s="2" t="str">
        <f t="shared" si="12"/>
        <v>6f</v>
      </c>
      <c r="AS92" s="87">
        <f>EQUAT!$I62</f>
        <v>2</v>
      </c>
      <c r="AT92" s="260">
        <f t="shared" si="13"/>
        <v>0</v>
      </c>
      <c r="AU92" s="109">
        <f t="shared" si="14"/>
        <v>0</v>
      </c>
      <c r="AV92" s="2" t="str">
        <f>EQUAT!J62</f>
        <v>temperature effect on rate</v>
      </c>
      <c r="AW92" s="2" t="str">
        <f>EQUAT!K62</f>
        <v>catalyst effect on rate</v>
      </c>
      <c r="AX92" s="2">
        <f>EQUAT!L62</f>
        <v>0</v>
      </c>
    </row>
    <row r="93" spans="2:50" x14ac:dyDescent="0.25">
      <c r="B93" s="104" t="str">
        <f>EQUAT!H63</f>
        <v>7a</v>
      </c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110"/>
      <c r="AF93" s="29"/>
      <c r="AG93" s="98"/>
      <c r="AO93" s="98"/>
      <c r="AP93" s="98"/>
      <c r="AQ93" s="261"/>
      <c r="AR93" s="2" t="str">
        <f t="shared" si="12"/>
        <v>7a</v>
      </c>
      <c r="AS93" s="87">
        <f>EQUAT!$I63</f>
        <v>2</v>
      </c>
      <c r="AT93" s="260">
        <f t="shared" si="13"/>
        <v>0</v>
      </c>
      <c r="AU93" s="109">
        <f t="shared" si="14"/>
        <v>0</v>
      </c>
      <c r="AV93" s="2" t="str">
        <f>EQUAT!J63</f>
        <v>back titrations</v>
      </c>
      <c r="AW93" s="2" t="str">
        <f>EQUAT!K63</f>
        <v>chemical equations</v>
      </c>
      <c r="AX93" s="2">
        <f>EQUAT!L63</f>
        <v>0</v>
      </c>
    </row>
    <row r="94" spans="2:50" x14ac:dyDescent="0.25">
      <c r="B94" s="104" t="str">
        <f>EQUAT!H64</f>
        <v>7b</v>
      </c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110"/>
      <c r="AF94" s="29"/>
      <c r="AG94" s="98"/>
      <c r="AO94" s="98"/>
      <c r="AP94" s="98"/>
      <c r="AQ94" s="261"/>
      <c r="AR94" s="2" t="str">
        <f t="shared" si="12"/>
        <v>7b</v>
      </c>
      <c r="AS94" s="87">
        <f>EQUAT!$I64</f>
        <v>2</v>
      </c>
      <c r="AT94" s="260">
        <f t="shared" si="13"/>
        <v>0</v>
      </c>
      <c r="AU94" s="109">
        <f t="shared" si="14"/>
        <v>0</v>
      </c>
      <c r="AV94" s="2" t="str">
        <f>EQUAT!J64</f>
        <v>back titrations</v>
      </c>
      <c r="AW94" s="2" t="str">
        <f>EQUAT!K64</f>
        <v>calculations</v>
      </c>
      <c r="AX94" s="2">
        <f>EQUAT!L64</f>
        <v>0</v>
      </c>
    </row>
    <row r="95" spans="2:50" x14ac:dyDescent="0.25">
      <c r="B95" s="104" t="str">
        <f>EQUAT!H65</f>
        <v>7c</v>
      </c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110"/>
      <c r="AF95" s="29"/>
      <c r="AG95" s="98"/>
      <c r="AO95" s="98"/>
      <c r="AP95" s="98"/>
      <c r="AQ95" s="261"/>
      <c r="AR95" s="2" t="str">
        <f t="shared" si="12"/>
        <v>7c</v>
      </c>
      <c r="AS95" s="87">
        <f>EQUAT!$I65</f>
        <v>1</v>
      </c>
      <c r="AT95" s="260">
        <f t="shared" si="13"/>
        <v>0</v>
      </c>
      <c r="AU95" s="109">
        <f t="shared" si="14"/>
        <v>0</v>
      </c>
      <c r="AV95" s="2" t="str">
        <f>EQUAT!J65</f>
        <v>calculations</v>
      </c>
      <c r="AW95" s="2">
        <f>EQUAT!K65</f>
        <v>0</v>
      </c>
      <c r="AX95" s="2">
        <f>EQUAT!L65</f>
        <v>0</v>
      </c>
    </row>
    <row r="96" spans="2:50" x14ac:dyDescent="0.25">
      <c r="B96" s="104" t="str">
        <f>EQUAT!H66</f>
        <v>7d</v>
      </c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110"/>
      <c r="AF96" s="29"/>
      <c r="AG96" s="98"/>
      <c r="AO96" s="98"/>
      <c r="AP96" s="98"/>
      <c r="AQ96" s="261"/>
      <c r="AR96" s="2" t="str">
        <f t="shared" si="12"/>
        <v>7d</v>
      </c>
      <c r="AS96" s="87">
        <f>EQUAT!$I66</f>
        <v>1</v>
      </c>
      <c r="AT96" s="260">
        <f t="shared" si="13"/>
        <v>0</v>
      </c>
      <c r="AU96" s="109">
        <f t="shared" si="14"/>
        <v>0</v>
      </c>
      <c r="AV96" s="2" t="str">
        <f>EQUAT!J66</f>
        <v>calculations</v>
      </c>
      <c r="AW96" s="2">
        <f>EQUAT!K66</f>
        <v>0</v>
      </c>
      <c r="AX96" s="2">
        <f>EQUAT!L66</f>
        <v>0</v>
      </c>
    </row>
    <row r="97" spans="2:50" x14ac:dyDescent="0.25">
      <c r="B97" s="104" t="str">
        <f>EQUAT!H67</f>
        <v>7e</v>
      </c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110"/>
      <c r="AF97" s="29"/>
      <c r="AG97" s="98"/>
      <c r="AO97" s="98"/>
      <c r="AP97" s="98"/>
      <c r="AQ97" s="261"/>
      <c r="AR97" s="2" t="str">
        <f t="shared" si="12"/>
        <v>7e</v>
      </c>
      <c r="AS97" s="87">
        <f>EQUAT!$I67</f>
        <v>3</v>
      </c>
      <c r="AT97" s="260">
        <f t="shared" si="13"/>
        <v>0</v>
      </c>
      <c r="AU97" s="109">
        <f t="shared" si="14"/>
        <v>0</v>
      </c>
      <c r="AV97" s="2" t="str">
        <f>EQUAT!J67</f>
        <v>data book</v>
      </c>
      <c r="AW97" s="2" t="str">
        <f>EQUAT!K67</f>
        <v>Ka weak acids</v>
      </c>
      <c r="AX97" s="2">
        <f>EQUAT!L67</f>
        <v>0</v>
      </c>
    </row>
    <row r="98" spans="2:50" x14ac:dyDescent="0.25">
      <c r="B98" s="104">
        <f>EQUAT!H68</f>
        <v>0</v>
      </c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110"/>
      <c r="AF98" s="29"/>
      <c r="AG98" s="98"/>
      <c r="AO98" s="98"/>
      <c r="AP98" s="98"/>
      <c r="AQ98" s="261"/>
      <c r="AR98" s="2">
        <f t="shared" si="12"/>
        <v>0</v>
      </c>
      <c r="AS98" s="87">
        <f>EQUAT!$I68</f>
        <v>0</v>
      </c>
      <c r="AT98" s="260">
        <f t="shared" si="13"/>
        <v>0</v>
      </c>
      <c r="AU98" s="109" t="e">
        <f t="shared" si="14"/>
        <v>#DIV/0!</v>
      </c>
      <c r="AV98" s="2">
        <f>EQUAT!J68</f>
        <v>0</v>
      </c>
      <c r="AW98" s="2">
        <f>EQUAT!K68</f>
        <v>0</v>
      </c>
      <c r="AX98" s="2">
        <f>EQUAT!L68</f>
        <v>0</v>
      </c>
    </row>
    <row r="99" spans="2:50" x14ac:dyDescent="0.25">
      <c r="B99" s="104">
        <f>EQUAT!H69</f>
        <v>0</v>
      </c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110"/>
      <c r="AF99" s="29"/>
      <c r="AG99" s="98"/>
      <c r="AO99" s="98"/>
      <c r="AP99" s="98"/>
      <c r="AQ99" s="261"/>
      <c r="AR99" s="2">
        <f t="shared" si="12"/>
        <v>0</v>
      </c>
      <c r="AS99" s="87">
        <f>EQUAT!$I69</f>
        <v>0</v>
      </c>
      <c r="AT99" s="260">
        <f t="shared" si="13"/>
        <v>0</v>
      </c>
      <c r="AU99" s="109" t="e">
        <f t="shared" si="14"/>
        <v>#DIV/0!</v>
      </c>
      <c r="AV99" s="2">
        <f>EQUAT!J69</f>
        <v>0</v>
      </c>
      <c r="AW99" s="2">
        <f>EQUAT!K69</f>
        <v>0</v>
      </c>
      <c r="AX99" s="2">
        <f>EQUAT!L69</f>
        <v>0</v>
      </c>
    </row>
    <row r="100" spans="2:50" x14ac:dyDescent="0.25">
      <c r="B100" s="104">
        <f>EQUAT!H70</f>
        <v>0</v>
      </c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110"/>
      <c r="AF100" s="29"/>
      <c r="AG100" s="98"/>
      <c r="AO100" s="98"/>
      <c r="AP100" s="98"/>
      <c r="AQ100" s="261"/>
      <c r="AR100" s="2">
        <f t="shared" si="12"/>
        <v>0</v>
      </c>
      <c r="AS100" s="87">
        <f>EQUAT!$I70</f>
        <v>0</v>
      </c>
      <c r="AT100" s="260">
        <f t="shared" si="13"/>
        <v>0</v>
      </c>
      <c r="AU100" s="109" t="e">
        <f t="shared" si="14"/>
        <v>#DIV/0!</v>
      </c>
      <c r="AV100" s="2">
        <f>EQUAT!J70</f>
        <v>0</v>
      </c>
      <c r="AW100" s="2">
        <f>EQUAT!K70</f>
        <v>0</v>
      </c>
      <c r="AX100" s="2">
        <f>EQUAT!L70</f>
        <v>0</v>
      </c>
    </row>
    <row r="101" spans="2:50" x14ac:dyDescent="0.25">
      <c r="B101" s="104">
        <f>EQUAT!H71</f>
        <v>0</v>
      </c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110"/>
      <c r="AF101" s="29"/>
    </row>
    <row r="102" spans="2:50" x14ac:dyDescent="0.25">
      <c r="B102" s="104">
        <f>EQUAT!H72</f>
        <v>0</v>
      </c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110"/>
      <c r="AF102" s="29"/>
    </row>
    <row r="103" spans="2:50" x14ac:dyDescent="0.25">
      <c r="B103" s="104">
        <f>EQUAT!H73</f>
        <v>0</v>
      </c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110"/>
      <c r="AF103" s="29"/>
    </row>
    <row r="104" spans="2:50" x14ac:dyDescent="0.25">
      <c r="B104" s="104">
        <f>EQUAT!H74</f>
        <v>0</v>
      </c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110"/>
      <c r="AF104" s="29"/>
    </row>
    <row r="105" spans="2:50" x14ac:dyDescent="0.25">
      <c r="B105" s="104">
        <f>EQUAT!H75</f>
        <v>0</v>
      </c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110"/>
      <c r="AF105" s="29"/>
    </row>
  </sheetData>
  <mergeCells count="3">
    <mergeCell ref="AV5:AX5"/>
    <mergeCell ref="C2:V2"/>
    <mergeCell ref="AV36:AX36"/>
  </mergeCells>
  <conditionalFormatting sqref="BA11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P6:AU35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Q6:AU35"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U37:AU100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U38:AU100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verticalDpi="300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/>
  <dimension ref="A1:R73"/>
  <sheetViews>
    <sheetView topLeftCell="I46" zoomScale="80" zoomScaleNormal="80" zoomScalePageLayoutView="80" workbookViewId="0">
      <selection activeCell="S70" sqref="S70"/>
    </sheetView>
  </sheetViews>
  <sheetFormatPr defaultColWidth="8.85546875" defaultRowHeight="15" x14ac:dyDescent="0.25"/>
  <cols>
    <col min="1" max="1" width="12.7109375" customWidth="1"/>
    <col min="2" max="2" width="10" customWidth="1"/>
    <col min="6" max="6" width="10.42578125" customWidth="1"/>
    <col min="7" max="7" width="10.28515625" customWidth="1"/>
    <col min="8" max="8" width="37.85546875" customWidth="1"/>
    <col min="9" max="9" width="35.140625" customWidth="1"/>
    <col min="10" max="10" width="29.28515625" customWidth="1"/>
    <col min="13" max="13" width="9.5703125" customWidth="1"/>
    <col min="16" max="16" width="38.5703125" bestFit="1" customWidth="1"/>
    <col min="17" max="17" width="29.42578125" bestFit="1" customWidth="1"/>
    <col min="18" max="18" width="38.5703125" bestFit="1" customWidth="1"/>
  </cols>
  <sheetData>
    <row r="1" spans="1:18" ht="28.5" customHeight="1" x14ac:dyDescent="0.25">
      <c r="A1" s="83"/>
      <c r="B1" s="83"/>
      <c r="C1" s="83"/>
      <c r="D1" s="89" t="s">
        <v>144</v>
      </c>
      <c r="E1" s="89"/>
      <c r="F1" s="89"/>
      <c r="G1" s="89"/>
      <c r="H1" s="89"/>
      <c r="I1" s="89"/>
      <c r="J1" s="89"/>
      <c r="K1" s="89"/>
      <c r="L1" s="89"/>
      <c r="M1" s="89"/>
      <c r="N1" s="89"/>
      <c r="O1" s="31"/>
      <c r="P1" s="31"/>
      <c r="Q1" s="31"/>
      <c r="R1" s="31"/>
    </row>
    <row r="2" spans="1:18" s="1" customFormat="1" ht="10.5" customHeight="1" thickBot="1" x14ac:dyDescent="0.3"/>
    <row r="3" spans="1:18" ht="24" customHeight="1" thickBot="1" x14ac:dyDescent="0.3">
      <c r="C3" s="78" t="s">
        <v>57</v>
      </c>
      <c r="D3" s="24" t="str">
        <f>EQUAT!C3</f>
        <v>LisaChem 2013</v>
      </c>
      <c r="E3" s="28"/>
      <c r="F3" s="22"/>
    </row>
    <row r="4" spans="1:18" ht="24.75" customHeight="1" x14ac:dyDescent="0.25">
      <c r="A4" s="5" t="s">
        <v>0</v>
      </c>
      <c r="L4" s="5" t="s">
        <v>8</v>
      </c>
    </row>
    <row r="5" spans="1:18" ht="33" customHeight="1" x14ac:dyDescent="0.25">
      <c r="A5" s="30" t="s">
        <v>148</v>
      </c>
      <c r="B5" s="30" t="s">
        <v>142</v>
      </c>
      <c r="C5" s="91" t="s">
        <v>126</v>
      </c>
      <c r="D5" s="91" t="s">
        <v>127</v>
      </c>
      <c r="E5" s="91" t="s">
        <v>128</v>
      </c>
      <c r="F5" s="91" t="s">
        <v>129</v>
      </c>
      <c r="G5" s="92" t="s">
        <v>141</v>
      </c>
      <c r="H5" s="276" t="s">
        <v>90</v>
      </c>
      <c r="I5" s="277"/>
      <c r="J5" s="278"/>
      <c r="L5" s="264" t="s">
        <v>148</v>
      </c>
      <c r="M5" s="264" t="str">
        <f>'Class Results'!AS36</f>
        <v>Exam Mark</v>
      </c>
      <c r="N5" s="264" t="str">
        <f>'Class Results'!AT36</f>
        <v>Class Average</v>
      </c>
      <c r="O5" s="264" t="str">
        <f>'Class Results'!AU36</f>
        <v>Class % Correct</v>
      </c>
      <c r="P5" s="280" t="str">
        <f>'Class Results'!AV36</f>
        <v>Key Knowledge Descriptors</v>
      </c>
      <c r="Q5" s="281"/>
      <c r="R5" s="282"/>
    </row>
    <row r="6" spans="1:18" x14ac:dyDescent="0.25">
      <c r="A6" s="88">
        <v>1</v>
      </c>
      <c r="B6" s="113" t="str">
        <f>EQUAT!B7</f>
        <v>D</v>
      </c>
      <c r="C6" s="111">
        <f>'Class Results'!AQ6</f>
        <v>0</v>
      </c>
      <c r="D6" s="111">
        <f>'Class Results'!AR6</f>
        <v>0</v>
      </c>
      <c r="E6" s="111">
        <f>'Class Results'!AS6</f>
        <v>0</v>
      </c>
      <c r="F6" s="111">
        <f>'Class Results'!AT6</f>
        <v>0</v>
      </c>
      <c r="G6" s="111">
        <f>'Class Results'!AU6</f>
        <v>100</v>
      </c>
      <c r="H6" s="88" t="str">
        <f>EQUAT!D7</f>
        <v>IR</v>
      </c>
      <c r="I6" s="88" t="str">
        <f>EQUAT!E7</f>
        <v>C13NMR</v>
      </c>
      <c r="J6" s="88" t="str">
        <f>EQUAT!F7</f>
        <v>systematic name</v>
      </c>
      <c r="L6" s="2" t="str">
        <f>'Class Results'!AR37</f>
        <v>1a</v>
      </c>
      <c r="M6" s="29">
        <f>'Class Results'!AS37</f>
        <v>1</v>
      </c>
      <c r="N6" s="29">
        <f>'Class Results'!AT37</f>
        <v>0</v>
      </c>
      <c r="O6" s="114">
        <f>'Class Results'!AU37</f>
        <v>0</v>
      </c>
      <c r="P6" s="2" t="str">
        <f>'Class Results'!AV37</f>
        <v>organic structure</v>
      </c>
      <c r="Q6" s="2">
        <f>'Class Results'!AW37</f>
        <v>0</v>
      </c>
      <c r="R6" s="2">
        <f>'Class Results'!AX37</f>
        <v>0</v>
      </c>
    </row>
    <row r="7" spans="1:18" x14ac:dyDescent="0.25">
      <c r="A7" s="88">
        <v>2</v>
      </c>
      <c r="B7" s="113" t="str">
        <f>EQUAT!B8</f>
        <v>C</v>
      </c>
      <c r="C7" s="111">
        <f>'Class Results'!AQ7</f>
        <v>0</v>
      </c>
      <c r="D7" s="111">
        <f>'Class Results'!AR7</f>
        <v>0</v>
      </c>
      <c r="E7" s="111">
        <f>'Class Results'!AS7</f>
        <v>0</v>
      </c>
      <c r="F7" s="111">
        <f>'Class Results'!AT7</f>
        <v>0</v>
      </c>
      <c r="G7" s="111">
        <f>'Class Results'!AU7</f>
        <v>100</v>
      </c>
      <c r="H7" s="88" t="str">
        <f>EQUAT!D8</f>
        <v>amount of solids, liquids, gases</v>
      </c>
      <c r="I7" s="88">
        <f>EQUAT!E8</f>
        <v>0</v>
      </c>
      <c r="J7" s="88">
        <f>EQUAT!F8</f>
        <v>0</v>
      </c>
      <c r="L7" s="2" t="str">
        <f>'Class Results'!AR38</f>
        <v>1b</v>
      </c>
      <c r="M7" s="29">
        <f>'Class Results'!AS38</f>
        <v>1</v>
      </c>
      <c r="N7" s="29">
        <f>'Class Results'!AT38</f>
        <v>0</v>
      </c>
      <c r="O7" s="114">
        <f>'Class Results'!AU38</f>
        <v>0</v>
      </c>
      <c r="P7" s="2" t="str">
        <f>'Class Results'!AV38</f>
        <v>mass spectrometry</v>
      </c>
      <c r="Q7" s="2">
        <f>'Class Results'!AW38</f>
        <v>0</v>
      </c>
      <c r="R7" s="2">
        <f>'Class Results'!AX38</f>
        <v>0</v>
      </c>
    </row>
    <row r="8" spans="1:18" x14ac:dyDescent="0.25">
      <c r="A8" s="88">
        <v>3</v>
      </c>
      <c r="B8" s="113" t="str">
        <f>EQUAT!B9</f>
        <v>C</v>
      </c>
      <c r="C8" s="111">
        <f>'Class Results'!AQ8</f>
        <v>0</v>
      </c>
      <c r="D8" s="111">
        <f>'Class Results'!AR8</f>
        <v>0</v>
      </c>
      <c r="E8" s="111">
        <f>'Class Results'!AS8</f>
        <v>0</v>
      </c>
      <c r="F8" s="111">
        <f>'Class Results'!AT8</f>
        <v>0</v>
      </c>
      <c r="G8" s="111">
        <f>'Class Results'!AU8</f>
        <v>100</v>
      </c>
      <c r="H8" s="88" t="str">
        <f>EQUAT!D9</f>
        <v>titration curves</v>
      </c>
      <c r="I8" s="88">
        <f>EQUAT!E9</f>
        <v>0</v>
      </c>
      <c r="J8" s="88">
        <f>EQUAT!F9</f>
        <v>0</v>
      </c>
      <c r="L8" s="2" t="str">
        <f>'Class Results'!AR39</f>
        <v>1c</v>
      </c>
      <c r="M8" s="29">
        <f>'Class Results'!AS39</f>
        <v>2</v>
      </c>
      <c r="N8" s="29">
        <f>'Class Results'!AT39</f>
        <v>0</v>
      </c>
      <c r="O8" s="114">
        <f>'Class Results'!AU39</f>
        <v>0</v>
      </c>
      <c r="P8" s="2" t="str">
        <f>'Class Results'!AV39</f>
        <v>IR</v>
      </c>
      <c r="Q8" s="2">
        <f>'Class Results'!AW39</f>
        <v>0</v>
      </c>
      <c r="R8" s="2">
        <f>'Class Results'!AX39</f>
        <v>0</v>
      </c>
    </row>
    <row r="9" spans="1:18" x14ac:dyDescent="0.25">
      <c r="A9" s="88">
        <v>4</v>
      </c>
      <c r="B9" s="113" t="str">
        <f>EQUAT!B10</f>
        <v>A</v>
      </c>
      <c r="C9" s="111">
        <f>'Class Results'!AQ9</f>
        <v>0</v>
      </c>
      <c r="D9" s="111">
        <f>'Class Results'!AR9</f>
        <v>0</v>
      </c>
      <c r="E9" s="111">
        <f>'Class Results'!AS9</f>
        <v>0</v>
      </c>
      <c r="F9" s="111">
        <f>'Class Results'!AT9</f>
        <v>0</v>
      </c>
      <c r="G9" s="111">
        <f>'Class Results'!AU9</f>
        <v>100</v>
      </c>
      <c r="H9" s="88" t="str">
        <f>EQUAT!D10</f>
        <v>acid-base titrations</v>
      </c>
      <c r="I9" s="88" t="str">
        <f>EQUAT!E10</f>
        <v>data book</v>
      </c>
      <c r="J9" s="88">
        <f>EQUAT!F10</f>
        <v>0</v>
      </c>
      <c r="L9" s="2" t="str">
        <f>'Class Results'!AR40</f>
        <v>1d</v>
      </c>
      <c r="M9" s="29">
        <f>'Class Results'!AS40</f>
        <v>2</v>
      </c>
      <c r="N9" s="29">
        <f>'Class Results'!AT40</f>
        <v>0</v>
      </c>
      <c r="O9" s="114">
        <f>'Class Results'!AU40</f>
        <v>0</v>
      </c>
      <c r="P9" s="2" t="str">
        <f>'Class Results'!AV40</f>
        <v>organic structure</v>
      </c>
      <c r="Q9" s="2" t="str">
        <f>'Class Results'!AW40</f>
        <v>C13NMR</v>
      </c>
      <c r="R9" s="2" t="str">
        <f>'Class Results'!AX40</f>
        <v>carbon environment</v>
      </c>
    </row>
    <row r="10" spans="1:18" x14ac:dyDescent="0.25">
      <c r="A10" s="88">
        <v>5</v>
      </c>
      <c r="B10" s="113" t="str">
        <f>EQUAT!B11</f>
        <v>A</v>
      </c>
      <c r="C10" s="111">
        <f>'Class Results'!AQ10</f>
        <v>0</v>
      </c>
      <c r="D10" s="111">
        <f>'Class Results'!AR10</f>
        <v>0</v>
      </c>
      <c r="E10" s="111">
        <f>'Class Results'!AS10</f>
        <v>0</v>
      </c>
      <c r="F10" s="111">
        <f>'Class Results'!AT10</f>
        <v>0</v>
      </c>
      <c r="G10" s="111">
        <f>'Class Results'!AU10</f>
        <v>100</v>
      </c>
      <c r="H10" s="88" t="str">
        <f>EQUAT!D11</f>
        <v>galvanic primary, principles</v>
      </c>
      <c r="I10" s="88" t="str">
        <f>EQUAT!E11</f>
        <v>electrochemical series</v>
      </c>
      <c r="J10" s="88" t="str">
        <f>EQUAT!F11</f>
        <v>data book</v>
      </c>
      <c r="L10" s="2" t="str">
        <f>'Class Results'!AR41</f>
        <v>1e</v>
      </c>
      <c r="M10" s="29">
        <f>'Class Results'!AS41</f>
        <v>5</v>
      </c>
      <c r="N10" s="29">
        <f>'Class Results'!AT41</f>
        <v>0</v>
      </c>
      <c r="O10" s="114">
        <f>'Class Results'!AU41</f>
        <v>0</v>
      </c>
      <c r="P10" s="2" t="str">
        <f>'Class Results'!AV41</f>
        <v>common organic reactions</v>
      </c>
      <c r="Q10" s="2" t="str">
        <f>'Class Results'!AW41</f>
        <v>esters from alkenes</v>
      </c>
      <c r="R10" s="2">
        <f>'Class Results'!AX41</f>
        <v>0</v>
      </c>
    </row>
    <row r="11" spans="1:18" x14ac:dyDescent="0.25">
      <c r="A11" s="88">
        <v>6</v>
      </c>
      <c r="B11" s="113" t="str">
        <f>EQUAT!B12</f>
        <v>D</v>
      </c>
      <c r="C11" s="111">
        <f>'Class Results'!AQ11</f>
        <v>0</v>
      </c>
      <c r="D11" s="111">
        <f>'Class Results'!AR11</f>
        <v>0</v>
      </c>
      <c r="E11" s="111">
        <f>'Class Results'!AS11</f>
        <v>0</v>
      </c>
      <c r="F11" s="111">
        <f>'Class Results'!AT11</f>
        <v>0</v>
      </c>
      <c r="G11" s="111">
        <f>'Class Results'!AU11</f>
        <v>100</v>
      </c>
      <c r="H11" s="88" t="str">
        <f>EQUAT!D12</f>
        <v xml:space="preserve">ox numbers </v>
      </c>
      <c r="I11" s="88">
        <f>EQUAT!E12</f>
        <v>0</v>
      </c>
      <c r="J11" s="88">
        <f>EQUAT!F12</f>
        <v>0</v>
      </c>
      <c r="L11" s="2" t="str">
        <f>'Class Results'!AR42</f>
        <v>1f</v>
      </c>
      <c r="M11" s="29">
        <f>'Class Results'!AS42</f>
        <v>1</v>
      </c>
      <c r="N11" s="29">
        <f>'Class Results'!AT42</f>
        <v>0</v>
      </c>
      <c r="O11" s="114">
        <f>'Class Results'!AU42</f>
        <v>0</v>
      </c>
      <c r="P11" s="2" t="str">
        <f>'Class Results'!AV42</f>
        <v>esterification</v>
      </c>
      <c r="Q11" s="2">
        <f>'Class Results'!AW42</f>
        <v>0</v>
      </c>
      <c r="R11" s="2">
        <f>'Class Results'!AX42</f>
        <v>0</v>
      </c>
    </row>
    <row r="12" spans="1:18" x14ac:dyDescent="0.25">
      <c r="A12" s="88">
        <v>7</v>
      </c>
      <c r="B12" s="113" t="str">
        <f>EQUAT!B13</f>
        <v>D</v>
      </c>
      <c r="C12" s="111">
        <f>'Class Results'!AQ12</f>
        <v>0</v>
      </c>
      <c r="D12" s="111">
        <f>'Class Results'!AR12</f>
        <v>0</v>
      </c>
      <c r="E12" s="111">
        <f>'Class Results'!AS12</f>
        <v>0</v>
      </c>
      <c r="F12" s="111">
        <f>'Class Results'!AT12</f>
        <v>0</v>
      </c>
      <c r="G12" s="111">
        <f>'Class Results'!AU12</f>
        <v>100</v>
      </c>
      <c r="H12" s="88" t="str">
        <f>EQUAT!D13</f>
        <v>redox equations</v>
      </c>
      <c r="I12" s="88" t="str">
        <f>EQUAT!E13</f>
        <v>acid-base, pH</v>
      </c>
      <c r="J12" s="88" t="str">
        <f>EQUAT!F13</f>
        <v>fuel cells</v>
      </c>
      <c r="L12" s="2" t="str">
        <f>'Class Results'!AR43</f>
        <v>1gi</v>
      </c>
      <c r="M12" s="29">
        <f>'Class Results'!AS43</f>
        <v>2</v>
      </c>
      <c r="N12" s="29">
        <f>'Class Results'!AT43</f>
        <v>0</v>
      </c>
      <c r="O12" s="114">
        <f>'Class Results'!AU43</f>
        <v>0</v>
      </c>
      <c r="P12" s="2" t="str">
        <f>'Class Results'!AV43</f>
        <v>Le Chatelier principle</v>
      </c>
      <c r="Q12" s="2" t="str">
        <f>'Class Results'!AW43</f>
        <v>Rates of reaction</v>
      </c>
      <c r="R12" s="2">
        <f>'Class Results'!AX43</f>
        <v>0</v>
      </c>
    </row>
    <row r="13" spans="1:18" x14ac:dyDescent="0.25">
      <c r="A13" s="88">
        <v>8</v>
      </c>
      <c r="B13" s="113" t="str">
        <f>EQUAT!B14</f>
        <v>B</v>
      </c>
      <c r="C13" s="111">
        <f>'Class Results'!AQ13</f>
        <v>0</v>
      </c>
      <c r="D13" s="111">
        <f>'Class Results'!AR13</f>
        <v>0</v>
      </c>
      <c r="E13" s="111">
        <f>'Class Results'!AS13</f>
        <v>0</v>
      </c>
      <c r="F13" s="111">
        <f>'Class Results'!AT13</f>
        <v>0</v>
      </c>
      <c r="G13" s="111">
        <f>'Class Results'!AU13</f>
        <v>100</v>
      </c>
      <c r="H13" s="88" t="str">
        <f>EQUAT!D14</f>
        <v>bomb calorimetry</v>
      </c>
      <c r="I13" s="88" t="str">
        <f>EQUAT!E14</f>
        <v>calculations</v>
      </c>
      <c r="J13" s="88" t="str">
        <f>EQUAT!F14</f>
        <v>data book</v>
      </c>
      <c r="L13" s="2" t="str">
        <f>'Class Results'!AR44</f>
        <v>1gii</v>
      </c>
      <c r="M13" s="29">
        <f>'Class Results'!AS44</f>
        <v>1</v>
      </c>
      <c r="N13" s="29">
        <f>'Class Results'!AT44</f>
        <v>0</v>
      </c>
      <c r="O13" s="114">
        <f>'Class Results'!AU44</f>
        <v>0</v>
      </c>
      <c r="P13" s="2" t="str">
        <f>'Class Results'!AV44</f>
        <v>properties of organic compounds</v>
      </c>
      <c r="Q13" s="2">
        <f>'Class Results'!AW44</f>
        <v>0</v>
      </c>
      <c r="R13" s="2">
        <f>'Class Results'!AX44</f>
        <v>0</v>
      </c>
    </row>
    <row r="14" spans="1:18" x14ac:dyDescent="0.25">
      <c r="A14" s="88">
        <v>9</v>
      </c>
      <c r="B14" s="113" t="str">
        <f>EQUAT!B15</f>
        <v>A</v>
      </c>
      <c r="C14" s="111">
        <f>'Class Results'!AQ14</f>
        <v>0</v>
      </c>
      <c r="D14" s="111">
        <f>'Class Results'!AR14</f>
        <v>0</v>
      </c>
      <c r="E14" s="111">
        <f>'Class Results'!AS14</f>
        <v>0</v>
      </c>
      <c r="F14" s="111">
        <f>'Class Results'!AT14</f>
        <v>0</v>
      </c>
      <c r="G14" s="111">
        <f>'Class Results'!AU14</f>
        <v>100</v>
      </c>
      <c r="H14" s="88" t="str">
        <f>EQUAT!D15</f>
        <v>galvanic secondary, principles</v>
      </c>
      <c r="I14" s="88">
        <f>EQUAT!E15</f>
        <v>0</v>
      </c>
      <c r="J14" s="88">
        <f>EQUAT!F15</f>
        <v>0</v>
      </c>
      <c r="L14" s="2" t="str">
        <f>'Class Results'!AR45</f>
        <v>1h</v>
      </c>
      <c r="M14" s="29">
        <f>'Class Results'!AS45</f>
        <v>2</v>
      </c>
      <c r="N14" s="29">
        <f>'Class Results'!AT45</f>
        <v>0</v>
      </c>
      <c r="O14" s="114">
        <f>'Class Results'!AU45</f>
        <v>0</v>
      </c>
      <c r="P14" s="2" t="str">
        <f>'Class Results'!AV45</f>
        <v>calc delta H from reactions</v>
      </c>
      <c r="Q14" s="2" t="str">
        <f>'Class Results'!AW45</f>
        <v>data book</v>
      </c>
      <c r="R14" s="2">
        <f>'Class Results'!AX45</f>
        <v>0</v>
      </c>
    </row>
    <row r="15" spans="1:18" x14ac:dyDescent="0.25">
      <c r="A15" s="88">
        <v>10</v>
      </c>
      <c r="B15" s="113" t="str">
        <f>EQUAT!B16</f>
        <v>D</v>
      </c>
      <c r="C15" s="111">
        <f>'Class Results'!AQ15</f>
        <v>0</v>
      </c>
      <c r="D15" s="111">
        <f>'Class Results'!AR15</f>
        <v>0</v>
      </c>
      <c r="E15" s="111">
        <f>'Class Results'!AS15</f>
        <v>0</v>
      </c>
      <c r="F15" s="111">
        <f>'Class Results'!AT15</f>
        <v>0</v>
      </c>
      <c r="G15" s="111">
        <f>'Class Results'!AU15</f>
        <v>100</v>
      </c>
      <c r="H15" s="88" t="str">
        <f>EQUAT!D16</f>
        <v>Le Chatelier principle</v>
      </c>
      <c r="I15" s="88">
        <f>EQUAT!E16</f>
        <v>0</v>
      </c>
      <c r="J15" s="88">
        <f>EQUAT!F16</f>
        <v>0</v>
      </c>
      <c r="L15" s="2" t="str">
        <f>'Class Results'!AR46</f>
        <v>2a</v>
      </c>
      <c r="M15" s="29">
        <f>'Class Results'!AS46</f>
        <v>1</v>
      </c>
      <c r="N15" s="29">
        <f>'Class Results'!AT46</f>
        <v>0</v>
      </c>
      <c r="O15" s="114">
        <f>'Class Results'!AU46</f>
        <v>0</v>
      </c>
      <c r="P15" s="2" t="str">
        <f>'Class Results'!AV46</f>
        <v>chemical principles electrolytic cell</v>
      </c>
      <c r="Q15" s="2">
        <f>'Class Results'!AW46</f>
        <v>0</v>
      </c>
      <c r="R15" s="2">
        <f>'Class Results'!AX46</f>
        <v>0</v>
      </c>
    </row>
    <row r="16" spans="1:18" x14ac:dyDescent="0.25">
      <c r="A16" s="88">
        <v>11</v>
      </c>
      <c r="B16" s="113" t="str">
        <f>EQUAT!B17</f>
        <v>C</v>
      </c>
      <c r="C16" s="111">
        <f>'Class Results'!AQ16</f>
        <v>0</v>
      </c>
      <c r="D16" s="111">
        <f>'Class Results'!AR16</f>
        <v>0</v>
      </c>
      <c r="E16" s="111">
        <f>'Class Results'!AS16</f>
        <v>0</v>
      </c>
      <c r="F16" s="111">
        <f>'Class Results'!AT16</f>
        <v>0</v>
      </c>
      <c r="G16" s="111">
        <f>'Class Results'!AU16</f>
        <v>100</v>
      </c>
      <c r="H16" s="88" t="str">
        <f>EQUAT!D17</f>
        <v>fuel cells</v>
      </c>
      <c r="I16" s="88">
        <f>EQUAT!E17</f>
        <v>0</v>
      </c>
      <c r="J16" s="88">
        <f>EQUAT!F17</f>
        <v>0</v>
      </c>
      <c r="L16" s="2" t="str">
        <f>'Class Results'!AR47</f>
        <v>2b</v>
      </c>
      <c r="M16" s="29">
        <f>'Class Results'!AS47</f>
        <v>2</v>
      </c>
      <c r="N16" s="29">
        <f>'Class Results'!AT47</f>
        <v>0</v>
      </c>
      <c r="O16" s="114">
        <f>'Class Results'!AU47</f>
        <v>0</v>
      </c>
      <c r="P16" s="2" t="str">
        <f>'Class Results'!AV47</f>
        <v>predicting redox products</v>
      </c>
      <c r="Q16" s="2" t="str">
        <f>'Class Results'!AW47</f>
        <v>electrochemical series</v>
      </c>
      <c r="R16" s="2" t="str">
        <f>'Class Results'!AX47</f>
        <v>chemical principles electrolytic cell</v>
      </c>
    </row>
    <row r="17" spans="1:18" x14ac:dyDescent="0.25">
      <c r="A17" s="88">
        <v>12</v>
      </c>
      <c r="B17" s="113" t="str">
        <f>EQUAT!B18</f>
        <v>D</v>
      </c>
      <c r="C17" s="111">
        <f>'Class Results'!AQ17</f>
        <v>0</v>
      </c>
      <c r="D17" s="111">
        <f>'Class Results'!AR17</f>
        <v>0</v>
      </c>
      <c r="E17" s="111">
        <f>'Class Results'!AS17</f>
        <v>0</v>
      </c>
      <c r="F17" s="111">
        <f>'Class Results'!AT17</f>
        <v>0</v>
      </c>
      <c r="G17" s="111">
        <f>'Class Results'!AU17</f>
        <v>100</v>
      </c>
      <c r="H17" s="88" t="str">
        <f>EQUAT!D18</f>
        <v>gravimetric analysis</v>
      </c>
      <c r="I17" s="88" t="str">
        <f>EQUAT!E18</f>
        <v>calculations</v>
      </c>
      <c r="J17" s="88" t="str">
        <f>EQUAT!F18</f>
        <v>chemical equations</v>
      </c>
      <c r="L17" s="2" t="str">
        <f>'Class Results'!AR48</f>
        <v>2c</v>
      </c>
      <c r="M17" s="29">
        <f>'Class Results'!AS48</f>
        <v>2</v>
      </c>
      <c r="N17" s="29">
        <f>'Class Results'!AT48</f>
        <v>0</v>
      </c>
      <c r="O17" s="114">
        <f>'Class Results'!AU48</f>
        <v>0</v>
      </c>
      <c r="P17" s="2" t="str">
        <f>'Class Results'!AV48</f>
        <v>calculations</v>
      </c>
      <c r="Q17" s="2" t="str">
        <f>'Class Results'!AW48</f>
        <v>chemical principles electrolytic cell</v>
      </c>
      <c r="R17" s="2">
        <f>'Class Results'!AX48</f>
        <v>0</v>
      </c>
    </row>
    <row r="18" spans="1:18" x14ac:dyDescent="0.25">
      <c r="A18" s="88">
        <v>13</v>
      </c>
      <c r="B18" s="113" t="str">
        <f>EQUAT!B19</f>
        <v>A</v>
      </c>
      <c r="C18" s="111">
        <f>'Class Results'!AQ18</f>
        <v>0</v>
      </c>
      <c r="D18" s="111">
        <f>'Class Results'!AR18</f>
        <v>0</v>
      </c>
      <c r="E18" s="111">
        <f>'Class Results'!AS18</f>
        <v>0</v>
      </c>
      <c r="F18" s="111">
        <f>'Class Results'!AT18</f>
        <v>0</v>
      </c>
      <c r="G18" s="111">
        <f>'Class Results'!AU18</f>
        <v>100</v>
      </c>
      <c r="H18" s="88" t="str">
        <f>EQUAT!D19</f>
        <v>gravimetric analysis</v>
      </c>
      <c r="I18" s="88" t="str">
        <f>EQUAT!E19</f>
        <v>calculations</v>
      </c>
      <c r="J18" s="88" t="str">
        <f>EQUAT!F19</f>
        <v>chemical equations</v>
      </c>
      <c r="L18" s="2" t="str">
        <f>'Class Results'!AR49</f>
        <v>2d</v>
      </c>
      <c r="M18" s="29">
        <f>'Class Results'!AS49</f>
        <v>1</v>
      </c>
      <c r="N18" s="29">
        <f>'Class Results'!AT49</f>
        <v>0</v>
      </c>
      <c r="O18" s="114">
        <f>'Class Results'!AU49</f>
        <v>0</v>
      </c>
      <c r="P18" s="2" t="str">
        <f>'Class Results'!AV49</f>
        <v>vis-UV</v>
      </c>
      <c r="Q18" s="2">
        <f>'Class Results'!AW49</f>
        <v>0</v>
      </c>
      <c r="R18" s="2">
        <f>'Class Results'!AX49</f>
        <v>0</v>
      </c>
    </row>
    <row r="19" spans="1:18" x14ac:dyDescent="0.25">
      <c r="A19" s="88">
        <v>14</v>
      </c>
      <c r="B19" s="113" t="str">
        <f>EQUAT!B20</f>
        <v>B</v>
      </c>
      <c r="C19" s="111">
        <f>'Class Results'!AQ19</f>
        <v>0</v>
      </c>
      <c r="D19" s="111">
        <f>'Class Results'!AR19</f>
        <v>0</v>
      </c>
      <c r="E19" s="111">
        <f>'Class Results'!AS19</f>
        <v>0</v>
      </c>
      <c r="F19" s="111">
        <f>'Class Results'!AT19</f>
        <v>0</v>
      </c>
      <c r="G19" s="111">
        <f>'Class Results'!AU19</f>
        <v>100</v>
      </c>
      <c r="H19" s="88" t="str">
        <f>EQUAT!D20</f>
        <v>AAS</v>
      </c>
      <c r="I19" s="88" t="str">
        <f>EQUAT!E20</f>
        <v>calibration graph AAS or UV</v>
      </c>
      <c r="J19" s="88" t="str">
        <f>EQUAT!F20</f>
        <v>calculations</v>
      </c>
      <c r="L19" s="2" t="str">
        <f>'Class Results'!AR50</f>
        <v>2e</v>
      </c>
      <c r="M19" s="29">
        <f>'Class Results'!AS50</f>
        <v>1</v>
      </c>
      <c r="N19" s="29">
        <f>'Class Results'!AT50</f>
        <v>0</v>
      </c>
      <c r="O19" s="114">
        <f>'Class Results'!AU50</f>
        <v>0</v>
      </c>
      <c r="P19" s="2" t="str">
        <f>'Class Results'!AV50</f>
        <v>vis-UV</v>
      </c>
      <c r="Q19" s="2">
        <f>'Class Results'!AW50</f>
        <v>0</v>
      </c>
      <c r="R19" s="2">
        <f>'Class Results'!AX50</f>
        <v>0</v>
      </c>
    </row>
    <row r="20" spans="1:18" x14ac:dyDescent="0.25">
      <c r="A20" s="88">
        <v>15</v>
      </c>
      <c r="B20" s="113" t="str">
        <f>EQUAT!B21</f>
        <v>B</v>
      </c>
      <c r="C20" s="111">
        <f>'Class Results'!AQ20</f>
        <v>0</v>
      </c>
      <c r="D20" s="111">
        <f>'Class Results'!AR20</f>
        <v>0</v>
      </c>
      <c r="E20" s="111">
        <f>'Class Results'!AS20</f>
        <v>0</v>
      </c>
      <c r="F20" s="111">
        <f>'Class Results'!AT20</f>
        <v>0</v>
      </c>
      <c r="G20" s="111">
        <f>'Class Results'!AU20</f>
        <v>100</v>
      </c>
      <c r="H20" s="88" t="str">
        <f>EQUAT!D21</f>
        <v>systematic name</v>
      </c>
      <c r="I20" s="88" t="str">
        <f>EQUAT!E21</f>
        <v>alkanoic acid</v>
      </c>
      <c r="J20" s="88" t="str">
        <f>EQUAT!F21</f>
        <v>calculations</v>
      </c>
      <c r="L20" s="2" t="str">
        <f>'Class Results'!AR51</f>
        <v>2f</v>
      </c>
      <c r="M20" s="29">
        <f>'Class Results'!AS51</f>
        <v>2</v>
      </c>
      <c r="N20" s="29">
        <f>'Class Results'!AT51</f>
        <v>0</v>
      </c>
      <c r="O20" s="114">
        <f>'Class Results'!AU51</f>
        <v>0</v>
      </c>
      <c r="P20" s="2" t="str">
        <f>'Class Results'!AV51</f>
        <v xml:space="preserve">Faradays laws </v>
      </c>
      <c r="Q20" s="2" t="str">
        <f>'Class Results'!AW51</f>
        <v>electrolytic cells</v>
      </c>
      <c r="R20" s="2">
        <f>'Class Results'!AX51</f>
        <v>0</v>
      </c>
    </row>
    <row r="21" spans="1:18" x14ac:dyDescent="0.25">
      <c r="A21" s="88">
        <v>16</v>
      </c>
      <c r="B21" s="113" t="str">
        <f>EQUAT!B22</f>
        <v>C</v>
      </c>
      <c r="C21" s="111">
        <f>'Class Results'!AQ21</f>
        <v>0</v>
      </c>
      <c r="D21" s="111">
        <f>'Class Results'!AR21</f>
        <v>0</v>
      </c>
      <c r="E21" s="111">
        <f>'Class Results'!AS21</f>
        <v>0</v>
      </c>
      <c r="F21" s="111">
        <f>'Class Results'!AT21</f>
        <v>0</v>
      </c>
      <c r="G21" s="111">
        <f>'Class Results'!AU21</f>
        <v>100</v>
      </c>
      <c r="H21" s="88" t="str">
        <f>EQUAT!D22</f>
        <v xml:space="preserve">Faradays laws </v>
      </c>
      <c r="I21" s="88" t="str">
        <f>EQUAT!E22</f>
        <v>galvanic primary, principles</v>
      </c>
      <c r="J21" s="88" t="str">
        <f>EQUAT!F22</f>
        <v>redox equations</v>
      </c>
      <c r="L21" s="2" t="str">
        <f>'Class Results'!AR52</f>
        <v>2g</v>
      </c>
      <c r="M21" s="29">
        <f>'Class Results'!AS52</f>
        <v>1</v>
      </c>
      <c r="N21" s="29">
        <f>'Class Results'!AT52</f>
        <v>0</v>
      </c>
      <c r="O21" s="114">
        <f>'Class Results'!AU52</f>
        <v>0</v>
      </c>
      <c r="P21" s="2" t="str">
        <f>'Class Results'!AV52</f>
        <v>limitations of predictions</v>
      </c>
      <c r="Q21" s="2">
        <f>'Class Results'!AW52</f>
        <v>0</v>
      </c>
      <c r="R21" s="2">
        <f>'Class Results'!AX52</f>
        <v>0</v>
      </c>
    </row>
    <row r="22" spans="1:18" x14ac:dyDescent="0.25">
      <c r="A22" s="88">
        <v>17</v>
      </c>
      <c r="B22" s="113" t="str">
        <f>EQUAT!B23</f>
        <v>D</v>
      </c>
      <c r="C22" s="111">
        <f>'Class Results'!AQ22</f>
        <v>0</v>
      </c>
      <c r="D22" s="111">
        <f>'Class Results'!AR22</f>
        <v>0</v>
      </c>
      <c r="E22" s="111">
        <f>'Class Results'!AS22</f>
        <v>0</v>
      </c>
      <c r="F22" s="111">
        <f>'Class Results'!AT22</f>
        <v>0</v>
      </c>
      <c r="G22" s="111">
        <f>'Class Results'!AU22</f>
        <v>100</v>
      </c>
      <c r="H22" s="88" t="str">
        <f>EQUAT!D23</f>
        <v>chemical equations</v>
      </c>
      <c r="I22" s="88" t="str">
        <f>EQUAT!E23</f>
        <v>acid-base, pH</v>
      </c>
      <c r="J22" s="88" t="str">
        <f>EQUAT!F23</f>
        <v>aspirin</v>
      </c>
      <c r="L22" s="2" t="str">
        <f>'Class Results'!AR53</f>
        <v>2h</v>
      </c>
      <c r="M22" s="29">
        <f>'Class Results'!AS53</f>
        <v>1</v>
      </c>
      <c r="N22" s="29">
        <f>'Class Results'!AT53</f>
        <v>0</v>
      </c>
      <c r="O22" s="114">
        <f>'Class Results'!AU53</f>
        <v>0</v>
      </c>
      <c r="P22" s="2" t="str">
        <f>'Class Results'!AV53</f>
        <v>chemical principles electrolytic cell</v>
      </c>
      <c r="Q22" s="2">
        <f>'Class Results'!AW53</f>
        <v>0</v>
      </c>
      <c r="R22" s="2">
        <f>'Class Results'!AX53</f>
        <v>0</v>
      </c>
    </row>
    <row r="23" spans="1:18" x14ac:dyDescent="0.25">
      <c r="A23" s="88">
        <v>18</v>
      </c>
      <c r="B23" s="113" t="str">
        <f>EQUAT!B24</f>
        <v>A</v>
      </c>
      <c r="C23" s="111">
        <f>'Class Results'!AQ23</f>
        <v>0</v>
      </c>
      <c r="D23" s="111">
        <f>'Class Results'!AR23</f>
        <v>0</v>
      </c>
      <c r="E23" s="111">
        <f>'Class Results'!AS23</f>
        <v>0</v>
      </c>
      <c r="F23" s="111">
        <f>'Class Results'!AT23</f>
        <v>0</v>
      </c>
      <c r="G23" s="111">
        <f>'Class Results'!AU23</f>
        <v>100</v>
      </c>
      <c r="H23" s="88" t="str">
        <f>EQUAT!D24</f>
        <v>organic reaction pathways</v>
      </c>
      <c r="I23" s="88">
        <f>EQUAT!E24</f>
        <v>0</v>
      </c>
      <c r="J23" s="88">
        <f>EQUAT!F24</f>
        <v>0</v>
      </c>
      <c r="L23" s="2" t="str">
        <f>'Class Results'!AR54</f>
        <v>2i</v>
      </c>
      <c r="M23" s="29">
        <f>'Class Results'!AS54</f>
        <v>3</v>
      </c>
      <c r="N23" s="29">
        <f>'Class Results'!AT54</f>
        <v>0</v>
      </c>
      <c r="O23" s="114">
        <f>'Class Results'!AU54</f>
        <v>0</v>
      </c>
      <c r="P23" s="2" t="str">
        <f>'Class Results'!AV54</f>
        <v>vis-UV</v>
      </c>
      <c r="Q23" s="2" t="str">
        <f>'Class Results'!AW54</f>
        <v>calibration graph AAS or UV</v>
      </c>
      <c r="R23" s="2">
        <f>'Class Results'!AX54</f>
        <v>0</v>
      </c>
    </row>
    <row r="24" spans="1:18" x14ac:dyDescent="0.25">
      <c r="A24" s="88">
        <v>19</v>
      </c>
      <c r="B24" s="113" t="str">
        <f>EQUAT!B25</f>
        <v>D</v>
      </c>
      <c r="C24" s="111">
        <f>'Class Results'!AQ24</f>
        <v>0</v>
      </c>
      <c r="D24" s="111">
        <f>'Class Results'!AR24</f>
        <v>0</v>
      </c>
      <c r="E24" s="111">
        <f>'Class Results'!AS24</f>
        <v>0</v>
      </c>
      <c r="F24" s="111">
        <f>'Class Results'!AT24</f>
        <v>0</v>
      </c>
      <c r="G24" s="111">
        <f>'Class Results'!AU24</f>
        <v>100</v>
      </c>
      <c r="H24" s="88" t="str">
        <f>EQUAT!D25</f>
        <v>Le Chatelier principle</v>
      </c>
      <c r="I24" s="88" t="str">
        <f>EQUAT!E25</f>
        <v>Rates of reaction</v>
      </c>
      <c r="J24" s="88">
        <f>EQUAT!F25</f>
        <v>0</v>
      </c>
      <c r="L24" s="2" t="str">
        <f>'Class Results'!AR55</f>
        <v>3a</v>
      </c>
      <c r="M24" s="29">
        <f>'Class Results'!AS55</f>
        <v>1</v>
      </c>
      <c r="N24" s="29">
        <f>'Class Results'!AT55</f>
        <v>0</v>
      </c>
      <c r="O24" s="114">
        <f>'Class Results'!AU55</f>
        <v>0</v>
      </c>
      <c r="P24" s="2" t="str">
        <f>'Class Results'!AV55</f>
        <v>structural formula</v>
      </c>
      <c r="Q24" s="2" t="str">
        <f>'Class Results'!AW55</f>
        <v>amines</v>
      </c>
      <c r="R24" s="2">
        <f>'Class Results'!AX55</f>
        <v>0</v>
      </c>
    </row>
    <row r="25" spans="1:18" x14ac:dyDescent="0.25">
      <c r="A25" s="88">
        <v>20</v>
      </c>
      <c r="B25" s="113" t="str">
        <f>EQUAT!B26</f>
        <v>B</v>
      </c>
      <c r="C25" s="111">
        <f>'Class Results'!AQ25</f>
        <v>0</v>
      </c>
      <c r="D25" s="111">
        <f>'Class Results'!AR25</f>
        <v>0</v>
      </c>
      <c r="E25" s="111">
        <f>'Class Results'!AS25</f>
        <v>0</v>
      </c>
      <c r="F25" s="111">
        <f>'Class Results'!AT25</f>
        <v>0</v>
      </c>
      <c r="G25" s="111">
        <f>'Class Results'!AU25</f>
        <v>100</v>
      </c>
      <c r="H25" s="88" t="str">
        <f>EQUAT!D26</f>
        <v>Ka weak acids</v>
      </c>
      <c r="I25" s="88" t="str">
        <f>EQUAT!E26</f>
        <v>calculations</v>
      </c>
      <c r="J25" s="88">
        <f>EQUAT!F26</f>
        <v>0</v>
      </c>
      <c r="L25" s="2" t="str">
        <f>'Class Results'!AR56</f>
        <v>3b</v>
      </c>
      <c r="M25" s="29">
        <f>'Class Results'!AS56</f>
        <v>1</v>
      </c>
      <c r="N25" s="29">
        <f>'Class Results'!AT56</f>
        <v>0</v>
      </c>
      <c r="O25" s="114">
        <f>'Class Results'!AU56</f>
        <v>0</v>
      </c>
      <c r="P25" s="2" t="str">
        <f>'Class Results'!AV56</f>
        <v>amines</v>
      </c>
      <c r="Q25" s="2" t="str">
        <f>'Class Results'!AW56</f>
        <v>amino acid</v>
      </c>
      <c r="R25" s="2">
        <f>'Class Results'!AX56</f>
        <v>0</v>
      </c>
    </row>
    <row r="26" spans="1:18" x14ac:dyDescent="0.25">
      <c r="A26" s="88">
        <v>21</v>
      </c>
      <c r="B26" s="113" t="str">
        <f>EQUAT!B27</f>
        <v>C</v>
      </c>
      <c r="C26" s="111">
        <f>'Class Results'!AQ26</f>
        <v>0</v>
      </c>
      <c r="D26" s="111">
        <f>'Class Results'!AR26</f>
        <v>0</v>
      </c>
      <c r="E26" s="111">
        <f>'Class Results'!AS26</f>
        <v>0</v>
      </c>
      <c r="F26" s="111">
        <f>'Class Results'!AT26</f>
        <v>0</v>
      </c>
      <c r="G26" s="111">
        <f>'Class Results'!AU26</f>
        <v>100</v>
      </c>
      <c r="H26" s="88" t="str">
        <f>EQUAT!D27</f>
        <v>calc delta H from reactions</v>
      </c>
      <c r="I26" s="88" t="str">
        <f>EQUAT!E27</f>
        <v>calculations</v>
      </c>
      <c r="J26" s="88" t="str">
        <f>EQUAT!F27</f>
        <v>data book</v>
      </c>
      <c r="L26" s="2" t="str">
        <f>'Class Results'!AR57</f>
        <v>3c</v>
      </c>
      <c r="M26" s="29">
        <f>'Class Results'!AS57</f>
        <v>1</v>
      </c>
      <c r="N26" s="29">
        <f>'Class Results'!AT57</f>
        <v>0</v>
      </c>
      <c r="O26" s="114">
        <f>'Class Results'!AU57</f>
        <v>0</v>
      </c>
      <c r="P26" s="2" t="str">
        <f>'Class Results'!AV57</f>
        <v>systematic name</v>
      </c>
      <c r="Q26" s="2">
        <f>'Class Results'!AW57</f>
        <v>0</v>
      </c>
      <c r="R26" s="2">
        <f>'Class Results'!AX57</f>
        <v>0</v>
      </c>
    </row>
    <row r="27" spans="1:18" x14ac:dyDescent="0.25">
      <c r="A27" s="88">
        <v>22</v>
      </c>
      <c r="B27" s="113" t="str">
        <f>EQUAT!B28</f>
        <v>D</v>
      </c>
      <c r="C27" s="111">
        <f>'Class Results'!AQ27</f>
        <v>0</v>
      </c>
      <c r="D27" s="111">
        <f>'Class Results'!AR27</f>
        <v>0</v>
      </c>
      <c r="E27" s="111">
        <f>'Class Results'!AS27</f>
        <v>0</v>
      </c>
      <c r="F27" s="111">
        <f>'Class Results'!AT27</f>
        <v>0</v>
      </c>
      <c r="G27" s="111">
        <f>'Class Results'!AU27</f>
        <v>100</v>
      </c>
      <c r="H27" s="88" t="str">
        <f>EQUAT!D28</f>
        <v>matching analytical technique</v>
      </c>
      <c r="I27" s="88" t="str">
        <f>EQUAT!E28</f>
        <v>HPLC</v>
      </c>
      <c r="J27" s="88">
        <f>EQUAT!F28</f>
        <v>0</v>
      </c>
      <c r="L27" s="2" t="str">
        <f>'Class Results'!AR58</f>
        <v>3d</v>
      </c>
      <c r="M27" s="29">
        <f>'Class Results'!AS58</f>
        <v>1</v>
      </c>
      <c r="N27" s="29">
        <f>'Class Results'!AT58</f>
        <v>0</v>
      </c>
      <c r="O27" s="114">
        <f>'Class Results'!AU58</f>
        <v>0</v>
      </c>
      <c r="P27" s="2" t="str">
        <f>'Class Results'!AV58</f>
        <v>amino acid</v>
      </c>
      <c r="Q27" s="2" t="str">
        <f>'Class Results'!AW58</f>
        <v>data book</v>
      </c>
      <c r="R27" s="2" t="str">
        <f>'Class Results'!AX58</f>
        <v>structural formula</v>
      </c>
    </row>
    <row r="28" spans="1:18" x14ac:dyDescent="0.25">
      <c r="A28" s="88">
        <v>23</v>
      </c>
      <c r="B28" s="113" t="str">
        <f>EQUAT!B29</f>
        <v>D</v>
      </c>
      <c r="C28" s="111">
        <f>'Class Results'!AQ28</f>
        <v>0</v>
      </c>
      <c r="D28" s="111">
        <f>'Class Results'!AR28</f>
        <v>0</v>
      </c>
      <c r="E28" s="111">
        <f>'Class Results'!AS28</f>
        <v>0</v>
      </c>
      <c r="F28" s="111">
        <f>'Class Results'!AT28</f>
        <v>0</v>
      </c>
      <c r="G28" s="111">
        <f>'Class Results'!AU28</f>
        <v>100</v>
      </c>
      <c r="H28" s="88" t="str">
        <f>EQUAT!D29</f>
        <v>vol - experimental technique</v>
      </c>
      <c r="I28" s="88">
        <f>EQUAT!E29</f>
        <v>0</v>
      </c>
      <c r="J28" s="88">
        <f>EQUAT!F29</f>
        <v>0</v>
      </c>
      <c r="L28" s="2" t="str">
        <f>'Class Results'!AR59</f>
        <v>3e</v>
      </c>
      <c r="M28" s="29">
        <f>'Class Results'!AS59</f>
        <v>2</v>
      </c>
      <c r="N28" s="29">
        <f>'Class Results'!AT59</f>
        <v>0</v>
      </c>
      <c r="O28" s="114">
        <f>'Class Results'!AU59</f>
        <v>0</v>
      </c>
      <c r="P28" s="2" t="str">
        <f>'Class Results'!AV59</f>
        <v>cond &amp; poly - proteins</v>
      </c>
      <c r="Q28" s="2" t="str">
        <f>'Class Results'!AW59</f>
        <v>chemical bonding proteins</v>
      </c>
      <c r="R28" s="2">
        <f>'Class Results'!AX59</f>
        <v>0</v>
      </c>
    </row>
    <row r="29" spans="1:18" x14ac:dyDescent="0.25">
      <c r="A29" s="88">
        <v>24</v>
      </c>
      <c r="B29" s="113" t="str">
        <f>EQUAT!B30</f>
        <v>A</v>
      </c>
      <c r="C29" s="111">
        <f>'Class Results'!AQ29</f>
        <v>0</v>
      </c>
      <c r="D29" s="111">
        <f>'Class Results'!AR29</f>
        <v>0</v>
      </c>
      <c r="E29" s="111">
        <f>'Class Results'!AS29</f>
        <v>0</v>
      </c>
      <c r="F29" s="111">
        <f>'Class Results'!AT29</f>
        <v>0</v>
      </c>
      <c r="G29" s="111">
        <f>'Class Results'!AU29</f>
        <v>100</v>
      </c>
      <c r="H29" s="88" t="str">
        <f>EQUAT!D30</f>
        <v>mass spectrometry</v>
      </c>
      <c r="I29" s="88" t="str">
        <f>EQUAT!E30</f>
        <v>IR</v>
      </c>
      <c r="J29" s="88" t="str">
        <f>EQUAT!F30</f>
        <v>C13NMR</v>
      </c>
      <c r="L29" s="2" t="str">
        <f>'Class Results'!AR60</f>
        <v>3fi</v>
      </c>
      <c r="M29" s="29">
        <f>'Class Results'!AS60</f>
        <v>1</v>
      </c>
      <c r="N29" s="29">
        <f>'Class Results'!AT60</f>
        <v>0</v>
      </c>
      <c r="O29" s="114">
        <f>'Class Results'!AU60</f>
        <v>0</v>
      </c>
      <c r="P29" s="2" t="str">
        <f>'Class Results'!AV60</f>
        <v>cond &amp; poly - proteins</v>
      </c>
      <c r="Q29" s="2" t="str">
        <f>'Class Results'!AW60</f>
        <v>protein- primary, secondary, tertiary structure</v>
      </c>
      <c r="R29" s="2">
        <f>'Class Results'!AX60</f>
        <v>0</v>
      </c>
    </row>
    <row r="30" spans="1:18" x14ac:dyDescent="0.25">
      <c r="A30" s="88">
        <v>25</v>
      </c>
      <c r="B30" s="113" t="str">
        <f>EQUAT!B31</f>
        <v>B</v>
      </c>
      <c r="C30" s="111">
        <f>'Class Results'!AQ30</f>
        <v>0</v>
      </c>
      <c r="D30" s="111">
        <f>'Class Results'!AR30</f>
        <v>0</v>
      </c>
      <c r="E30" s="111">
        <f>'Class Results'!AS30</f>
        <v>0</v>
      </c>
      <c r="F30" s="111">
        <f>'Class Results'!AT30</f>
        <v>0</v>
      </c>
      <c r="G30" s="111">
        <f>'Class Results'!AU30</f>
        <v>100</v>
      </c>
      <c r="H30" s="88" t="str">
        <f>EQUAT!D31</f>
        <v>mass spectrometry</v>
      </c>
      <c r="I30" s="88" t="str">
        <f>EQUAT!E31</f>
        <v>IR</v>
      </c>
      <c r="J30" s="88" t="str">
        <f>EQUAT!F31</f>
        <v>C13NMR</v>
      </c>
      <c r="L30" s="2" t="str">
        <f>'Class Results'!AR61</f>
        <v>3fii</v>
      </c>
      <c r="M30" s="29">
        <f>'Class Results'!AS61</f>
        <v>1</v>
      </c>
      <c r="N30" s="29">
        <f>'Class Results'!AT61</f>
        <v>0</v>
      </c>
      <c r="O30" s="114">
        <f>'Class Results'!AU61</f>
        <v>0</v>
      </c>
      <c r="P30" s="2" t="str">
        <f>'Class Results'!AV61</f>
        <v>cond &amp; poly - proteins</v>
      </c>
      <c r="Q30" s="2" t="str">
        <f>'Class Results'!AW61</f>
        <v>protein- primary, secondary, tertiary structure</v>
      </c>
      <c r="R30" s="2">
        <f>'Class Results'!AX61</f>
        <v>0</v>
      </c>
    </row>
    <row r="31" spans="1:18" x14ac:dyDescent="0.25">
      <c r="A31" s="88">
        <v>26</v>
      </c>
      <c r="B31" s="113" t="str">
        <f>EQUAT!B32</f>
        <v>C</v>
      </c>
      <c r="C31" s="111">
        <f>'Class Results'!AQ31</f>
        <v>0</v>
      </c>
      <c r="D31" s="111">
        <f>'Class Results'!AR31</f>
        <v>0</v>
      </c>
      <c r="E31" s="111">
        <f>'Class Results'!AS31</f>
        <v>0</v>
      </c>
      <c r="F31" s="111">
        <f>'Class Results'!AT31</f>
        <v>0</v>
      </c>
      <c r="G31" s="111">
        <f>'Class Results'!AU31</f>
        <v>100</v>
      </c>
      <c r="H31" s="88" t="str">
        <f>EQUAT!D32</f>
        <v>Le Chatelier principle</v>
      </c>
      <c r="I31" s="88">
        <f>EQUAT!E32</f>
        <v>0</v>
      </c>
      <c r="J31" s="88">
        <f>EQUAT!F32</f>
        <v>0</v>
      </c>
      <c r="L31" s="2" t="str">
        <f>'Class Results'!AR62</f>
        <v>3fiii</v>
      </c>
      <c r="M31" s="29">
        <f>'Class Results'!AS62</f>
        <v>1</v>
      </c>
      <c r="N31" s="29">
        <f>'Class Results'!AT62</f>
        <v>0</v>
      </c>
      <c r="O31" s="114">
        <f>'Class Results'!AU62</f>
        <v>0</v>
      </c>
      <c r="P31" s="2" t="str">
        <f>'Class Results'!AV62</f>
        <v>cond &amp; poly - proteins</v>
      </c>
      <c r="Q31" s="2" t="str">
        <f>'Class Results'!AW62</f>
        <v>protein- primary, secondary, tertiary structure</v>
      </c>
      <c r="R31" s="2">
        <f>'Class Results'!AX62</f>
        <v>0</v>
      </c>
    </row>
    <row r="32" spans="1:18" x14ac:dyDescent="0.25">
      <c r="A32" s="88">
        <v>27</v>
      </c>
      <c r="B32" s="113" t="str">
        <f>EQUAT!B33</f>
        <v>B</v>
      </c>
      <c r="C32" s="111">
        <f>'Class Results'!AQ32</f>
        <v>0</v>
      </c>
      <c r="D32" s="111">
        <f>'Class Results'!AR32</f>
        <v>0</v>
      </c>
      <c r="E32" s="111">
        <f>'Class Results'!AS32</f>
        <v>0</v>
      </c>
      <c r="F32" s="111">
        <f>'Class Results'!AT32</f>
        <v>0</v>
      </c>
      <c r="G32" s="111">
        <f>'Class Results'!AU32</f>
        <v>100</v>
      </c>
      <c r="H32" s="88" t="str">
        <f>EQUAT!D33</f>
        <v>chemical principles fuel cell</v>
      </c>
      <c r="I32" s="88" t="str">
        <f>EQUAT!E33</f>
        <v>chemical principles electrolytic cell</v>
      </c>
      <c r="J32" s="88">
        <f>EQUAT!F33</f>
        <v>0</v>
      </c>
      <c r="L32" s="2" t="str">
        <f>'Class Results'!AR63</f>
        <v>3gi</v>
      </c>
      <c r="M32" s="29">
        <f>'Class Results'!AS63</f>
        <v>2</v>
      </c>
      <c r="N32" s="29">
        <f>'Class Results'!AT63</f>
        <v>0</v>
      </c>
      <c r="O32" s="114">
        <f>'Class Results'!AU63</f>
        <v>0</v>
      </c>
      <c r="P32" s="2" t="str">
        <f>'Class Results'!AV63</f>
        <v>DNA</v>
      </c>
      <c r="Q32" s="2" t="str">
        <f>'Class Results'!AW63</f>
        <v>data book</v>
      </c>
      <c r="R32" s="2">
        <f>'Class Results'!AX63</f>
        <v>0</v>
      </c>
    </row>
    <row r="33" spans="1:18" x14ac:dyDescent="0.25">
      <c r="A33" s="88">
        <v>28</v>
      </c>
      <c r="B33" s="113" t="str">
        <f>EQUAT!B34</f>
        <v>A</v>
      </c>
      <c r="C33" s="111">
        <f>'Class Results'!AQ33</f>
        <v>0</v>
      </c>
      <c r="D33" s="111">
        <f>'Class Results'!AR33</f>
        <v>0</v>
      </c>
      <c r="E33" s="111">
        <f>'Class Results'!AS33</f>
        <v>0</v>
      </c>
      <c r="F33" s="111">
        <f>'Class Results'!AT33</f>
        <v>0</v>
      </c>
      <c r="G33" s="111">
        <f>'Class Results'!AU33</f>
        <v>100</v>
      </c>
      <c r="H33" s="88" t="str">
        <f>EQUAT!D34</f>
        <v>chemical principles electrolytic cell</v>
      </c>
      <c r="I33" s="88" t="str">
        <f>EQUAT!E34</f>
        <v>molten vs aqueous electrolytic cell</v>
      </c>
      <c r="J33" s="88">
        <f>EQUAT!F34</f>
        <v>0</v>
      </c>
      <c r="L33" s="2" t="str">
        <f>'Class Results'!AR64</f>
        <v>3gii</v>
      </c>
      <c r="M33" s="29">
        <f>'Class Results'!AS64</f>
        <v>1</v>
      </c>
      <c r="N33" s="29">
        <f>'Class Results'!AT64</f>
        <v>0</v>
      </c>
      <c r="O33" s="114">
        <f>'Class Results'!AU64</f>
        <v>0</v>
      </c>
      <c r="P33" s="2" t="str">
        <f>'Class Results'!AV64</f>
        <v>DNA primary structure</v>
      </c>
      <c r="Q33" s="2">
        <f>'Class Results'!AW64</f>
        <v>0</v>
      </c>
      <c r="R33" s="2">
        <f>'Class Results'!AX64</f>
        <v>0</v>
      </c>
    </row>
    <row r="34" spans="1:18" x14ac:dyDescent="0.25">
      <c r="A34" s="88">
        <v>29</v>
      </c>
      <c r="B34" s="113" t="str">
        <f>EQUAT!B35</f>
        <v>B</v>
      </c>
      <c r="C34" s="111">
        <f>'Class Results'!AQ34</f>
        <v>0</v>
      </c>
      <c r="D34" s="111">
        <f>'Class Results'!AR34</f>
        <v>0</v>
      </c>
      <c r="E34" s="111">
        <f>'Class Results'!AS34</f>
        <v>0</v>
      </c>
      <c r="F34" s="111">
        <f>'Class Results'!AT34</f>
        <v>0</v>
      </c>
      <c r="G34" s="111">
        <f>'Class Results'!AU34</f>
        <v>100</v>
      </c>
      <c r="H34" s="88" t="str">
        <f>EQUAT!D35</f>
        <v>amount of solids, liquids, gases</v>
      </c>
      <c r="I34" s="88" t="str">
        <f>EQUAT!E35</f>
        <v>excess and limiting reagents</v>
      </c>
      <c r="J34" s="88">
        <f>EQUAT!F35</f>
        <v>0</v>
      </c>
      <c r="L34" s="2" t="str">
        <f>'Class Results'!AR65</f>
        <v>3giii</v>
      </c>
      <c r="M34" s="29">
        <f>'Class Results'!AS65</f>
        <v>1</v>
      </c>
      <c r="N34" s="29">
        <f>'Class Results'!AT65</f>
        <v>0</v>
      </c>
      <c r="O34" s="114">
        <f>'Class Results'!AU65</f>
        <v>0</v>
      </c>
      <c r="P34" s="2" t="str">
        <f>'Class Results'!AV65</f>
        <v>DNA secondary structure</v>
      </c>
      <c r="Q34" s="2">
        <f>'Class Results'!AW65</f>
        <v>0</v>
      </c>
      <c r="R34" s="2">
        <f>'Class Results'!AX65</f>
        <v>0</v>
      </c>
    </row>
    <row r="35" spans="1:18" x14ac:dyDescent="0.25">
      <c r="A35" s="88">
        <v>30</v>
      </c>
      <c r="B35" s="113" t="str">
        <f>EQUAT!B36</f>
        <v>C</v>
      </c>
      <c r="C35" s="111">
        <f>'Class Results'!AQ35</f>
        <v>0</v>
      </c>
      <c r="D35" s="111">
        <f>'Class Results'!AR35</f>
        <v>0</v>
      </c>
      <c r="E35" s="111">
        <f>'Class Results'!AS35</f>
        <v>0</v>
      </c>
      <c r="F35" s="111">
        <f>'Class Results'!AT35</f>
        <v>0</v>
      </c>
      <c r="G35" s="111">
        <f>'Class Results'!AU35</f>
        <v>100</v>
      </c>
      <c r="H35" s="88" t="str">
        <f>EQUAT!D36</f>
        <v>solution calorimetry</v>
      </c>
      <c r="I35" s="88">
        <f>EQUAT!E36</f>
        <v>0</v>
      </c>
      <c r="J35" s="88">
        <f>EQUAT!F36</f>
        <v>0</v>
      </c>
      <c r="L35" s="2" t="str">
        <f>'Class Results'!AR66</f>
        <v>3h</v>
      </c>
      <c r="M35" s="29">
        <f>'Class Results'!AS66</f>
        <v>1</v>
      </c>
      <c r="N35" s="29">
        <f>'Class Results'!AT66</f>
        <v>0</v>
      </c>
      <c r="O35" s="114">
        <f>'Class Results'!AU66</f>
        <v>0</v>
      </c>
      <c r="P35" s="2" t="str">
        <f>'Class Results'!AV66</f>
        <v>DNA secondary structure</v>
      </c>
      <c r="Q35" s="2">
        <f>'Class Results'!AW66</f>
        <v>0</v>
      </c>
      <c r="R35" s="2">
        <f>'Class Results'!AX66</f>
        <v>0</v>
      </c>
    </row>
    <row r="36" spans="1:18" x14ac:dyDescent="0.25">
      <c r="L36" s="2" t="str">
        <f>'Class Results'!AR67</f>
        <v>4ai</v>
      </c>
      <c r="M36" s="29">
        <f>'Class Results'!AS67</f>
        <v>2</v>
      </c>
      <c r="N36" s="29">
        <f>'Class Results'!AT67</f>
        <v>0</v>
      </c>
      <c r="O36" s="114">
        <f>'Class Results'!AU67</f>
        <v>0</v>
      </c>
      <c r="P36" s="2" t="str">
        <f>'Class Results'!AV67</f>
        <v>catalyst effect on rate</v>
      </c>
      <c r="Q36" s="2" t="str">
        <f>'Class Results'!AW67</f>
        <v>calc delta H from reactions</v>
      </c>
      <c r="R36" s="2" t="str">
        <f>'Class Results'!AX67</f>
        <v>Energy sources - renewability</v>
      </c>
    </row>
    <row r="37" spans="1:18" x14ac:dyDescent="0.25">
      <c r="L37" s="2" t="str">
        <f>'Class Results'!AR68</f>
        <v>4aii</v>
      </c>
      <c r="M37" s="29">
        <f>'Class Results'!AS68</f>
        <v>3</v>
      </c>
      <c r="N37" s="29">
        <f>'Class Results'!AT68</f>
        <v>0</v>
      </c>
      <c r="O37" s="114">
        <f>'Class Results'!AU68</f>
        <v>0</v>
      </c>
      <c r="P37" s="2" t="str">
        <f>'Class Results'!AV68</f>
        <v>Equilibrium law</v>
      </c>
      <c r="Q37" s="2">
        <f>'Class Results'!AW68</f>
        <v>0</v>
      </c>
      <c r="R37" s="2">
        <f>'Class Results'!AX68</f>
        <v>0</v>
      </c>
    </row>
    <row r="38" spans="1:18" x14ac:dyDescent="0.25">
      <c r="L38" s="2" t="str">
        <f>'Class Results'!AR69</f>
        <v>4aiii</v>
      </c>
      <c r="M38" s="29">
        <f>'Class Results'!AS69</f>
        <v>1</v>
      </c>
      <c r="N38" s="29">
        <f>'Class Results'!AT69</f>
        <v>0</v>
      </c>
      <c r="O38" s="114">
        <f>'Class Results'!AU69</f>
        <v>0</v>
      </c>
      <c r="P38" s="2" t="str">
        <f>'Class Results'!AV69</f>
        <v>Equilibrium law</v>
      </c>
      <c r="Q38" s="2" t="str">
        <f>'Class Results'!AW69</f>
        <v>Le Chatelier principle</v>
      </c>
      <c r="R38" s="2">
        <f>'Class Results'!AX69</f>
        <v>0</v>
      </c>
    </row>
    <row r="39" spans="1:18" x14ac:dyDescent="0.25">
      <c r="L39" s="2" t="str">
        <f>'Class Results'!AR70</f>
        <v>4bi</v>
      </c>
      <c r="M39" s="29">
        <f>'Class Results'!AS70</f>
        <v>1</v>
      </c>
      <c r="N39" s="29">
        <f>'Class Results'!AT70</f>
        <v>0</v>
      </c>
      <c r="O39" s="114">
        <f>'Class Results'!AU70</f>
        <v>0</v>
      </c>
      <c r="P39" s="2" t="str">
        <f>'Class Results'!AV70</f>
        <v>biochemical fuel production</v>
      </c>
      <c r="Q39" s="2" t="str">
        <f>'Class Results'!AW70</f>
        <v>data book</v>
      </c>
      <c r="R39" s="2">
        <f>'Class Results'!AX70</f>
        <v>0</v>
      </c>
    </row>
    <row r="40" spans="1:18" x14ac:dyDescent="0.25">
      <c r="L40" s="2" t="str">
        <f>'Class Results'!AR71</f>
        <v>4bii</v>
      </c>
      <c r="M40" s="29">
        <f>'Class Results'!AS71</f>
        <v>3</v>
      </c>
      <c r="N40" s="29">
        <f>'Class Results'!AT71</f>
        <v>0</v>
      </c>
      <c r="O40" s="114">
        <f>'Class Results'!AU71</f>
        <v>0</v>
      </c>
      <c r="P40" s="2" t="str">
        <f>'Class Results'!AV71</f>
        <v>biodiesel</v>
      </c>
      <c r="Q40" s="2" t="str">
        <f>'Class Results'!AW71</f>
        <v>data book</v>
      </c>
      <c r="R40" s="2" t="str">
        <f>'Class Results'!AX71</f>
        <v>chemical equations</v>
      </c>
    </row>
    <row r="41" spans="1:18" x14ac:dyDescent="0.25">
      <c r="L41" s="2" t="str">
        <f>'Class Results'!AR72</f>
        <v>4ci</v>
      </c>
      <c r="M41" s="29">
        <f>'Class Results'!AS72</f>
        <v>1</v>
      </c>
      <c r="N41" s="29">
        <f>'Class Results'!AT72</f>
        <v>0</v>
      </c>
      <c r="O41" s="114">
        <f>'Class Results'!AU72</f>
        <v>0</v>
      </c>
      <c r="P41" s="2" t="str">
        <f>'Class Results'!AV72</f>
        <v>C13NMR</v>
      </c>
      <c r="Q41" s="2" t="str">
        <f>'Class Results'!AW72</f>
        <v>chemical equations</v>
      </c>
      <c r="R41" s="2">
        <f>'Class Results'!AX72</f>
        <v>0</v>
      </c>
    </row>
    <row r="42" spans="1:18" x14ac:dyDescent="0.25">
      <c r="L42" s="2" t="str">
        <f>'Class Results'!AR73</f>
        <v>4cii</v>
      </c>
      <c r="M42" s="29">
        <f>'Class Results'!AS73</f>
        <v>2</v>
      </c>
      <c r="N42" s="29">
        <f>'Class Results'!AT73</f>
        <v>0</v>
      </c>
      <c r="O42" s="114">
        <f>'Class Results'!AU73</f>
        <v>0</v>
      </c>
      <c r="P42" s="2" t="str">
        <f>'Class Results'!AV73</f>
        <v>HNMR</v>
      </c>
      <c r="Q42" s="2" t="str">
        <f>'Class Results'!AW73</f>
        <v>semi-structural formula</v>
      </c>
      <c r="R42" s="2" t="str">
        <f>'Class Results'!AX73</f>
        <v>oxidation primary alkanols</v>
      </c>
    </row>
    <row r="43" spans="1:18" x14ac:dyDescent="0.25">
      <c r="L43" s="2" t="str">
        <f>'Class Results'!AR74</f>
        <v>4di</v>
      </c>
      <c r="M43" s="29">
        <f>'Class Results'!AS74</f>
        <v>1</v>
      </c>
      <c r="N43" s="29">
        <f>'Class Results'!AT74</f>
        <v>0</v>
      </c>
      <c r="O43" s="114">
        <f>'Class Results'!AU74</f>
        <v>0</v>
      </c>
      <c r="P43" s="2" t="str">
        <f>'Class Results'!AV74</f>
        <v>fuel cells</v>
      </c>
      <c r="Q43" s="2">
        <f>'Class Results'!AW74</f>
        <v>0</v>
      </c>
      <c r="R43" s="2">
        <f>'Class Results'!AX74</f>
        <v>0</v>
      </c>
    </row>
    <row r="44" spans="1:18" x14ac:dyDescent="0.25">
      <c r="L44" s="2" t="str">
        <f>'Class Results'!AR75</f>
        <v>4dii</v>
      </c>
      <c r="M44" s="29">
        <f>'Class Results'!AS75</f>
        <v>2</v>
      </c>
      <c r="N44" s="29">
        <f>'Class Results'!AT75</f>
        <v>0</v>
      </c>
      <c r="O44" s="114">
        <f>'Class Results'!AU75</f>
        <v>0</v>
      </c>
      <c r="P44" s="2" t="str">
        <f>'Class Results'!AV75</f>
        <v>fuel cells</v>
      </c>
      <c r="Q44" s="2" t="str">
        <f>'Class Results'!AW75</f>
        <v>data book</v>
      </c>
      <c r="R44" s="2" t="str">
        <f>'Class Results'!AX75</f>
        <v>half, overall equations fuel cell</v>
      </c>
    </row>
    <row r="45" spans="1:18" x14ac:dyDescent="0.25">
      <c r="L45" s="2" t="str">
        <f>'Class Results'!AR76</f>
        <v>5ai</v>
      </c>
      <c r="M45" s="29">
        <f>'Class Results'!AS76</f>
        <v>1</v>
      </c>
      <c r="N45" s="29">
        <f>'Class Results'!AT76</f>
        <v>0</v>
      </c>
      <c r="O45" s="114">
        <f>'Class Results'!AU76</f>
        <v>0</v>
      </c>
      <c r="P45" s="2" t="str">
        <f>'Class Results'!AV76</f>
        <v>galvanic primary, half &amp; overall equations</v>
      </c>
      <c r="Q45" s="2" t="str">
        <f>'Class Results'!AW76</f>
        <v>data book</v>
      </c>
      <c r="R45" s="2" t="str">
        <f>'Class Results'!AX76</f>
        <v>electrochemical series</v>
      </c>
    </row>
    <row r="46" spans="1:18" x14ac:dyDescent="0.25">
      <c r="L46" s="2" t="str">
        <f>'Class Results'!AR77</f>
        <v>5aii</v>
      </c>
      <c r="M46" s="29">
        <f>'Class Results'!AS77</f>
        <v>1</v>
      </c>
      <c r="N46" s="29">
        <f>'Class Results'!AT77</f>
        <v>0</v>
      </c>
      <c r="O46" s="114">
        <f>'Class Results'!AU77</f>
        <v>0</v>
      </c>
      <c r="P46" s="2" t="str">
        <f>'Class Results'!AV77</f>
        <v>galvanic primary, half &amp; overall equations</v>
      </c>
      <c r="Q46" s="2">
        <f>'Class Results'!AW77</f>
        <v>0</v>
      </c>
      <c r="R46" s="2">
        <f>'Class Results'!AX77</f>
        <v>0</v>
      </c>
    </row>
    <row r="47" spans="1:18" x14ac:dyDescent="0.25">
      <c r="L47" s="2" t="str">
        <f>'Class Results'!AR78</f>
        <v>5aiii</v>
      </c>
      <c r="M47" s="29">
        <f>'Class Results'!AS78</f>
        <v>1</v>
      </c>
      <c r="N47" s="29">
        <f>'Class Results'!AT78</f>
        <v>0</v>
      </c>
      <c r="O47" s="114">
        <f>'Class Results'!AU78</f>
        <v>0</v>
      </c>
      <c r="P47" s="2" t="str">
        <f>'Class Results'!AV78</f>
        <v>electrochemical series</v>
      </c>
      <c r="Q47" s="2" t="str">
        <f>'Class Results'!AW78</f>
        <v>data book</v>
      </c>
      <c r="R47" s="2">
        <f>'Class Results'!AX78</f>
        <v>0</v>
      </c>
    </row>
    <row r="48" spans="1:18" x14ac:dyDescent="0.25">
      <c r="L48" s="2" t="str">
        <f>'Class Results'!AR79</f>
        <v>5b</v>
      </c>
      <c r="M48" s="29">
        <f>'Class Results'!AS79</f>
        <v>1</v>
      </c>
      <c r="N48" s="29">
        <f>'Class Results'!AT79</f>
        <v>0</v>
      </c>
      <c r="O48" s="114">
        <f>'Class Results'!AU79</f>
        <v>0</v>
      </c>
      <c r="P48" s="2" t="str">
        <f>'Class Results'!AV79</f>
        <v>galvanic cells - primary, secondary</v>
      </c>
      <c r="Q48" s="2">
        <f>'Class Results'!AW79</f>
        <v>0</v>
      </c>
      <c r="R48" s="2">
        <f>'Class Results'!AX79</f>
        <v>0</v>
      </c>
    </row>
    <row r="49" spans="12:18" x14ac:dyDescent="0.25">
      <c r="L49" s="2" t="str">
        <f>'Class Results'!AR80</f>
        <v>5ci</v>
      </c>
      <c r="M49" s="29">
        <f>'Class Results'!AS80</f>
        <v>1</v>
      </c>
      <c r="N49" s="29">
        <f>'Class Results'!AT80</f>
        <v>0</v>
      </c>
      <c r="O49" s="114">
        <f>'Class Results'!AU80</f>
        <v>0</v>
      </c>
      <c r="P49" s="2" t="str">
        <f>'Class Results'!AV80</f>
        <v xml:space="preserve">Faradays laws </v>
      </c>
      <c r="Q49" s="2" t="str">
        <f>'Class Results'!AW80</f>
        <v>galvanic primary, half &amp; overall equations</v>
      </c>
      <c r="R49" s="2" t="str">
        <f>'Class Results'!AX80</f>
        <v>calculations</v>
      </c>
    </row>
    <row r="50" spans="12:18" x14ac:dyDescent="0.25">
      <c r="L50" s="2" t="str">
        <f>'Class Results'!AR81</f>
        <v>5cii</v>
      </c>
      <c r="M50" s="29">
        <f>'Class Results'!AS81</f>
        <v>1</v>
      </c>
      <c r="N50" s="29">
        <f>'Class Results'!AT81</f>
        <v>0</v>
      </c>
      <c r="O50" s="114">
        <f>'Class Results'!AU81</f>
        <v>0</v>
      </c>
      <c r="P50" s="2" t="str">
        <f>'Class Results'!AV81</f>
        <v xml:space="preserve">Faradays laws </v>
      </c>
      <c r="Q50" s="2" t="str">
        <f>'Class Results'!AW81</f>
        <v>calculations</v>
      </c>
      <c r="R50" s="2" t="str">
        <f>'Class Results'!AX81</f>
        <v>galvanic primary, half &amp; overall equations</v>
      </c>
    </row>
    <row r="51" spans="12:18" x14ac:dyDescent="0.25">
      <c r="L51" s="2" t="str">
        <f>'Class Results'!AR82</f>
        <v>5ciii</v>
      </c>
      <c r="M51" s="29">
        <f>'Class Results'!AS82</f>
        <v>2</v>
      </c>
      <c r="N51" s="29">
        <f>'Class Results'!AT82</f>
        <v>0</v>
      </c>
      <c r="O51" s="114">
        <f>'Class Results'!AU82</f>
        <v>0</v>
      </c>
      <c r="P51" s="2" t="str">
        <f>'Class Results'!AV82</f>
        <v>calculations</v>
      </c>
      <c r="Q51" s="2" t="str">
        <f>'Class Results'!AW82</f>
        <v>galvanic primary, half &amp; overall equations</v>
      </c>
      <c r="R51" s="2">
        <f>'Class Results'!AX82</f>
        <v>0</v>
      </c>
    </row>
    <row r="52" spans="12:18" x14ac:dyDescent="0.25">
      <c r="L52" s="2" t="str">
        <f>'Class Results'!AR83</f>
        <v>5d</v>
      </c>
      <c r="M52" s="29">
        <f>'Class Results'!AS83</f>
        <v>2</v>
      </c>
      <c r="N52" s="29">
        <f>'Class Results'!AT83</f>
        <v>0</v>
      </c>
      <c r="O52" s="114">
        <f>'Class Results'!AU83</f>
        <v>0</v>
      </c>
      <c r="P52" s="2" t="str">
        <f>'Class Results'!AV83</f>
        <v>galvanic secondary, principles</v>
      </c>
      <c r="Q52" s="2">
        <f>'Class Results'!AW83</f>
        <v>0</v>
      </c>
      <c r="R52" s="2">
        <f>'Class Results'!AX83</f>
        <v>0</v>
      </c>
    </row>
    <row r="53" spans="12:18" x14ac:dyDescent="0.25">
      <c r="L53" s="2" t="str">
        <f>'Class Results'!AR84</f>
        <v>6a</v>
      </c>
      <c r="M53" s="29">
        <f>'Class Results'!AS84</f>
        <v>1</v>
      </c>
      <c r="N53" s="29">
        <f>'Class Results'!AT84</f>
        <v>0</v>
      </c>
      <c r="O53" s="114">
        <f>'Class Results'!AU84</f>
        <v>0</v>
      </c>
      <c r="P53" s="2" t="str">
        <f>'Class Results'!AV84</f>
        <v>Rates of reaction</v>
      </c>
      <c r="Q53" s="2">
        <f>'Class Results'!AW84</f>
        <v>0</v>
      </c>
      <c r="R53" s="2">
        <f>'Class Results'!AX84</f>
        <v>0</v>
      </c>
    </row>
    <row r="54" spans="12:18" x14ac:dyDescent="0.25">
      <c r="L54" s="2" t="str">
        <f>'Class Results'!AR85</f>
        <v>6b</v>
      </c>
      <c r="M54" s="29">
        <f>'Class Results'!AS85</f>
        <v>2</v>
      </c>
      <c r="N54" s="29">
        <f>'Class Results'!AT85</f>
        <v>0</v>
      </c>
      <c r="O54" s="114">
        <f>'Class Results'!AU85</f>
        <v>0</v>
      </c>
      <c r="P54" s="2" t="str">
        <f>'Class Results'!AV85</f>
        <v>Rates of reaction</v>
      </c>
      <c r="Q54" s="2">
        <f>'Class Results'!AW85</f>
        <v>0</v>
      </c>
      <c r="R54" s="2">
        <f>'Class Results'!AX85</f>
        <v>0</v>
      </c>
    </row>
    <row r="55" spans="12:18" x14ac:dyDescent="0.25">
      <c r="L55" s="2" t="str">
        <f>'Class Results'!AR86</f>
        <v>6ci</v>
      </c>
      <c r="M55" s="29">
        <f>'Class Results'!AS86</f>
        <v>2</v>
      </c>
      <c r="N55" s="29">
        <f>'Class Results'!AT86</f>
        <v>0</v>
      </c>
      <c r="O55" s="114">
        <f>'Class Results'!AU86</f>
        <v>0</v>
      </c>
      <c r="P55" s="2" t="str">
        <f>'Class Results'!AV86</f>
        <v>Rates of reaction</v>
      </c>
      <c r="Q55" s="2">
        <f>'Class Results'!AW86</f>
        <v>0</v>
      </c>
      <c r="R55" s="2">
        <f>'Class Results'!AX86</f>
        <v>0</v>
      </c>
    </row>
    <row r="56" spans="12:18" x14ac:dyDescent="0.25">
      <c r="L56" s="2" t="str">
        <f>'Class Results'!AR87</f>
        <v>6cii</v>
      </c>
      <c r="M56" s="29">
        <f>'Class Results'!AS87</f>
        <v>1</v>
      </c>
      <c r="N56" s="29">
        <f>'Class Results'!AT87</f>
        <v>0</v>
      </c>
      <c r="O56" s="114">
        <f>'Class Results'!AU87</f>
        <v>0</v>
      </c>
      <c r="P56" s="2" t="str">
        <f>'Class Results'!AV87</f>
        <v>calculations</v>
      </c>
      <c r="Q56" s="2">
        <f>'Class Results'!AW87</f>
        <v>0</v>
      </c>
      <c r="R56" s="2">
        <f>'Class Results'!AX87</f>
        <v>0</v>
      </c>
    </row>
    <row r="57" spans="12:18" x14ac:dyDescent="0.25">
      <c r="L57" s="2" t="str">
        <f>'Class Results'!AR88</f>
        <v>6ciii</v>
      </c>
      <c r="M57" s="29">
        <f>'Class Results'!AS88</f>
        <v>1</v>
      </c>
      <c r="N57" s="29">
        <f>'Class Results'!AT88</f>
        <v>0</v>
      </c>
      <c r="O57" s="114">
        <f>'Class Results'!AU88</f>
        <v>0</v>
      </c>
      <c r="P57" s="2" t="str">
        <f>'Class Results'!AV88</f>
        <v>calculations</v>
      </c>
      <c r="Q57" s="2">
        <f>'Class Results'!AW88</f>
        <v>0</v>
      </c>
      <c r="R57" s="2">
        <f>'Class Results'!AX88</f>
        <v>0</v>
      </c>
    </row>
    <row r="58" spans="12:18" x14ac:dyDescent="0.25">
      <c r="L58" s="2" t="str">
        <f>'Class Results'!AR89</f>
        <v>6di</v>
      </c>
      <c r="M58" s="29">
        <f>'Class Results'!AS89</f>
        <v>1</v>
      </c>
      <c r="N58" s="29">
        <f>'Class Results'!AT89</f>
        <v>0</v>
      </c>
      <c r="O58" s="114">
        <f>'Class Results'!AU89</f>
        <v>0</v>
      </c>
      <c r="P58" s="2" t="str">
        <f>'Class Results'!AV89</f>
        <v>Rates of reaction</v>
      </c>
      <c r="Q58" s="2">
        <f>'Class Results'!AW89</f>
        <v>0</v>
      </c>
      <c r="R58" s="2">
        <f>'Class Results'!AX89</f>
        <v>0</v>
      </c>
    </row>
    <row r="59" spans="12:18" x14ac:dyDescent="0.25">
      <c r="L59" s="2" t="str">
        <f>'Class Results'!AR90</f>
        <v>6dii</v>
      </c>
      <c r="M59" s="29">
        <f>'Class Results'!AS90</f>
        <v>2</v>
      </c>
      <c r="N59" s="29">
        <f>'Class Results'!AT90</f>
        <v>0</v>
      </c>
      <c r="O59" s="114">
        <f>'Class Results'!AU90</f>
        <v>0</v>
      </c>
      <c r="P59" s="2" t="str">
        <f>'Class Results'!AV90</f>
        <v>Rates of reaction</v>
      </c>
      <c r="Q59" s="2">
        <f>'Class Results'!AW90</f>
        <v>0</v>
      </c>
      <c r="R59" s="2">
        <f>'Class Results'!AX90</f>
        <v>0</v>
      </c>
    </row>
    <row r="60" spans="12:18" x14ac:dyDescent="0.25">
      <c r="L60" s="2" t="str">
        <f>'Class Results'!AR91</f>
        <v>6e</v>
      </c>
      <c r="M60" s="29">
        <f>'Class Results'!AS91</f>
        <v>2</v>
      </c>
      <c r="N60" s="29">
        <f>'Class Results'!AT91</f>
        <v>0</v>
      </c>
      <c r="O60" s="114">
        <f>'Class Results'!AU91</f>
        <v>0</v>
      </c>
      <c r="P60" s="2" t="str">
        <f>'Class Results'!AV91</f>
        <v>collision theory</v>
      </c>
      <c r="Q60" s="2">
        <f>'Class Results'!AW91</f>
        <v>0</v>
      </c>
      <c r="R60" s="2">
        <f>'Class Results'!AX91</f>
        <v>0</v>
      </c>
    </row>
    <row r="61" spans="12:18" x14ac:dyDescent="0.25">
      <c r="L61" s="2" t="str">
        <f>'Class Results'!AR92</f>
        <v>6f</v>
      </c>
      <c r="M61" s="29">
        <f>'Class Results'!AS92</f>
        <v>2</v>
      </c>
      <c r="N61" s="29">
        <f>'Class Results'!AT92</f>
        <v>0</v>
      </c>
      <c r="O61" s="114">
        <f>'Class Results'!AU92</f>
        <v>0</v>
      </c>
      <c r="P61" s="2" t="str">
        <f>'Class Results'!AV92</f>
        <v>temperature effect on rate</v>
      </c>
      <c r="Q61" s="2" t="str">
        <f>'Class Results'!AW92</f>
        <v>catalyst effect on rate</v>
      </c>
      <c r="R61" s="2">
        <f>'Class Results'!AX92</f>
        <v>0</v>
      </c>
    </row>
    <row r="62" spans="12:18" x14ac:dyDescent="0.25">
      <c r="L62" s="2" t="str">
        <f>'Class Results'!AR93</f>
        <v>7a</v>
      </c>
      <c r="M62" s="29">
        <f>'Class Results'!AS93</f>
        <v>2</v>
      </c>
      <c r="N62" s="29">
        <f>'Class Results'!AT93</f>
        <v>0</v>
      </c>
      <c r="O62" s="114">
        <f>'Class Results'!AU93</f>
        <v>0</v>
      </c>
      <c r="P62" s="2" t="str">
        <f>'Class Results'!AV93</f>
        <v>back titrations</v>
      </c>
      <c r="Q62" s="2" t="str">
        <f>'Class Results'!AW93</f>
        <v>chemical equations</v>
      </c>
      <c r="R62" s="2">
        <f>'Class Results'!AX93</f>
        <v>0</v>
      </c>
    </row>
    <row r="63" spans="12:18" x14ac:dyDescent="0.25">
      <c r="L63" s="2" t="str">
        <f>'Class Results'!AR94</f>
        <v>7b</v>
      </c>
      <c r="M63" s="29">
        <f>'Class Results'!AS94</f>
        <v>2</v>
      </c>
      <c r="N63" s="29">
        <f>'Class Results'!AT94</f>
        <v>0</v>
      </c>
      <c r="O63" s="114">
        <f>'Class Results'!AU94</f>
        <v>0</v>
      </c>
      <c r="P63" s="2" t="str">
        <f>'Class Results'!AV94</f>
        <v>back titrations</v>
      </c>
      <c r="Q63" s="2" t="str">
        <f>'Class Results'!AW94</f>
        <v>calculations</v>
      </c>
      <c r="R63" s="2">
        <f>'Class Results'!AX94</f>
        <v>0</v>
      </c>
    </row>
    <row r="64" spans="12:18" x14ac:dyDescent="0.25">
      <c r="L64" s="2" t="str">
        <f>'Class Results'!AR95</f>
        <v>7c</v>
      </c>
      <c r="M64" s="29">
        <f>'Class Results'!AS95</f>
        <v>1</v>
      </c>
      <c r="N64" s="29">
        <f>'Class Results'!AT95</f>
        <v>0</v>
      </c>
      <c r="O64" s="114">
        <f>'Class Results'!AU95</f>
        <v>0</v>
      </c>
      <c r="P64" s="2" t="str">
        <f>'Class Results'!AV95</f>
        <v>calculations</v>
      </c>
      <c r="Q64" s="2">
        <f>'Class Results'!AW95</f>
        <v>0</v>
      </c>
      <c r="R64" s="2">
        <f>'Class Results'!AX95</f>
        <v>0</v>
      </c>
    </row>
    <row r="65" spans="12:18" x14ac:dyDescent="0.25">
      <c r="L65" s="2" t="str">
        <f>'Class Results'!AR96</f>
        <v>7d</v>
      </c>
      <c r="M65" s="29">
        <f>'Class Results'!AS96</f>
        <v>1</v>
      </c>
      <c r="N65" s="29">
        <f>'Class Results'!AT96</f>
        <v>0</v>
      </c>
      <c r="O65" s="114">
        <f>'Class Results'!AU96</f>
        <v>0</v>
      </c>
      <c r="P65" s="2" t="str">
        <f>'Class Results'!AV96</f>
        <v>calculations</v>
      </c>
      <c r="Q65" s="2">
        <f>'Class Results'!AW96</f>
        <v>0</v>
      </c>
      <c r="R65" s="2">
        <f>'Class Results'!AX96</f>
        <v>0</v>
      </c>
    </row>
    <row r="66" spans="12:18" x14ac:dyDescent="0.25">
      <c r="L66" s="2" t="str">
        <f>'Class Results'!AR97</f>
        <v>7e</v>
      </c>
      <c r="M66" s="29">
        <f>'Class Results'!AS97</f>
        <v>3</v>
      </c>
      <c r="N66" s="29">
        <f>'Class Results'!AT97</f>
        <v>0</v>
      </c>
      <c r="O66" s="114">
        <f>'Class Results'!AU97</f>
        <v>0</v>
      </c>
      <c r="P66" s="2" t="str">
        <f>'Class Results'!AV97</f>
        <v>data book</v>
      </c>
      <c r="Q66" s="2" t="str">
        <f>'Class Results'!AW97</f>
        <v>Ka weak acids</v>
      </c>
      <c r="R66" s="2">
        <f>'Class Results'!AX97</f>
        <v>0</v>
      </c>
    </row>
    <row r="67" spans="12:18" x14ac:dyDescent="0.25">
      <c r="L67" s="2">
        <f>'Class Results'!AR98</f>
        <v>0</v>
      </c>
      <c r="M67" s="29">
        <f>'Class Results'!AS98</f>
        <v>0</v>
      </c>
      <c r="N67" s="29">
        <f>'Class Results'!AT98</f>
        <v>0</v>
      </c>
      <c r="O67" s="114" t="e">
        <f>'Class Results'!AU98</f>
        <v>#DIV/0!</v>
      </c>
      <c r="P67" s="2">
        <f>'Class Results'!AV98</f>
        <v>0</v>
      </c>
      <c r="Q67" s="2">
        <f>'Class Results'!AW98</f>
        <v>0</v>
      </c>
      <c r="R67" s="2">
        <f>'Class Results'!AX98</f>
        <v>0</v>
      </c>
    </row>
    <row r="68" spans="12:18" x14ac:dyDescent="0.25">
      <c r="L68" s="2">
        <f>'Class Results'!AR99</f>
        <v>0</v>
      </c>
      <c r="M68" s="29">
        <f>'Class Results'!AS99</f>
        <v>0</v>
      </c>
      <c r="N68" s="29">
        <f>'Class Results'!AT99</f>
        <v>0</v>
      </c>
      <c r="O68" s="114" t="e">
        <f>'Class Results'!AU99</f>
        <v>#DIV/0!</v>
      </c>
      <c r="P68" s="2">
        <f>'Class Results'!AV99</f>
        <v>0</v>
      </c>
      <c r="Q68" s="2">
        <f>'Class Results'!AW99</f>
        <v>0</v>
      </c>
      <c r="R68" s="2">
        <f>'Class Results'!AX99</f>
        <v>0</v>
      </c>
    </row>
    <row r="69" spans="12:18" x14ac:dyDescent="0.25">
      <c r="L69" s="2">
        <f>'Class Results'!AR100</f>
        <v>0</v>
      </c>
      <c r="M69" s="29">
        <f>'Class Results'!AS100</f>
        <v>0</v>
      </c>
      <c r="N69" s="29">
        <f>'Class Results'!AT100</f>
        <v>0</v>
      </c>
      <c r="O69" s="114" t="e">
        <f>'Class Results'!AU100</f>
        <v>#DIV/0!</v>
      </c>
      <c r="P69" s="2">
        <f>'Class Results'!AV100</f>
        <v>0</v>
      </c>
      <c r="Q69" s="2">
        <f>'Class Results'!AW100</f>
        <v>0</v>
      </c>
      <c r="R69" s="2">
        <f>'Class Results'!AX100</f>
        <v>0</v>
      </c>
    </row>
    <row r="70" spans="12:18" x14ac:dyDescent="0.25">
      <c r="L70" s="2">
        <f>'Class Results'!AR101</f>
        <v>0</v>
      </c>
      <c r="M70" s="29">
        <f>'Class Results'!AS101</f>
        <v>0</v>
      </c>
      <c r="N70" s="29">
        <f>'Class Results'!AT101</f>
        <v>0</v>
      </c>
      <c r="O70" s="114">
        <f>'Class Results'!AU101</f>
        <v>0</v>
      </c>
      <c r="P70" s="2">
        <f>'Class Results'!AV101</f>
        <v>0</v>
      </c>
      <c r="Q70" s="2">
        <f>'Class Results'!AW101</f>
        <v>0</v>
      </c>
      <c r="R70" s="2">
        <f>'Class Results'!AX101</f>
        <v>0</v>
      </c>
    </row>
    <row r="71" spans="12:18" x14ac:dyDescent="0.25">
      <c r="L71" s="2">
        <f>'Class Results'!AR102</f>
        <v>0</v>
      </c>
      <c r="M71" s="29">
        <f>'Class Results'!AS102</f>
        <v>0</v>
      </c>
      <c r="N71" s="29">
        <f>'Class Results'!AT102</f>
        <v>0</v>
      </c>
      <c r="O71" s="114">
        <f>'Class Results'!AU102</f>
        <v>0</v>
      </c>
      <c r="P71" s="2">
        <f>'Class Results'!AV102</f>
        <v>0</v>
      </c>
      <c r="Q71" s="2">
        <f>'Class Results'!AW102</f>
        <v>0</v>
      </c>
      <c r="R71" s="2">
        <f>'Class Results'!AX102</f>
        <v>0</v>
      </c>
    </row>
    <row r="72" spans="12:18" x14ac:dyDescent="0.25">
      <c r="L72" s="2">
        <f>'Class Results'!AR103</f>
        <v>0</v>
      </c>
      <c r="M72" s="29">
        <f>'Class Results'!AS103</f>
        <v>0</v>
      </c>
      <c r="N72" s="29">
        <f>'Class Results'!AT103</f>
        <v>0</v>
      </c>
      <c r="O72" s="114">
        <f>'Class Results'!AU103</f>
        <v>0</v>
      </c>
      <c r="P72" s="2">
        <f>'Class Results'!AV103</f>
        <v>0</v>
      </c>
      <c r="Q72" s="2">
        <f>'Class Results'!AW103</f>
        <v>0</v>
      </c>
      <c r="R72" s="2">
        <f>'Class Results'!AX103</f>
        <v>0</v>
      </c>
    </row>
    <row r="73" spans="12:18" x14ac:dyDescent="0.25">
      <c r="L73" s="2">
        <f>'Class Results'!AR104</f>
        <v>0</v>
      </c>
      <c r="M73" s="29">
        <f>'Class Results'!AS104</f>
        <v>0</v>
      </c>
      <c r="N73" s="29">
        <f>'Class Results'!AT104</f>
        <v>0</v>
      </c>
      <c r="O73" s="114">
        <f>'Class Results'!AU104</f>
        <v>0</v>
      </c>
      <c r="P73" s="2">
        <f>'Class Results'!AV104</f>
        <v>0</v>
      </c>
      <c r="Q73" s="2">
        <f>'Class Results'!AW104</f>
        <v>0</v>
      </c>
      <c r="R73" s="2">
        <f>'Class Results'!AX104</f>
        <v>0</v>
      </c>
    </row>
  </sheetData>
  <mergeCells count="2">
    <mergeCell ref="H5:J5"/>
    <mergeCell ref="P5:R5"/>
  </mergeCells>
  <conditionalFormatting sqref="B6:G35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6:G35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6:O73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zoomScale="80" zoomScaleNormal="80" zoomScalePageLayoutView="80" workbookViewId="0">
      <selection activeCell="D16" sqref="D1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</cols>
  <sheetData>
    <row r="1" spans="1:14" ht="15" customHeight="1" x14ac:dyDescent="0.25">
      <c r="A1" s="284" t="s">
        <v>263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51"/>
      <c r="M1" s="233"/>
    </row>
    <row r="2" spans="1:14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</row>
    <row r="3" spans="1:14" ht="15" customHeight="1" thickBot="1" x14ac:dyDescent="0.3">
      <c r="A3" s="78" t="s">
        <v>57</v>
      </c>
      <c r="B3" s="198" t="str">
        <f>EQUAT!C3</f>
        <v>LisaChem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12"/>
    </row>
    <row r="4" spans="1:14" ht="15" customHeight="1" thickBot="1" x14ac:dyDescent="0.3">
      <c r="A4" s="25"/>
      <c r="F4" s="94"/>
      <c r="G4" s="191" t="s">
        <v>0</v>
      </c>
      <c r="H4" s="193">
        <f>ST1C!AK38</f>
        <v>30</v>
      </c>
      <c r="I4" s="194">
        <f>(ST1C!AL38+ST2C!AL38+ST3C!AL38+ST4C!AL38+ST5C!AL38+ST6C!AL38+ST7C!AL38+ST8C!AL38+ST9C!AL38+ST10C!AL38+ST11C!AL38+ST12C!AL38+ST13C!AL38+ST14C!AL38+ST15C!AL38+ST16C!AL38+ST17C!AL38+ST18C!AL38+ST19C!AL38+ST20C!AL38)/'Class Results'!$AM$4</f>
        <v>0</v>
      </c>
      <c r="J4" s="194">
        <f>(I4/H4)*100</f>
        <v>0</v>
      </c>
      <c r="K4" s="94">
        <f>(I4/H4)*100</f>
        <v>0</v>
      </c>
      <c r="L4" s="94"/>
      <c r="M4" s="94"/>
      <c r="N4" s="212"/>
    </row>
    <row r="5" spans="1:14" ht="15" customHeight="1" thickBot="1" x14ac:dyDescent="0.3">
      <c r="A5" s="78" t="s">
        <v>147</v>
      </c>
      <c r="B5" s="198" t="s">
        <v>263</v>
      </c>
      <c r="C5" s="199"/>
      <c r="D5" s="200"/>
      <c r="E5" s="201"/>
      <c r="G5" s="90" t="s">
        <v>8</v>
      </c>
      <c r="H5" s="193">
        <f>ST1C!AK39</f>
        <v>94</v>
      </c>
      <c r="I5" s="194">
        <f>(ST1C!AL39+ST2C!AL39+ST3C!AL39+ST4C!AL39+ST5C!AL39+ST6C!AL39+ST7C!AL39+ST8C!AL39+ST9C!AL39+ST10C!AL39+ST11C!AL39+ST12C!AL39+ST13C!AL39+ST14C!AL39+ST15C!AL39+ST16C!AL39+ST17C!AL39+ST18C!AL39+ST19C!AL39+ST20C!AL39)/'Class Results'!$AM$4</f>
        <v>0</v>
      </c>
      <c r="J5" s="194">
        <f>(I5/H5)*100</f>
        <v>0</v>
      </c>
      <c r="N5" s="212"/>
    </row>
    <row r="6" spans="1:14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0">SUM(I4:I5)</f>
        <v>0</v>
      </c>
      <c r="J6" s="194">
        <f>(I6/H6)*100</f>
        <v>0</v>
      </c>
      <c r="N6" s="212"/>
    </row>
    <row r="7" spans="1:14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2"/>
    </row>
    <row r="8" spans="1:14" ht="15" customHeight="1" x14ac:dyDescent="0.25">
      <c r="A8" s="37"/>
      <c r="B8" s="107" t="s">
        <v>250</v>
      </c>
      <c r="C8" s="107" t="s">
        <v>253</v>
      </c>
      <c r="D8" s="202" t="s">
        <v>3</v>
      </c>
      <c r="N8" s="212"/>
    </row>
    <row r="9" spans="1:14" ht="15" customHeight="1" x14ac:dyDescent="0.25">
      <c r="A9" s="38" t="s">
        <v>94</v>
      </c>
      <c r="B9" s="114">
        <f>(ST1C!AL3+ST2C!AL3+ST3C!AL3+ST4C!AL3+ST5C!AL3+ST6C!AL3+ST7C!AL3+ST8C!AL3+ST9C!AL3+ST10C!AL3+ST11C!AL3+ST12C!AL3+ST13C!AL3+ST14C!AL3+ST15C!AL3+ST16C!AL3+ST17C!AL3+ST18C!AL3+ST19C!AL3+ST20C!AL3)/'Class Results'!$AM$4</f>
        <v>75</v>
      </c>
      <c r="C9" s="114">
        <f>(ST1C!AM3+ST2C!AM3+ST3C!AM3+ST4C!AM3+ST5C!AM3+ST6C!AM3+ST7C!AM3+ST8C!AM3+ST9C!AM3+ST10C!AM3+ST11C!AM3+ST12C!AM3+ST13C!AM3+ST14C!AM3+ST15C!AM3+ST16C!AM3+ST17C!AM3+ST18C!AM3+ST19C!AM3+ST20C!AM3)/'Class Results'!$AM$4</f>
        <v>0</v>
      </c>
      <c r="D9" s="114">
        <f>(C9/B9)*100</f>
        <v>0</v>
      </c>
      <c r="N9" s="212"/>
    </row>
    <row r="10" spans="1:14" ht="15" customHeight="1" x14ac:dyDescent="0.25">
      <c r="A10" s="38" t="s">
        <v>95</v>
      </c>
      <c r="B10" s="114">
        <f>(ST1C!AL4+ST2C!AL4+ST3C!AL4+ST4C!AL4+ST5C!AL4+ST6C!AL4+ST7C!AL4+ST8C!AL4+ST9C!AL4+ST10C!AL4+ST11C!AL4+ST12C!AL4+ST13C!AL4+ST14C!AL4+ST15C!AL4+ST16C!AL4+ST17C!AL4+ST18C!AL4+ST19C!AL4+ST20C!AL4)/'Class Results'!$AM$4</f>
        <v>48</v>
      </c>
      <c r="C10" s="114">
        <f>(ST1C!AM4+ST2C!AM4+ST3C!AM4+ST4C!AM4+ST5C!AM4+ST6C!AM4+ST7C!AM4+ST8C!AM4+ST9C!AM4+ST10C!AM4+ST11C!AM4+ST12C!AM4+ST13C!AM4+ST14C!AM4+ST15C!AM4+ST16C!AM4+ST17C!AM4+ST18C!AM4+ST19C!AM4+ST20C!AM4)/'Class Results'!$AM$4</f>
        <v>0</v>
      </c>
      <c r="D10" s="114">
        <f>(C10/B10)*100</f>
        <v>0</v>
      </c>
      <c r="N10" s="212"/>
    </row>
    <row r="11" spans="1:14" ht="15" customHeight="1" x14ac:dyDescent="0.25">
      <c r="A11" s="38"/>
      <c r="B11" s="157"/>
      <c r="C11" s="157"/>
      <c r="D11" s="157"/>
      <c r="N11" s="212"/>
    </row>
    <row r="12" spans="1:14" ht="15" customHeight="1" x14ac:dyDescent="0.25">
      <c r="A12" s="38"/>
      <c r="B12" s="157"/>
      <c r="C12" s="157"/>
      <c r="D12" s="157"/>
      <c r="N12" s="212"/>
    </row>
    <row r="13" spans="1:14" ht="15" customHeight="1" x14ac:dyDescent="0.25">
      <c r="A13" s="38"/>
      <c r="B13" s="4"/>
      <c r="C13" s="4"/>
      <c r="D13" s="3"/>
      <c r="N13" s="212"/>
    </row>
    <row r="14" spans="1:14" ht="15" customHeight="1" x14ac:dyDescent="0.25">
      <c r="A14" s="38"/>
      <c r="B14" s="285" t="s">
        <v>98</v>
      </c>
      <c r="C14" s="285"/>
      <c r="D14" s="285"/>
      <c r="N14" s="212"/>
    </row>
    <row r="15" spans="1:14" ht="15" customHeight="1" x14ac:dyDescent="0.25">
      <c r="A15" s="38" t="str">
        <f>ST1C!AJ5</f>
        <v>volumetric</v>
      </c>
      <c r="B15" s="114">
        <f>(ST1C!AL5+ST2C!AL5+ST3C!AL5+ST4C!AL5+ST5C!AL5+ST6C!AL5+ST7C!AL5+ST8C!AL5+ST9C!AL5+ST10C!AL5+ST11C!AL5+ST12C!AL5+ST13C!AL5+ST14C!AL5+ST15C!AL5+ST16C!AL5+ST17C!AL5+ST18C!AL5+ST19C!AL5+ST20C!AL5)/'Class Results'!$AM$4</f>
        <v>10</v>
      </c>
      <c r="C15" s="114">
        <f>(ST1C!AM5+ST2C!AM5+ST3C!AM5+ST4C!AM5+ST5C!AM5+ST6C!AM5+ST7C!AM5+ST8C!AM5+ST9C!AM5+ST10C!AM5+ST11C!AM5+ST12C!AM5+ST13C!AM5+ST14C!AM5+ST15C!AM5+ST16C!AM5+ST17C!AM5+ST18C!AM5+ST19C!AM5+ST20C!AM5)/'Class Results'!$AM$4</f>
        <v>0</v>
      </c>
      <c r="D15" s="114">
        <f>(C15/B15)*100</f>
        <v>0</v>
      </c>
      <c r="N15" s="212"/>
    </row>
    <row r="16" spans="1:14" ht="15" customHeight="1" x14ac:dyDescent="0.25">
      <c r="A16" s="38" t="str">
        <f>ST1C!AJ6</f>
        <v>gravimetric analysis</v>
      </c>
      <c r="B16" s="114">
        <f>(ST1C!AL6+ST2C!AL6+ST3C!AL6+ST4C!AL6+ST5C!AL6+ST6C!AL6+ST7C!AL6+ST8C!AL6+ST9C!AL6+ST10C!AL6+ST11C!AL6+ST12C!AL6+ST13C!AL6+ST14C!AL6+ST15C!AL6+ST16C!AL6+ST17C!AL6+ST18C!AL6+ST19C!AL6+ST20C!AL6)/'Class Results'!$AM$4</f>
        <v>2</v>
      </c>
      <c r="C16" s="114">
        <f>(ST1C!AM6+ST2C!AM6+ST3C!AM6+ST4C!AM6+ST5C!AM6+ST6C!AM6+ST7C!AM6+ST8C!AM6+ST9C!AM6+ST10C!AM6+ST11C!AM6+ST12C!AM6+ST13C!AM6+ST14C!AM6+ST15C!AM6+ST16C!AM6+ST17C!AM6+ST18C!AM6+ST19C!AM6+ST20C!AM6)/'Class Results'!$AM$4</f>
        <v>0</v>
      </c>
      <c r="D16" s="114">
        <f t="shared" ref="D16:D28" si="1">(C16/B16)*100</f>
        <v>0</v>
      </c>
      <c r="N16" s="212"/>
    </row>
    <row r="17" spans="1:14" ht="15" customHeight="1" x14ac:dyDescent="0.25">
      <c r="A17" s="38" t="str">
        <f>ST1C!AJ7</f>
        <v>calculations</v>
      </c>
      <c r="B17" s="114">
        <f>(ST1C!AL7+ST2C!AL7+ST3C!AL7+ST4C!AL7+ST5C!AL7+ST6C!AL7+ST7C!AL7+ST8C!AL7+ST9C!AL7+ST10C!AL7+ST11C!AL7+ST12C!AL7+ST13C!AL7+ST14C!AL7+ST15C!AL7+ST16C!AL7+ST17C!AL7+ST18C!AL7+ST19C!AL7+ST20C!AL7)/'Class Results'!$AM$4</f>
        <v>21</v>
      </c>
      <c r="C17" s="114">
        <f>(ST1C!AM7+ST2C!AM7+ST3C!AM7+ST4C!AM7+ST5C!AM7+ST6C!AM7+ST7C!AM7+ST8C!AM7+ST9C!AM7+ST10C!AM7+ST11C!AM7+ST12C!AM7+ST13C!AM7+ST14C!AM7+ST15C!AM7+ST16C!AM7+ST17C!AM7+ST18C!AM7+ST19C!AM7+ST20C!AM7)/'Class Results'!$AM$4</f>
        <v>0</v>
      </c>
      <c r="D17" s="114">
        <f t="shared" si="1"/>
        <v>0</v>
      </c>
      <c r="N17" s="212"/>
    </row>
    <row r="18" spans="1:14" ht="15" customHeight="1" x14ac:dyDescent="0.25">
      <c r="A18" s="38" t="str">
        <f>ST1C!AJ8</f>
        <v>chemical equations</v>
      </c>
      <c r="B18" s="114">
        <f>(ST1C!AL8+ST2C!AL8+ST3C!AL8+ST4C!AL8+ST5C!AL8+ST6C!AL8+ST7C!AL8+ST8C!AL8+ST9C!AL8+ST10C!AL8+ST11C!AL8+ST12C!AL8+ST13C!AL8+ST14C!AL8+ST15C!AL8+ST16C!AL8+ST17C!AL8+ST18C!AL8+ST19C!AL8+ST20C!AL8)/'Class Results'!$AM$4</f>
        <v>12</v>
      </c>
      <c r="C18" s="114">
        <f>(ST1C!AM8+ST2C!AM8+ST3C!AM8+ST4C!AM8+ST5C!AM8+ST6C!AM8+ST7C!AM8+ST8C!AM8+ST9C!AM8+ST10C!AM8+ST11C!AM8+ST12C!AM8+ST13C!AM8+ST14C!AM8+ST15C!AM8+ST16C!AM8+ST17C!AM8+ST18C!AM8+ST19C!AM8+ST20C!AM8)/'Class Results'!$AM$4</f>
        <v>0</v>
      </c>
      <c r="D18" s="114">
        <f t="shared" si="1"/>
        <v>0</v>
      </c>
      <c r="N18" s="212"/>
    </row>
    <row r="19" spans="1:14" ht="15" customHeight="1" x14ac:dyDescent="0.25">
      <c r="A19" s="38" t="str">
        <f>ST1C!AJ9</f>
        <v>chromatographic techniques</v>
      </c>
      <c r="B19" s="114">
        <f>(ST1C!AL9+ST2C!AL9+ST3C!AL9+ST4C!AL9+ST5C!AL9+ST6C!AL9+ST7C!AL9+ST8C!AL9+ST9C!AL9+ST10C!AL9+ST11C!AL9+ST12C!AL9+ST13C!AL9+ST14C!AL9+ST15C!AL9+ST16C!AL9+ST17C!AL9+ST18C!AL9+ST19C!AL9+ST20C!AL9)/'Class Results'!$AM$4</f>
        <v>1</v>
      </c>
      <c r="C19" s="114">
        <f>(ST1C!AM9+ST2C!AM9+ST3C!AM9+ST4C!AM9+ST5C!AM9+ST6C!AM9+ST7C!AM9+ST8C!AM9+ST9C!AM9+ST10C!AM9+ST11C!AM9+ST12C!AM9+ST13C!AM9+ST14C!AM9+ST15C!AM9+ST16C!AM9+ST17C!AM9+ST18C!AM9+ST19C!AM9+ST20C!AM9)/'Class Results'!$AM$4</f>
        <v>0</v>
      </c>
      <c r="D19" s="114">
        <f t="shared" si="1"/>
        <v>0</v>
      </c>
      <c r="N19" s="212"/>
    </row>
    <row r="20" spans="1:14" ht="15" customHeight="1" x14ac:dyDescent="0.25">
      <c r="A20" s="38" t="str">
        <f>ST1C!AJ10</f>
        <v>spectroscopic techniques</v>
      </c>
      <c r="B20" s="114">
        <f>(ST1C!AL10+ST2C!AL10+ST3C!AL10+ST4C!AL10+ST5C!AL10+ST6C!AL10+ST7C!AL10+ST8C!AL10+ST9C!AL10+ST10C!AL10+ST11C!AL10+ST12C!AL10+ST13C!AL10+ST14C!AL10+ST15C!AL10+ST16C!AL10+ST17C!AL10+ST18C!AL10+ST19C!AL10+ST20C!AL10)/'Class Results'!$AM$4</f>
        <v>28</v>
      </c>
      <c r="C20" s="114">
        <f>(ST1C!AM10+ST2C!AM10+ST3C!AM10+ST4C!AM10+ST5C!AM10+ST6C!AM10+ST7C!AM10+ST8C!AM10+ST9C!AM10+ST10C!AM10+ST11C!AM10+ST12C!AM10+ST13C!AM10+ST14C!AM10+ST15C!AM10+ST16C!AM10+ST17C!AM10+ST18C!AM10+ST19C!AM10+ST20C!AM10)/'Class Results'!$AM$4</f>
        <v>0</v>
      </c>
      <c r="D20" s="114">
        <f t="shared" si="1"/>
        <v>0</v>
      </c>
      <c r="N20" s="212"/>
    </row>
    <row r="21" spans="1:14" ht="15" customHeight="1" x14ac:dyDescent="0.25">
      <c r="A21" s="38" t="str">
        <f>ST1C!AJ11</f>
        <v>matching analytical techniques</v>
      </c>
      <c r="B21" s="114">
        <f>(ST1C!AL11+ST2C!AL11+ST3C!AL11+ST4C!AL11+ST5C!AL11+ST6C!AL11+ST7C!AL11+ST8C!AL11+ST9C!AL11+ST10C!AL11+ST11C!AL11+ST12C!AL11+ST13C!AL11+ST14C!AL11+ST15C!AL11+ST16C!AL11+ST17C!AL11+ST18C!AL11+ST19C!AL11+ST20C!AL11)/'Class Results'!$AM$4</f>
        <v>1</v>
      </c>
      <c r="C21" s="114">
        <f>(ST1C!AM11+ST2C!AM11+ST3C!AM11+ST4C!AM11+ST5C!AM11+ST6C!AM11+ST7C!AM11+ST8C!AM11+ST9C!AM11+ST10C!AM11+ST11C!AM11+ST12C!AM11+ST13C!AM11+ST14C!AM11+ST15C!AM11+ST16C!AM11+ST17C!AM11+ST18C!AM11+ST19C!AM11+ST20C!AM11)/'Class Results'!$AM$4</f>
        <v>0</v>
      </c>
      <c r="D21" s="114">
        <f t="shared" si="1"/>
        <v>0</v>
      </c>
      <c r="N21" s="212"/>
    </row>
    <row r="22" spans="1:14" ht="15" customHeight="1" x14ac:dyDescent="0.25">
      <c r="A22" s="38" t="str">
        <f>ST1C!AJ12</f>
        <v>organic structures</v>
      </c>
      <c r="B22" s="114">
        <f>(ST1C!AL12+ST2C!AL12+ST3C!AL12+ST4C!AL12+ST5C!AL12+ST6C!AL12+ST7C!AL12+ST8C!AL12+ST9C!AL12+ST10C!AL12+ST11C!AL12+ST12C!AL12+ST13C!AL12+ST14C!AL12+ST15C!AL12+ST16C!AL12+ST17C!AL12+ST18C!AL12+ST19C!AL12+ST20C!AL12)/'Class Results'!$AM$4</f>
        <v>16</v>
      </c>
      <c r="C22" s="114">
        <f>(ST1C!AM12+ST2C!AM12+ST3C!AM12+ST4C!AM12+ST5C!AM12+ST6C!AM12+ST7C!AM12+ST8C!AM12+ST9C!AM12+ST10C!AM12+ST11C!AM12+ST12C!AM12+ST13C!AM12+ST14C!AM12+ST15C!AM12+ST16C!AM12+ST17C!AM12+ST18C!AM12+ST19C!AM12+ST20C!AM12)/'Class Results'!$AM$4</f>
        <v>0</v>
      </c>
      <c r="D22" s="114">
        <f t="shared" si="1"/>
        <v>0</v>
      </c>
      <c r="N22" s="212"/>
    </row>
    <row r="23" spans="1:14" ht="15" customHeight="1" x14ac:dyDescent="0.25">
      <c r="A23" s="38" t="str">
        <f>ST1C!AJ13</f>
        <v>common organic reactions</v>
      </c>
      <c r="B23" s="114">
        <f>(ST1C!AL13+ST2C!AL13+ST3C!AL13+ST4C!AL13+ST5C!AL13+ST6C!AL13+ST7C!AL13+ST8C!AL13+ST9C!AL13+ST10C!AL13+ST11C!AL13+ST12C!AL13+ST13C!AL13+ST14C!AL13+ST15C!AL13+ST16C!AL13+ST17C!AL13+ST18C!AL13+ST19C!AL13+ST20C!AL13)/'Class Results'!$AM$4</f>
        <v>7</v>
      </c>
      <c r="C23" s="114">
        <f>(ST1C!AM13+ST2C!AM13+ST3C!AM13+ST4C!AM13+ST5C!AM13+ST6C!AM13+ST7C!AM13+ST8C!AM13+ST9C!AM13+ST10C!AM13+ST11C!AM13+ST12C!AM13+ST13C!AM13+ST14C!AM13+ST15C!AM13+ST16C!AM13+ST17C!AM13+ST18C!AM13+ST19C!AM13+ST20C!AM13)/'Class Results'!$AM$4</f>
        <v>0</v>
      </c>
      <c r="D23" s="114">
        <f t="shared" si="1"/>
        <v>0</v>
      </c>
      <c r="N23" s="212"/>
    </row>
    <row r="24" spans="1:14" ht="15" customHeight="1" x14ac:dyDescent="0.25">
      <c r="A24" s="38" t="str">
        <f>ST1C!AJ14</f>
        <v>chemical bonding proteins</v>
      </c>
      <c r="B24" s="114">
        <f>(ST1C!AL14+ST2C!AL14+ST3C!AL14+ST4C!AL14+ST5C!AL14+ST6C!AL14+ST7C!AL14+ST8C!AL14+ST9C!AL14+ST10C!AL14+ST11C!AL14+ST12C!AL14+ST13C!AL14+ST14C!AL14+ST15C!AL14+ST16C!AL14+ST17C!AL14+ST18C!AL14+ST19C!AL14+ST20C!AL14)/'Class Results'!$AM$4</f>
        <v>5</v>
      </c>
      <c r="C24" s="114">
        <f>(ST1C!AM14+ST2C!AM14+ST3C!AM14+ST4C!AM14+ST5C!AM14+ST6C!AM14+ST7C!AM14+ST8C!AM14+ST9C!AM14+ST10C!AM14+ST11C!AM14+ST12C!AM14+ST13C!AM14+ST14C!AM14+ST15C!AM14+ST16C!AM14+ST17C!AM14+ST18C!AM14+ST19C!AM14+ST20C!AM14)/'Class Results'!$AM$4</f>
        <v>0</v>
      </c>
      <c r="D24" s="114">
        <f t="shared" si="1"/>
        <v>0</v>
      </c>
      <c r="N24" s="212"/>
    </row>
    <row r="25" spans="1:14" ht="15" customHeight="1" x14ac:dyDescent="0.25">
      <c r="A25" s="38" t="str">
        <f>ST1C!AJ15</f>
        <v>DNA</v>
      </c>
      <c r="B25" s="114">
        <f>(ST1C!AL15+ST2C!AL15+ST3C!AL15+ST4C!AL15+ST5C!AL15+ST6C!AL15+ST7C!AL15+ST8C!AL15+ST9C!AL15+ST10C!AL15+ST11C!AL15+ST12C!AL15+ST13C!AL15+ST14C!AL15+ST15C!AL15+ST16C!AL15+ST17C!AL15+ST18C!AL15+ST19C!AL15+ST20C!AL15)/'Class Results'!$AM$4</f>
        <v>5</v>
      </c>
      <c r="C25" s="114">
        <f>(ST1C!AM15+ST2C!AM15+ST3C!AM15+ST4C!AM15+ST5C!AM15+ST6C!AM15+ST7C!AM15+ST8C!AM15+ST9C!AM15+ST10C!AM15+ST11C!AM15+ST12C!AM15+ST13C!AM15+ST14C!AM15+ST15C!AM15+ST16C!AM15+ST17C!AM15+ST18C!AM15+ST19C!AM15+ST20C!AM15)/'Class Results'!$AM$4</f>
        <v>0</v>
      </c>
      <c r="D25" s="114">
        <f t="shared" si="1"/>
        <v>0</v>
      </c>
      <c r="N25" s="212"/>
    </row>
    <row r="26" spans="1:14" ht="15" customHeight="1" x14ac:dyDescent="0.25">
      <c r="A26" s="38" t="str">
        <f>ST1C!AJ16</f>
        <v>organic reaction pathways</v>
      </c>
      <c r="B26" s="114">
        <f>(ST1C!AL16+ST2C!AL16+ST3C!AL16+ST4C!AL16+ST5C!AL16+ST6C!AL16+ST7C!AL16+ST8C!AL16+ST9C!AL16+ST10C!AL16+ST11C!AL16+ST12C!AL16+ST13C!AL16+ST14C!AL16+ST15C!AL16+ST16C!AL16+ST17C!AL16+ST18C!AL16+ST19C!AL16+ST20C!AL16)/'Class Results'!$AM$4</f>
        <v>10</v>
      </c>
      <c r="C26" s="114">
        <f>(ST1C!AM16+ST2C!AM16+ST3C!AM16+ST4C!AM16+ST5C!AM16+ST6C!AM16+ST7C!AM16+ST8C!AM16+ST9C!AM16+ST10C!AM16+ST11C!AM16+ST12C!AM16+ST13C!AM16+ST14C!AM16+ST15C!AM16+ST16C!AM16+ST17C!AM16+ST18C!AM16+ST19C!AM16+ST20C!AM16)/'Class Results'!$AM$4</f>
        <v>0</v>
      </c>
      <c r="D26" s="114">
        <f t="shared" si="1"/>
        <v>0</v>
      </c>
      <c r="N26" s="212"/>
    </row>
    <row r="27" spans="1:14" ht="15" customHeight="1" x14ac:dyDescent="0.25">
      <c r="A27" s="38" t="str">
        <f>ST1C!AJ17</f>
        <v>biochemical fuel production</v>
      </c>
      <c r="B27" s="114">
        <f>(ST1C!AL17+ST2C!AL17+ST3C!AL17+ST4C!AL17+ST5C!AL17+ST6C!AL17+ST7C!AL17+ST8C!AL17+ST9C!AL17+ST10C!AL17+ST11C!AL17+ST12C!AL17+ST13C!AL17+ST14C!AL17+ST15C!AL17+ST16C!AL17+ST17C!AL17+ST18C!AL17+ST19C!AL17+ST20C!AL17)/'Class Results'!$AM$4</f>
        <v>4</v>
      </c>
      <c r="C27" s="114">
        <f>(ST1C!AM17+ST2C!AM17+ST3C!AM17+ST4C!AM17+ST5C!AM17+ST6C!AM17+ST7C!AM17+ST8C!AM17+ST9C!AM17+ST10C!AM17+ST11C!AM17+ST12C!AM17+ST13C!AM17+ST14C!AM17+ST15C!AM17+ST16C!AM17+ST17C!AM17+ST18C!AM17+ST19C!AM17+ST20C!AM17)/'Class Results'!$AM$4</f>
        <v>0</v>
      </c>
      <c r="D27" s="114">
        <f t="shared" si="1"/>
        <v>0</v>
      </c>
      <c r="N27" s="212"/>
    </row>
    <row r="28" spans="1:14" ht="15" customHeight="1" x14ac:dyDescent="0.25">
      <c r="A28" s="38" t="str">
        <f>ST1C!AJ18</f>
        <v>medicine synthesis</v>
      </c>
      <c r="B28" s="114">
        <f>(ST1C!AL18+ST2C!AL18+ST3C!AL18+ST4C!AL18+ST5C!AL18+ST6C!AL18+ST7C!AL18+ST8C!AL18+ST9C!AL18+ST10C!AL18+ST11C!AL18+ST12C!AL18+ST13C!AL18+ST14C!AL18+ST15C!AL18+ST16C!AL18+ST17C!AL18+ST18C!AL18+ST19C!AL18+ST20C!AL18)/'Class Results'!$AM$4</f>
        <v>1</v>
      </c>
      <c r="C28" s="114">
        <f>(ST1C!AM18+ST2C!AM18+ST3C!AM18+ST4C!AM18+ST5C!AM18+ST6C!AM18+ST7C!AM18+ST8C!AM18+ST9C!AM18+ST10C!AM18+ST11C!AM18+ST12C!AM18+ST13C!AM18+ST14C!AM18+ST15C!AM18+ST16C!AM18+ST17C!AM18+ST18C!AM18+ST19C!AM18+ST20C!AM18)/'Class Results'!$AM$4</f>
        <v>0</v>
      </c>
      <c r="D28" s="114">
        <f t="shared" si="1"/>
        <v>0</v>
      </c>
      <c r="N28" s="212"/>
    </row>
    <row r="29" spans="1:14" ht="15" customHeight="1" x14ac:dyDescent="0.25">
      <c r="A29" s="38"/>
      <c r="B29" s="150"/>
      <c r="C29" s="150"/>
      <c r="D29" s="157"/>
      <c r="N29" s="212"/>
    </row>
    <row r="30" spans="1:14" ht="15" customHeight="1" x14ac:dyDescent="0.25">
      <c r="N30" s="212"/>
    </row>
    <row r="31" spans="1:14" ht="15" customHeight="1" x14ac:dyDescent="0.25">
      <c r="N31" s="212"/>
    </row>
    <row r="32" spans="1:14" ht="15" customHeight="1" x14ac:dyDescent="0.25">
      <c r="N32" s="212"/>
    </row>
    <row r="34" spans="1:14" ht="15" customHeight="1" thickBot="1" x14ac:dyDescent="0.3"/>
    <row r="35" spans="1:14" ht="15" customHeight="1" thickBot="1" x14ac:dyDescent="0.3">
      <c r="A35" s="78" t="s">
        <v>57</v>
      </c>
      <c r="B35" s="198" t="str">
        <f>B3</f>
        <v>LisaChem 2013</v>
      </c>
      <c r="C35" s="199"/>
      <c r="D35" s="200"/>
      <c r="E35" s="201"/>
    </row>
    <row r="36" spans="1:14" ht="15" customHeight="1" thickBot="1" x14ac:dyDescent="0.3">
      <c r="A36" s="25"/>
      <c r="N36" s="213"/>
    </row>
    <row r="37" spans="1:14" ht="15" customHeight="1" thickBot="1" x14ac:dyDescent="0.3">
      <c r="A37" s="78" t="s">
        <v>147</v>
      </c>
      <c r="B37" s="198" t="str">
        <f>B5</f>
        <v>Class Summary</v>
      </c>
      <c r="C37" s="199"/>
      <c r="D37" s="200"/>
      <c r="E37" s="201"/>
      <c r="N37" s="213"/>
    </row>
    <row r="38" spans="1:14" ht="15" customHeight="1" x14ac:dyDescent="0.25">
      <c r="N38" s="213"/>
    </row>
    <row r="39" spans="1:14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13"/>
    </row>
    <row r="40" spans="1:14" ht="15" customHeight="1" x14ac:dyDescent="0.25">
      <c r="A40" s="38" t="s">
        <v>96</v>
      </c>
      <c r="B40" s="114">
        <f>(ST1C!AL20+ST2C!AL20+ST3C!AL20+ST4C!AL20+ST5C!AL20+ST6C!AL20+ST7C!AL20+ST8C!AL20+ST9C!AL20+ST10C!AL20+ST11C!AL20+ST12C!AL20+ST13C!AL20+ST14C!AL20+ST15C!AL20+ST16C!AL20+ST17C!AL20+ST18C!AL20+ST19C!AL20+ST20C!AL20)/'Class Results'!$AM$4</f>
        <v>33</v>
      </c>
      <c r="C40" s="114">
        <f>(ST1C!AM20+ST2C!AM20+ST3C!AM20+ST4C!AM20+ST5C!AM20+ST6C!AM20+ST7C!AM20+ST8C!AM20+ST9C!AM20+ST10C!AM20+ST11C!AM20+ST12C!AM20+ST13C!AM20+ST14C!AM20+ST15C!AM20+ST16C!AM20+ST17C!AM20+ST18C!AM20+ST19C!AM20+ST20C!AM20)/'Class Results'!$AM$4</f>
        <v>0</v>
      </c>
      <c r="D40" s="114">
        <f t="shared" ref="D40:D41" si="2">(C40/B40)*100</f>
        <v>0</v>
      </c>
      <c r="N40" s="213"/>
    </row>
    <row r="41" spans="1:14" ht="15" customHeight="1" x14ac:dyDescent="0.25">
      <c r="A41" s="38" t="s">
        <v>97</v>
      </c>
      <c r="B41" s="114">
        <f>(ST1C!AL21+ST2C!AL21+ST3C!AL21+ST4C!AL21+ST5C!AL21+ST6C!AL21+ST7C!AL21+ST8C!AL21+ST9C!AL21+ST10C!AL21+ST11C!AL21+ST12C!AL21+ST13C!AL21+ST14C!AL21+ST15C!AL21+ST16C!AL21+ST17C!AL21+ST18C!AL21+ST19C!AL21+ST20C!AL21)/'Class Results'!$AM$4</f>
        <v>48</v>
      </c>
      <c r="C41" s="114">
        <f>(ST1C!AM21+ST2C!AM21+ST3C!AM21+ST4C!AM21+ST5C!AM21+ST6C!AM21+ST7C!AM21+ST8C!AM21+ST9C!AM21+ST10C!AM21+ST11C!AM21+ST12C!AM21+ST13C!AM21+ST14C!AM21+ST15C!AM21+ST16C!AM21+ST17C!AM21+ST18C!AM21+ST19C!AM21+ST20C!AM21)/'Class Results'!$AM$4</f>
        <v>0</v>
      </c>
      <c r="D41" s="114">
        <f t="shared" si="2"/>
        <v>0</v>
      </c>
      <c r="N41" s="213"/>
    </row>
    <row r="42" spans="1:14" ht="15" customHeight="1" x14ac:dyDescent="0.25">
      <c r="A42" s="38"/>
      <c r="B42" s="4"/>
      <c r="C42" s="4"/>
      <c r="D42" s="3"/>
      <c r="N42" s="213"/>
    </row>
    <row r="43" spans="1:14" ht="15" customHeight="1" x14ac:dyDescent="0.25">
      <c r="A43" s="38"/>
      <c r="B43" s="4"/>
      <c r="C43" s="4"/>
      <c r="D43" s="3"/>
      <c r="N43" s="213"/>
    </row>
    <row r="44" spans="1:14" ht="15" customHeight="1" x14ac:dyDescent="0.25">
      <c r="A44" s="38"/>
      <c r="B44" s="283" t="s">
        <v>169</v>
      </c>
      <c r="C44" s="283"/>
      <c r="D44" s="283"/>
      <c r="N44" s="213"/>
    </row>
    <row r="45" spans="1:14" ht="15" customHeight="1" x14ac:dyDescent="0.25">
      <c r="A45" s="38" t="str">
        <f>ST1C!AJ22</f>
        <v>Rates of reaction</v>
      </c>
      <c r="B45" s="114">
        <f>(ST1C!AL22+ST2C!AL22+ST3C!AL22+ST4C!AL22+ST5C!AL22+ST6C!AL22+ST7C!AL22+ST8C!AL22+ST9C!AL22+ST10C!AL22+ST11C!AL22+ST12C!AL22+ST13C!AL22+ST14C!AL22+ST15C!AL22+ST16C!AL22+ST17C!AL22+ST18C!AL22+ST19C!AL22+ST20C!AL22)/'Class Results'!$AM$4</f>
        <v>19</v>
      </c>
      <c r="C45" s="114">
        <f>(ST1C!AM22+ST2C!AM22+ST3C!AM22+ST4C!AM22+ST5C!AM22+ST6C!AM22+ST7C!AM22+ST8C!AM22+ST9C!AM22+ST10C!AM22+ST11C!AM22+ST12C!AM22+ST13C!AM22+ST14C!AM22+ST15C!AM22+ST16C!AM22+ST17C!AM22+ST18C!AM22+ST19C!AM22+ST20C!AM22)/'Class Results'!$AM$4</f>
        <v>0</v>
      </c>
      <c r="D45" s="114">
        <f t="shared" ref="D45:D56" si="3">(C45/B45)*100</f>
        <v>0</v>
      </c>
      <c r="N45" s="213"/>
    </row>
    <row r="46" spans="1:14" ht="15" customHeight="1" x14ac:dyDescent="0.25">
      <c r="A46" s="38" t="str">
        <f>ST1C!AJ23</f>
        <v>Energy of reactions</v>
      </c>
      <c r="B46" s="114">
        <f>(ST1C!AL23+ST2C!AL23+ST3C!AL23+ST4C!AL23+ST5C!AL23+ST6C!AL23+ST7C!AL23+ST8C!AL23+ST9C!AL23+ST10C!AL23+ST11C!AL23+ST12C!AL23+ST13C!AL23+ST14C!AL23+ST15C!AL23+ST16C!AL23+ST17C!AL23+ST18C!AL23+ST19C!AL23+ST20C!AL23)/'Class Results'!$AM$4</f>
        <v>0</v>
      </c>
      <c r="C46" s="114">
        <f>(ST1C!AM23+ST2C!AM23+ST3C!AM23+ST4C!AM23+ST5C!AM23+ST6C!AM23+ST7C!AM23+ST8C!AM23+ST9C!AM23+ST10C!AM23+ST11C!AM23+ST12C!AM23+ST13C!AM23+ST14C!AM23+ST15C!AM23+ST16C!AM23+ST17C!AM23+ST18C!AM23+ST19C!AM23+ST20C!AM23)/'Class Results'!$AM$4</f>
        <v>0</v>
      </c>
      <c r="D46" s="114" t="e">
        <f t="shared" si="3"/>
        <v>#DIV/0!</v>
      </c>
      <c r="N46" s="213"/>
    </row>
    <row r="47" spans="1:14" ht="15" customHeight="1" x14ac:dyDescent="0.25">
      <c r="A47" s="38" t="str">
        <f>ST1C!AJ24</f>
        <v>Equilibrium</v>
      </c>
      <c r="B47" s="114">
        <f>(ST1C!AL24+ST2C!AL24+ST3C!AL24+ST4C!AL24+ST5C!AL24+ST6C!AL24+ST7C!AL24+ST8C!AL24+ST9C!AL24+ST10C!AL24+ST11C!AL24+ST12C!AL24+ST13C!AL24+ST14C!AL24+ST15C!AL24+ST16C!AL24+ST17C!AL24+ST18C!AL24+ST19C!AL24+ST20C!AL24)/'Class Results'!$AM$4</f>
        <v>14</v>
      </c>
      <c r="C47" s="114">
        <f>(ST1C!AM24+ST2C!AM24+ST3C!AM24+ST4C!AM24+ST5C!AM24+ST6C!AM24+ST7C!AM24+ST8C!AM24+ST9C!AM24+ST10C!AM24+ST11C!AM24+ST12C!AM24+ST13C!AM24+ST14C!AM24+ST15C!AM24+ST16C!AM24+ST17C!AM24+ST18C!AM24+ST19C!AM24+ST20C!AM24)/'Class Results'!$AM$4</f>
        <v>0</v>
      </c>
      <c r="D47" s="114">
        <f t="shared" si="3"/>
        <v>0</v>
      </c>
      <c r="N47" s="213"/>
    </row>
    <row r="48" spans="1:14" ht="15" customHeight="1" x14ac:dyDescent="0.25">
      <c r="A48" s="38" t="str">
        <f>ST1C!AJ25</f>
        <v>Application of equil &amp; rates</v>
      </c>
      <c r="B48" s="114">
        <f>(ST1C!AL25+ST2C!AL25+ST3C!AL25+ST4C!AL25+ST5C!AL25+ST6C!AL25+ST7C!AL25+ST8C!AL25+ST9C!AL25+ST10C!AL25+ST11C!AL25+ST12C!AL25+ST13C!AL25+ST14C!AL25+ST15C!AL25+ST16C!AL25+ST17C!AL25+ST18C!AL25+ST19C!AL25+ST20C!AL25)/'Class Results'!$AM$4</f>
        <v>0</v>
      </c>
      <c r="C48" s="114">
        <f>(ST1C!AM25+ST2C!AM25+ST3C!AM25+ST4C!AM25+ST5C!AM25+ST6C!AM25+ST7C!AM25+ST8C!AM25+ST9C!AM25+ST10C!AM25+ST11C!AM25+ST12C!AM25+ST13C!AM25+ST14C!AM25+ST15C!AM25+ST16C!AM25+ST17C!AM25+ST18C!AM25+ST19C!AM25+ST20C!AM25)/'Class Results'!$AM$4</f>
        <v>0</v>
      </c>
      <c r="D48" s="114" t="e">
        <f t="shared" si="3"/>
        <v>#DIV/0!</v>
      </c>
      <c r="N48" s="213"/>
    </row>
    <row r="49" spans="1:14" ht="15" customHeight="1" x14ac:dyDescent="0.25">
      <c r="A49" s="38" t="str">
        <f>ST1C!AJ26</f>
        <v>Energy sources renewability</v>
      </c>
      <c r="B49" s="114">
        <f>(ST1C!AL26+ST2C!AL26+ST3C!AL26+ST4C!AL26+ST5C!AL26+ST6C!AL26+ST7C!AL26+ST8C!AL26+ST9C!AL26+ST10C!AL26+ST11C!AL26+ST12C!AL26+ST13C!AL26+ST14C!AL26+ST15C!AL26+ST16C!AL26+ST17C!AL26+ST18C!AL26+ST19C!AL26+ST20C!AL26)/'Class Results'!$AM$4</f>
        <v>2</v>
      </c>
      <c r="C49" s="114">
        <f>(ST1C!AM26+ST2C!AM26+ST3C!AM26+ST4C!AM26+ST5C!AM26+ST6C!AM26+ST7C!AM26+ST8C!AM26+ST9C!AM26+ST10C!AM26+ST11C!AM26+ST12C!AM26+ST13C!AM26+ST14C!AM26+ST15C!AM26+ST16C!AM26+ST17C!AM26+ST18C!AM26+ST19C!AM26+ST20C!AM26)/'Class Results'!$AM$4</f>
        <v>0</v>
      </c>
      <c r="D49" s="114">
        <f t="shared" si="3"/>
        <v>0</v>
      </c>
      <c r="N49" s="213"/>
    </row>
    <row r="50" spans="1:14" ht="15" customHeight="1" x14ac:dyDescent="0.25">
      <c r="A50" s="38" t="str">
        <f>ST1C!AJ27</f>
        <v>Calorimetry</v>
      </c>
      <c r="B50" s="114">
        <f>(ST1C!AL27+ST2C!AL27+ST3C!AL27+ST4C!AL27+ST5C!AL27+ST6C!AL27+ST7C!AL27+ST8C!AL27+ST9C!AL27+ST10C!AL27+ST11C!AL27+ST12C!AL27+ST13C!AL27+ST14C!AL27+ST15C!AL27+ST16C!AL27+ST17C!AL27+ST18C!AL27+ST19C!AL27+ST20C!AL27)/'Class Results'!$AM$4</f>
        <v>2</v>
      </c>
      <c r="C50" s="114">
        <f>(ST1C!AM27+ST2C!AM27+ST3C!AM27+ST4C!AM27+ST5C!AM27+ST6C!AM27+ST7C!AM27+ST8C!AM27+ST9C!AM27+ST10C!AM27+ST11C!AM27+ST12C!AM27+ST13C!AM27+ST14C!AM27+ST15C!AM27+ST16C!AM27+ST17C!AM27+ST18C!AM27+ST19C!AM27+ST20C!AM27)/'Class Results'!$AM$4</f>
        <v>0</v>
      </c>
      <c r="D50" s="114">
        <f t="shared" si="3"/>
        <v>0</v>
      </c>
      <c r="N50" s="213"/>
    </row>
    <row r="51" spans="1:14" ht="15" customHeight="1" x14ac:dyDescent="0.25">
      <c r="A51" s="38" t="str">
        <f>ST1C!AJ28</f>
        <v>Electrochemical Series</v>
      </c>
      <c r="B51" s="114">
        <f>(ST1C!AL28+ST2C!AL28+ST3C!AL28+ST4C!AL28+ST5C!AL28+ST6C!AL28+ST7C!AL28+ST8C!AL28+ST9C!AL28+ST10C!AL28+ST11C!AL28+ST12C!AL28+ST13C!AL28+ST14C!AL28+ST15C!AL28+ST16C!AL28+ST17C!AL28+ST18C!AL28+ST19C!AL28+ST20C!AL28)/'Class Results'!$AM$4</f>
        <v>8</v>
      </c>
      <c r="C51" s="114">
        <f>(ST1C!AM28+ST2C!AM28+ST3C!AM28+ST4C!AM28+ST5C!AM28+ST6C!AM28+ST7C!AM28+ST8C!AM28+ST9C!AM28+ST10C!AM28+ST11C!AM28+ST12C!AM28+ST13C!AM28+ST14C!AM28+ST15C!AM28+ST16C!AM28+ST17C!AM28+ST18C!AM28+ST19C!AM28+ST20C!AM28)/'Class Results'!$AM$4</f>
        <v>0</v>
      </c>
      <c r="D51" s="114">
        <f t="shared" si="3"/>
        <v>0</v>
      </c>
      <c r="N51" s="213"/>
    </row>
    <row r="52" spans="1:14" ht="15" customHeight="1" x14ac:dyDescent="0.25">
      <c r="A52" s="38" t="str">
        <f>ST1C!AJ29</f>
        <v>Galvanic Cells</v>
      </c>
      <c r="B52" s="114">
        <f>(ST1C!AL29+ST2C!AL29+ST3C!AL29+ST4C!AL29+ST5C!AL29+ST6C!AL29+ST7C!AL29+ST8C!AL29+ST9C!AL29+ST10C!AL29+ST11C!AL29+ST12C!AL29+ST13C!AL29+ST14C!AL29+ST15C!AL29+ST16C!AL29+ST17C!AL29+ST18C!AL29+ST19C!AL29+ST20C!AL29)/'Class Results'!$AM$4</f>
        <v>12</v>
      </c>
      <c r="C52" s="114">
        <f>(ST1C!AM29+ST2C!AM29+ST3C!AM29+ST4C!AM29+ST5C!AM29+ST6C!AM29+ST7C!AM29+ST8C!AM29+ST9C!AM29+ST10C!AM29+ST11C!AM29+ST12C!AM29+ST13C!AM29+ST14C!AM29+ST15C!AM29+ST16C!AM29+ST17C!AM29+ST18C!AM29+ST19C!AM29+ST20C!AM29)/'Class Results'!$AM$4</f>
        <v>0</v>
      </c>
      <c r="D52" s="114">
        <f t="shared" si="3"/>
        <v>0</v>
      </c>
      <c r="N52" s="213"/>
    </row>
    <row r="53" spans="1:14" ht="15" customHeight="1" x14ac:dyDescent="0.25">
      <c r="A53" s="38" t="str">
        <f>ST1C!AJ30</f>
        <v>Fuel Cells</v>
      </c>
      <c r="B53" s="114">
        <f>(ST1C!AL30+ST2C!AL30+ST3C!AL30+ST4C!AL30+ST5C!AL30+ST6C!AL30+ST7C!AL30+ST8C!AL30+ST9C!AL30+ST10C!AL30+ST11C!AL30+ST12C!AL30+ST13C!AL30+ST14C!AL30+ST15C!AL30+ST16C!AL30+ST17C!AL30+ST18C!AL30+ST19C!AL30+ST20C!AL30)/'Class Results'!$AM$4</f>
        <v>8</v>
      </c>
      <c r="C53" s="114">
        <f>(ST1C!AM30+ST2C!AM30+ST3C!AM30+ST4C!AM30+ST5C!AM30+ST6C!AM30+ST7C!AM30+ST8C!AM30+ST9C!AM30+ST10C!AM30+ST11C!AM30+ST12C!AM30+ST13C!AM30+ST14C!AM30+ST15C!AM30+ST16C!AM30+ST17C!AM30+ST18C!AM30+ST19C!AM30+ST20C!AM30)/'Class Results'!$AM$4</f>
        <v>0</v>
      </c>
      <c r="D53" s="114">
        <f t="shared" si="3"/>
        <v>0</v>
      </c>
      <c r="N53" s="213"/>
    </row>
    <row r="54" spans="1:14" ht="15" customHeight="1" x14ac:dyDescent="0.25">
      <c r="A54" s="38" t="str">
        <f>ST1C!AJ31</f>
        <v>Electrolytic Cells</v>
      </c>
      <c r="B54" s="114">
        <f>(ST1C!AL31+ST2C!AL31+ST3C!AL31+ST4C!AL31+ST5C!AL31+ST6C!AL31+ST7C!AL31+ST8C!AL31+ST9C!AL31+ST10C!AL31+ST11C!AL31+ST12C!AL31+ST13C!AL31+ST14C!AL31+ST15C!AL31+ST16C!AL31+ST17C!AL31+ST18C!AL31+ST19C!AL31+ST20C!AL31)/'Class Results'!$AM$4</f>
        <v>11</v>
      </c>
      <c r="C54" s="114">
        <f>(ST1C!AM31+ST2C!AM31+ST3C!AM31+ST4C!AM31+ST5C!AM31+ST6C!AM31+ST7C!AM31+ST8C!AM31+ST9C!AM31+ST10C!AM31+ST11C!AM31+ST12C!AM31+ST13C!AM31+ST14C!AM31+ST15C!AM31+ST16C!AM31+ST17C!AM31+ST18C!AM31+ST19C!AM31+ST20C!AM31)/'Class Results'!$AM$4</f>
        <v>0</v>
      </c>
      <c r="D54" s="114">
        <f t="shared" si="3"/>
        <v>0</v>
      </c>
      <c r="N54" s="213"/>
    </row>
    <row r="55" spans="1:14" ht="15" customHeight="1" x14ac:dyDescent="0.25">
      <c r="A55" s="38" t="str">
        <f>ST1C!AJ32</f>
        <v>Faradays Laws</v>
      </c>
      <c r="B55" s="114">
        <f>(ST1C!AL32+ST2C!AL32+ST3C!AL32+ST4C!AL32+ST5C!AL32+ST6C!AL32+ST7C!AL32+ST8C!AL32+ST9C!AL32+ST10C!AL32+ST11C!AL32+ST12C!AL32+ST13C!AL32+ST14C!AL32+ST15C!AL32+ST16C!AL32+ST17C!AL32+ST18C!AL32+ST19C!AL32+ST20C!AL32)/'Class Results'!$AM$4</f>
        <v>5</v>
      </c>
      <c r="C55" s="114">
        <f>(ST1C!AM32+ST2C!AM32+ST3C!AM32+ST4C!AM32+ST5C!AM32+ST6C!AM32+ST7C!AM32+ST8C!AM32+ST9C!AM32+ST10C!AM32+ST11C!AM32+ST12C!AM32+ST13C!AM32+ST14C!AM32+ST15C!AM32+ST16C!AM32+ST17C!AM32+ST18C!AM32+ST19C!AM32+ST20C!AM32)/'Class Results'!$AM$4</f>
        <v>0</v>
      </c>
      <c r="D55" s="114">
        <f t="shared" si="3"/>
        <v>0</v>
      </c>
      <c r="N55" s="213"/>
    </row>
    <row r="56" spans="1:14" ht="15" customHeight="1" x14ac:dyDescent="0.25">
      <c r="A56" s="38" t="str">
        <f>ST1C!AJ33</f>
        <v>Key Skills</v>
      </c>
      <c r="B56" s="114">
        <f>(ST1C!AL33+ST2C!AL33+ST3C!AL33+ST4C!AL33+ST5C!AL33+ST6C!AL33+ST7C!AL33+ST8C!AL33+ST9C!AL33+ST10C!AL33+ST11C!AL33+ST12C!AL33+ST13C!AL33+ST14C!AL33+ST15C!AL33+ST16C!AL33+ST17C!AL33+ST18C!AL33+ST19C!AL33+ST20C!AL33)/'Class Results'!$AM$4</f>
        <v>20</v>
      </c>
      <c r="C56" s="114">
        <f>(ST1C!AM33+ST2C!AM33+ST3C!AM33+ST4C!AM33+ST5C!AM33+ST6C!AM33+ST7C!AM33+ST8C!AM33+ST9C!AM33+ST10C!AM33+ST11C!AM33+ST12C!AM33+ST13C!AM33+ST14C!AM33+ST15C!AM33+ST16C!AM33+ST17C!AM33+ST18C!AM33+ST19C!AM33+ST20C!AM33)/'Class Results'!$AM$4</f>
        <v>0</v>
      </c>
      <c r="D56" s="114">
        <f t="shared" si="3"/>
        <v>0</v>
      </c>
      <c r="N56" s="213"/>
    </row>
    <row r="57" spans="1:14" ht="15" customHeight="1" x14ac:dyDescent="0.25">
      <c r="N57" s="213"/>
    </row>
    <row r="58" spans="1:14" ht="15" customHeight="1" x14ac:dyDescent="0.25">
      <c r="N58" s="213"/>
    </row>
    <row r="59" spans="1:14" ht="15" customHeight="1" x14ac:dyDescent="0.25">
      <c r="N59" s="213"/>
    </row>
    <row r="60" spans="1:14" ht="15" customHeight="1" x14ac:dyDescent="0.25">
      <c r="N60" s="213"/>
    </row>
    <row r="61" spans="1:14" ht="15" customHeight="1" x14ac:dyDescent="0.25">
      <c r="N61" s="213"/>
    </row>
    <row r="62" spans="1:14" ht="15" customHeight="1" x14ac:dyDescent="0.25">
      <c r="N62" s="213"/>
    </row>
    <row r="63" spans="1:14" ht="15" customHeight="1" x14ac:dyDescent="0.25">
      <c r="M63" s="212"/>
      <c r="N63" s="213"/>
    </row>
    <row r="64" spans="1:14" ht="15" customHeight="1" x14ac:dyDescent="0.25">
      <c r="M64" s="214"/>
      <c r="N64" s="213"/>
    </row>
    <row r="65" spans="9:14" ht="15" customHeight="1" x14ac:dyDescent="0.25">
      <c r="M65" s="213"/>
      <c r="N65" s="213"/>
    </row>
    <row r="66" spans="9:14" ht="15" customHeight="1" x14ac:dyDescent="0.25">
      <c r="M66" s="213"/>
      <c r="N66" s="213"/>
    </row>
    <row r="67" spans="9:14" ht="15" customHeight="1" x14ac:dyDescent="0.25">
      <c r="I67" s="212"/>
      <c r="J67" s="212"/>
      <c r="K67" s="212"/>
      <c r="L67" s="212"/>
      <c r="M67" s="213"/>
      <c r="N67" s="213"/>
    </row>
    <row r="68" spans="9:14" ht="15" customHeight="1" x14ac:dyDescent="0.25">
      <c r="I68" s="212"/>
      <c r="J68" s="212"/>
      <c r="K68" s="212"/>
      <c r="L68" s="212"/>
      <c r="M68" s="213"/>
      <c r="N68" s="213"/>
    </row>
    <row r="69" spans="9:14" ht="15" customHeight="1" x14ac:dyDescent="0.25">
      <c r="I69" s="214"/>
      <c r="J69" s="214"/>
      <c r="K69" s="214"/>
      <c r="L69" s="214"/>
      <c r="M69" s="213"/>
      <c r="N69" s="213"/>
    </row>
    <row r="70" spans="9:14" ht="15" customHeight="1" x14ac:dyDescent="0.25">
      <c r="I70" s="214"/>
      <c r="J70" s="214"/>
      <c r="K70" s="214"/>
      <c r="L70" s="214"/>
      <c r="M70" s="213"/>
      <c r="N70" s="213"/>
    </row>
    <row r="71" spans="9:14" ht="15" customHeight="1" x14ac:dyDescent="0.25">
      <c r="I71" s="212"/>
      <c r="J71" s="213"/>
      <c r="K71" s="213"/>
      <c r="L71" s="213"/>
      <c r="M71" s="213"/>
      <c r="N71" s="213"/>
    </row>
    <row r="72" spans="9:14" ht="15" customHeight="1" x14ac:dyDescent="0.25">
      <c r="I72" s="212"/>
      <c r="J72" s="213"/>
      <c r="K72" s="213"/>
      <c r="L72" s="213"/>
      <c r="M72" s="213"/>
      <c r="N72" s="213"/>
    </row>
    <row r="73" spans="9:14" ht="15" customHeight="1" x14ac:dyDescent="0.25">
      <c r="I73" s="212"/>
      <c r="J73" s="213"/>
      <c r="K73" s="213"/>
      <c r="L73" s="213"/>
      <c r="M73" s="213"/>
      <c r="N73" s="213"/>
    </row>
    <row r="74" spans="9:14" ht="15" customHeight="1" x14ac:dyDescent="0.25">
      <c r="I74" s="212"/>
      <c r="J74" s="213"/>
      <c r="K74" s="213"/>
      <c r="L74" s="213"/>
      <c r="M74" s="213"/>
      <c r="N74" s="213"/>
    </row>
    <row r="75" spans="9:14" ht="15" customHeight="1" x14ac:dyDescent="0.25">
      <c r="I75" s="212"/>
      <c r="J75" s="213"/>
      <c r="K75" s="213"/>
      <c r="L75" s="213"/>
      <c r="M75" s="213"/>
      <c r="N75" s="213"/>
    </row>
    <row r="76" spans="9:14" ht="15" customHeight="1" x14ac:dyDescent="0.25">
      <c r="I76" s="212"/>
      <c r="J76" s="213"/>
      <c r="K76" s="213"/>
      <c r="L76" s="213"/>
      <c r="M76" s="213"/>
      <c r="N76" s="213"/>
    </row>
    <row r="77" spans="9:14" ht="15" customHeight="1" x14ac:dyDescent="0.25">
      <c r="I77" s="212"/>
      <c r="J77" s="213"/>
      <c r="K77" s="213"/>
      <c r="L77" s="213"/>
      <c r="M77" s="213"/>
      <c r="N77" s="213"/>
    </row>
    <row r="78" spans="9:14" ht="15" customHeight="1" x14ac:dyDescent="0.25">
      <c r="I78" s="212"/>
      <c r="J78" s="213"/>
      <c r="K78" s="213"/>
      <c r="L78" s="213"/>
      <c r="M78" s="213"/>
      <c r="N78" s="213"/>
    </row>
    <row r="79" spans="9:14" ht="15" customHeight="1" x14ac:dyDescent="0.25">
      <c r="I79" s="212"/>
      <c r="J79" s="213"/>
      <c r="K79" s="213"/>
      <c r="L79" s="213"/>
      <c r="M79" s="213"/>
      <c r="N79" s="213"/>
    </row>
    <row r="80" spans="9:14" ht="15" customHeight="1" x14ac:dyDescent="0.25">
      <c r="I80" s="212"/>
      <c r="J80" s="213"/>
      <c r="K80" s="213"/>
      <c r="L80" s="213"/>
      <c r="M80" s="213"/>
      <c r="N80" s="213"/>
    </row>
    <row r="81" spans="9:14" ht="15" customHeight="1" x14ac:dyDescent="0.25">
      <c r="I81" s="212"/>
      <c r="J81" s="213"/>
      <c r="K81" s="213"/>
      <c r="L81" s="213"/>
      <c r="M81" s="213"/>
      <c r="N81" s="213"/>
    </row>
    <row r="82" spans="9:14" ht="15" customHeight="1" x14ac:dyDescent="0.25">
      <c r="I82" s="212"/>
      <c r="J82" s="213"/>
      <c r="K82" s="213"/>
      <c r="L82" s="213"/>
      <c r="M82" s="213"/>
      <c r="N82" s="213"/>
    </row>
    <row r="83" spans="9:14" ht="15" customHeight="1" x14ac:dyDescent="0.25">
      <c r="I83" s="212"/>
      <c r="J83" s="213"/>
      <c r="K83" s="213"/>
      <c r="L83" s="213"/>
      <c r="M83" s="213"/>
      <c r="N83" s="213"/>
    </row>
    <row r="84" spans="9:14" ht="15" customHeight="1" x14ac:dyDescent="0.25">
      <c r="I84" s="212"/>
      <c r="J84" s="213"/>
      <c r="K84" s="213"/>
      <c r="L84" s="213"/>
      <c r="M84" s="213"/>
      <c r="N84" s="213"/>
    </row>
    <row r="85" spans="9:14" ht="15" customHeight="1" x14ac:dyDescent="0.25">
      <c r="I85" s="212"/>
      <c r="J85" s="213"/>
      <c r="K85" s="213"/>
      <c r="L85" s="213"/>
      <c r="M85" s="213"/>
      <c r="N85" s="213"/>
    </row>
    <row r="86" spans="9:14" ht="15" customHeight="1" x14ac:dyDescent="0.25">
      <c r="I86" s="212"/>
      <c r="J86" s="213"/>
      <c r="K86" s="213"/>
      <c r="L86" s="213"/>
      <c r="M86" s="213"/>
      <c r="N86" s="213"/>
    </row>
    <row r="87" spans="9:14" ht="15" customHeight="1" x14ac:dyDescent="0.25">
      <c r="I87" s="212"/>
      <c r="J87" s="213"/>
      <c r="K87" s="213"/>
      <c r="L87" s="213"/>
      <c r="M87" s="213"/>
      <c r="N87" s="213"/>
    </row>
    <row r="88" spans="9:14" ht="15" customHeight="1" x14ac:dyDescent="0.25">
      <c r="I88" s="212"/>
      <c r="J88" s="213"/>
      <c r="K88" s="213"/>
      <c r="L88" s="213"/>
      <c r="M88" s="213"/>
      <c r="N88" s="213"/>
    </row>
    <row r="89" spans="9:14" ht="15" customHeight="1" x14ac:dyDescent="0.25">
      <c r="I89" s="212"/>
      <c r="J89" s="213"/>
      <c r="K89" s="213"/>
      <c r="L89" s="213"/>
      <c r="M89" s="213"/>
    </row>
    <row r="90" spans="9:14" ht="15" customHeight="1" x14ac:dyDescent="0.25">
      <c r="I90" s="212"/>
      <c r="J90" s="213"/>
      <c r="K90" s="213"/>
      <c r="L90" s="213"/>
      <c r="M90" s="213"/>
    </row>
    <row r="91" spans="9:14" ht="15" customHeight="1" x14ac:dyDescent="0.25">
      <c r="I91" s="212"/>
      <c r="J91" s="213"/>
      <c r="K91" s="213"/>
      <c r="L91" s="213"/>
      <c r="M91" s="213"/>
    </row>
    <row r="92" spans="9:14" ht="15" customHeight="1" x14ac:dyDescent="0.25">
      <c r="I92" s="212"/>
      <c r="J92" s="213"/>
      <c r="K92" s="213"/>
      <c r="L92" s="213"/>
      <c r="M92" s="213"/>
    </row>
    <row r="93" spans="9:14" ht="15" customHeight="1" x14ac:dyDescent="0.25">
      <c r="I93" s="212"/>
      <c r="J93" s="213"/>
      <c r="K93" s="213"/>
      <c r="L93" s="213"/>
      <c r="M93" s="213"/>
    </row>
    <row r="94" spans="9:14" ht="15" customHeight="1" x14ac:dyDescent="0.25">
      <c r="I94" s="212"/>
      <c r="J94" s="213"/>
      <c r="K94" s="213"/>
      <c r="L94" s="213"/>
      <c r="M94" s="213"/>
    </row>
    <row r="95" spans="9:14" ht="15" customHeight="1" x14ac:dyDescent="0.25">
      <c r="I95" s="212"/>
      <c r="J95" s="213"/>
      <c r="K95" s="213"/>
      <c r="L95" s="213"/>
      <c r="M95" s="213"/>
    </row>
    <row r="96" spans="9:14" ht="15" customHeight="1" x14ac:dyDescent="0.25">
      <c r="I96" s="212"/>
      <c r="J96" s="213"/>
      <c r="K96" s="213"/>
      <c r="L96" s="213"/>
      <c r="M96" s="213"/>
    </row>
    <row r="97" spans="1:12" ht="15" customHeight="1" x14ac:dyDescent="0.25">
      <c r="I97" s="212"/>
      <c r="J97" s="213"/>
      <c r="K97" s="213"/>
      <c r="L97" s="213"/>
    </row>
    <row r="98" spans="1:12" ht="15" customHeight="1" x14ac:dyDescent="0.25">
      <c r="I98" s="212"/>
      <c r="J98" s="213"/>
      <c r="K98" s="213"/>
      <c r="L98" s="213"/>
    </row>
    <row r="99" spans="1:12" ht="15" customHeight="1" x14ac:dyDescent="0.25">
      <c r="I99" s="212"/>
      <c r="J99" s="213"/>
      <c r="K99" s="213"/>
      <c r="L99" s="213"/>
    </row>
    <row r="100" spans="1:12" ht="15" customHeight="1" x14ac:dyDescent="0.25">
      <c r="I100" s="212"/>
      <c r="J100" s="213"/>
      <c r="K100" s="213"/>
      <c r="L100" s="213"/>
    </row>
    <row r="101" spans="1:12" ht="15" customHeight="1" x14ac:dyDescent="0.25">
      <c r="B101" s="203"/>
      <c r="C101" s="205"/>
      <c r="D101" s="204"/>
      <c r="E101" s="206"/>
      <c r="F101" s="206"/>
      <c r="G101" s="206"/>
      <c r="H101" s="3"/>
    </row>
    <row r="102" spans="1:12" ht="15" customHeight="1" x14ac:dyDescent="0.25">
      <c r="A102" s="203"/>
      <c r="B102" s="203"/>
      <c r="C102" s="205"/>
      <c r="D102" s="204"/>
      <c r="E102" s="206"/>
      <c r="F102" s="206"/>
      <c r="G102" s="206"/>
      <c r="H102" s="3"/>
    </row>
    <row r="103" spans="1:12" ht="15" customHeight="1" x14ac:dyDescent="0.25">
      <c r="A103" s="203"/>
      <c r="B103" s="203"/>
      <c r="C103" s="205"/>
      <c r="D103" s="204"/>
      <c r="E103" s="206"/>
      <c r="F103" s="206"/>
      <c r="G103" s="206"/>
      <c r="H103" s="3"/>
    </row>
  </sheetData>
  <mergeCells count="3">
    <mergeCell ref="B44:D44"/>
    <mergeCell ref="A1:K1"/>
    <mergeCell ref="B14:D14"/>
  </mergeCells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E101:G103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 enableFormatConditionsCalculation="0">
    <tabColor rgb="FFFFFF00"/>
  </sheetPr>
  <dimension ref="A1:N71"/>
  <sheetViews>
    <sheetView showGridLines="0" topLeftCell="A2" zoomScale="110" zoomScaleNormal="110" zoomScalePageLayoutView="110" workbookViewId="0">
      <selection activeCell="J25" sqref="J25"/>
    </sheetView>
  </sheetViews>
  <sheetFormatPr defaultColWidth="8.85546875" defaultRowHeight="12" x14ac:dyDescent="0.2"/>
  <cols>
    <col min="1" max="1" width="6.85546875" style="116" customWidth="1"/>
    <col min="2" max="2" width="5.42578125" style="116" customWidth="1"/>
    <col min="3" max="3" width="6.140625" style="116" customWidth="1"/>
    <col min="4" max="4" width="19.140625" style="116" customWidth="1"/>
    <col min="5" max="5" width="16.28515625" style="116" customWidth="1"/>
    <col min="6" max="6" width="14.140625" style="116" customWidth="1"/>
    <col min="7" max="7" width="2.42578125" style="116" customWidth="1"/>
    <col min="8" max="8" width="5.28515625" style="116" customWidth="1"/>
    <col min="9" max="9" width="3.42578125" style="116" customWidth="1"/>
    <col min="10" max="10" width="17.28515625" style="116" customWidth="1"/>
    <col min="11" max="11" width="18.85546875" style="116" customWidth="1"/>
    <col min="12" max="12" width="15.42578125" style="116" customWidth="1"/>
    <col min="13" max="13" width="4.140625" style="116" hidden="1" customWidth="1"/>
    <col min="14" max="16384" width="8.85546875" style="116"/>
  </cols>
  <sheetData>
    <row r="1" spans="1:14" ht="11.25" customHeight="1" x14ac:dyDescent="0.2">
      <c r="A1" s="286" t="s">
        <v>163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115"/>
      <c r="M1" s="115"/>
    </row>
    <row r="2" spans="1:14" s="119" customFormat="1" ht="3" customHeight="1" thickBot="1" x14ac:dyDescent="0.25">
      <c r="A2" s="117"/>
      <c r="B2" s="117"/>
      <c r="C2" s="118"/>
      <c r="D2" s="117"/>
      <c r="E2" s="117"/>
      <c r="F2" s="118"/>
      <c r="G2" s="117"/>
      <c r="H2" s="117"/>
      <c r="I2" s="117"/>
      <c r="J2" s="117"/>
      <c r="K2" s="117"/>
      <c r="L2" s="117"/>
      <c r="M2" s="117"/>
      <c r="N2" s="117"/>
    </row>
    <row r="3" spans="1:14" ht="14.25" customHeight="1" thickBot="1" x14ac:dyDescent="0.25">
      <c r="A3" s="287" t="s">
        <v>248</v>
      </c>
      <c r="B3" s="287"/>
      <c r="C3" s="120" t="s">
        <v>325</v>
      </c>
      <c r="D3" s="121"/>
      <c r="E3" s="122"/>
    </row>
    <row r="4" spans="1:14" ht="2.25" customHeight="1" x14ac:dyDescent="0.2">
      <c r="B4" s="123"/>
    </row>
    <row r="5" spans="1:14" ht="12.75" customHeight="1" x14ac:dyDescent="0.2">
      <c r="A5" s="288" t="s">
        <v>0</v>
      </c>
      <c r="B5" s="289"/>
      <c r="C5" s="289"/>
      <c r="D5" s="290"/>
      <c r="E5" s="290"/>
      <c r="F5" s="291"/>
      <c r="G5" s="119"/>
      <c r="H5" s="288" t="s">
        <v>8</v>
      </c>
      <c r="I5" s="289"/>
      <c r="J5" s="289"/>
      <c r="K5" s="289"/>
      <c r="L5" s="292"/>
      <c r="M5" s="134"/>
      <c r="N5" s="119"/>
    </row>
    <row r="6" spans="1:14" ht="10.5" customHeight="1" x14ac:dyDescent="0.2">
      <c r="A6" s="124" t="s">
        <v>124</v>
      </c>
      <c r="B6" s="125" t="s">
        <v>165</v>
      </c>
      <c r="C6" s="208" t="s">
        <v>59</v>
      </c>
      <c r="D6" s="210"/>
      <c r="E6" s="207" t="s">
        <v>91</v>
      </c>
      <c r="F6" s="211"/>
      <c r="H6" s="127" t="s">
        <v>124</v>
      </c>
      <c r="I6" s="126" t="s">
        <v>59</v>
      </c>
      <c r="J6" s="210"/>
      <c r="K6" s="207" t="s">
        <v>91</v>
      </c>
      <c r="L6" s="211"/>
      <c r="M6" s="135"/>
    </row>
    <row r="7" spans="1:14" x14ac:dyDescent="0.2">
      <c r="A7" s="128" t="s">
        <v>60</v>
      </c>
      <c r="B7" s="137" t="s">
        <v>121</v>
      </c>
      <c r="C7" s="129">
        <v>1</v>
      </c>
      <c r="D7" s="209" t="s">
        <v>17</v>
      </c>
      <c r="E7" s="209" t="s">
        <v>19</v>
      </c>
      <c r="F7" s="209" t="s">
        <v>115</v>
      </c>
      <c r="H7" s="131" t="s">
        <v>326</v>
      </c>
      <c r="I7" s="252">
        <v>1</v>
      </c>
      <c r="J7" s="130" t="s">
        <v>47</v>
      </c>
      <c r="K7" s="130"/>
      <c r="L7" s="130"/>
      <c r="M7" s="136"/>
    </row>
    <row r="8" spans="1:14" x14ac:dyDescent="0.2">
      <c r="A8" s="128" t="s">
        <v>61</v>
      </c>
      <c r="B8" s="137" t="s">
        <v>120</v>
      </c>
      <c r="C8" s="129">
        <v>1</v>
      </c>
      <c r="D8" s="130" t="s">
        <v>170</v>
      </c>
      <c r="E8" s="130"/>
      <c r="F8" s="130"/>
      <c r="H8" s="131" t="s">
        <v>303</v>
      </c>
      <c r="I8" s="252">
        <v>1</v>
      </c>
      <c r="J8" s="130" t="s">
        <v>100</v>
      </c>
      <c r="K8" s="130"/>
      <c r="L8" s="130"/>
      <c r="M8" s="136"/>
    </row>
    <row r="9" spans="1:14" x14ac:dyDescent="0.2">
      <c r="A9" s="128" t="s">
        <v>62</v>
      </c>
      <c r="B9" s="137" t="s">
        <v>120</v>
      </c>
      <c r="C9" s="129">
        <v>1</v>
      </c>
      <c r="D9" s="130" t="s">
        <v>4</v>
      </c>
      <c r="E9" s="130"/>
      <c r="F9" s="130"/>
      <c r="H9" s="131" t="s">
        <v>327</v>
      </c>
      <c r="I9" s="252">
        <v>2</v>
      </c>
      <c r="J9" s="130" t="s">
        <v>17</v>
      </c>
      <c r="K9" s="130"/>
      <c r="L9" s="130"/>
      <c r="M9" s="136"/>
    </row>
    <row r="10" spans="1:14" x14ac:dyDescent="0.2">
      <c r="A10" s="128" t="s">
        <v>63</v>
      </c>
      <c r="B10" s="137" t="s">
        <v>118</v>
      </c>
      <c r="C10" s="129">
        <v>1</v>
      </c>
      <c r="D10" s="209" t="s">
        <v>6</v>
      </c>
      <c r="E10" s="130" t="s">
        <v>45</v>
      </c>
      <c r="F10" s="209"/>
      <c r="H10" s="131" t="s">
        <v>328</v>
      </c>
      <c r="I10" s="252">
        <v>2</v>
      </c>
      <c r="J10" s="130" t="s">
        <v>47</v>
      </c>
      <c r="K10" s="130" t="s">
        <v>19</v>
      </c>
      <c r="L10" s="130" t="s">
        <v>21</v>
      </c>
      <c r="M10" s="136"/>
    </row>
    <row r="11" spans="1:14" x14ac:dyDescent="0.2">
      <c r="A11" s="128" t="s">
        <v>64</v>
      </c>
      <c r="B11" s="137" t="s">
        <v>118</v>
      </c>
      <c r="C11" s="129">
        <v>1</v>
      </c>
      <c r="D11" s="130" t="s">
        <v>239</v>
      </c>
      <c r="E11" s="130" t="s">
        <v>193</v>
      </c>
      <c r="F11" s="130" t="s">
        <v>45</v>
      </c>
      <c r="H11" s="131" t="s">
        <v>329</v>
      </c>
      <c r="I11" s="252">
        <v>5</v>
      </c>
      <c r="J11" s="130" t="s">
        <v>104</v>
      </c>
      <c r="K11" s="130" t="s">
        <v>256</v>
      </c>
      <c r="L11" s="130"/>
      <c r="M11" s="136"/>
    </row>
    <row r="12" spans="1:14" x14ac:dyDescent="0.2">
      <c r="A12" s="128" t="s">
        <v>65</v>
      </c>
      <c r="B12" s="137" t="s">
        <v>121</v>
      </c>
      <c r="C12" s="129">
        <v>1</v>
      </c>
      <c r="D12" s="130" t="s">
        <v>46</v>
      </c>
      <c r="E12" s="130"/>
      <c r="F12" s="130"/>
      <c r="H12" s="131" t="s">
        <v>330</v>
      </c>
      <c r="I12" s="252">
        <v>1</v>
      </c>
      <c r="J12" s="130" t="s">
        <v>38</v>
      </c>
      <c r="K12" s="130"/>
      <c r="L12" s="130"/>
      <c r="M12" s="136"/>
    </row>
    <row r="13" spans="1:14" x14ac:dyDescent="0.2">
      <c r="A13" s="128" t="s">
        <v>66</v>
      </c>
      <c r="B13" s="137" t="s">
        <v>121</v>
      </c>
      <c r="C13" s="129">
        <v>1</v>
      </c>
      <c r="D13" s="130" t="s">
        <v>172</v>
      </c>
      <c r="E13" s="130" t="s">
        <v>167</v>
      </c>
      <c r="F13" s="130" t="s">
        <v>197</v>
      </c>
      <c r="H13" s="131" t="s">
        <v>331</v>
      </c>
      <c r="I13" s="252">
        <v>2</v>
      </c>
      <c r="J13" s="130" t="s">
        <v>184</v>
      </c>
      <c r="K13" s="130" t="s">
        <v>176</v>
      </c>
      <c r="L13" s="130"/>
      <c r="M13" s="136"/>
    </row>
    <row r="14" spans="1:14" x14ac:dyDescent="0.2">
      <c r="A14" s="128" t="s">
        <v>67</v>
      </c>
      <c r="B14" s="137" t="s">
        <v>119</v>
      </c>
      <c r="C14" s="129">
        <v>1</v>
      </c>
      <c r="D14" s="130" t="s">
        <v>191</v>
      </c>
      <c r="E14" s="130" t="s">
        <v>2</v>
      </c>
      <c r="F14" s="130" t="s">
        <v>45</v>
      </c>
      <c r="H14" s="131" t="s">
        <v>332</v>
      </c>
      <c r="I14" s="252">
        <v>1</v>
      </c>
      <c r="J14" s="130" t="s">
        <v>166</v>
      </c>
      <c r="K14" s="130"/>
      <c r="L14" s="130"/>
      <c r="M14" s="136"/>
    </row>
    <row r="15" spans="1:14" x14ac:dyDescent="0.2">
      <c r="A15" s="128" t="s">
        <v>68</v>
      </c>
      <c r="B15" s="137" t="s">
        <v>118</v>
      </c>
      <c r="C15" s="129">
        <v>1</v>
      </c>
      <c r="D15" s="130" t="s">
        <v>241</v>
      </c>
      <c r="E15" s="130"/>
      <c r="F15" s="130"/>
      <c r="H15" s="131" t="s">
        <v>333</v>
      </c>
      <c r="I15" s="252">
        <v>2</v>
      </c>
      <c r="J15" s="130" t="s">
        <v>302</v>
      </c>
      <c r="K15" s="130" t="s">
        <v>45</v>
      </c>
      <c r="L15" s="130"/>
      <c r="M15" s="136"/>
    </row>
    <row r="16" spans="1:14" x14ac:dyDescent="0.2">
      <c r="A16" s="128" t="s">
        <v>69</v>
      </c>
      <c r="B16" s="137" t="s">
        <v>121</v>
      </c>
      <c r="C16" s="129">
        <v>1</v>
      </c>
      <c r="D16" s="130" t="s">
        <v>184</v>
      </c>
      <c r="E16" s="130"/>
      <c r="F16" s="130"/>
      <c r="H16" s="131" t="s">
        <v>278</v>
      </c>
      <c r="I16" s="252">
        <v>1</v>
      </c>
      <c r="J16" s="130" t="s">
        <v>204</v>
      </c>
      <c r="K16" s="130"/>
      <c r="L16" s="130"/>
      <c r="M16" s="136"/>
    </row>
    <row r="17" spans="1:13" x14ac:dyDescent="0.2">
      <c r="A17" s="128" t="s">
        <v>70</v>
      </c>
      <c r="B17" s="137" t="s">
        <v>120</v>
      </c>
      <c r="C17" s="129">
        <v>1</v>
      </c>
      <c r="D17" s="130" t="s">
        <v>197</v>
      </c>
      <c r="E17" s="130"/>
      <c r="F17" s="130"/>
      <c r="H17" s="131" t="s">
        <v>264</v>
      </c>
      <c r="I17" s="252">
        <v>2</v>
      </c>
      <c r="J17" s="130" t="s">
        <v>194</v>
      </c>
      <c r="K17" s="130" t="s">
        <v>193</v>
      </c>
      <c r="L17" s="130" t="s">
        <v>204</v>
      </c>
      <c r="M17" s="136"/>
    </row>
    <row r="18" spans="1:13" x14ac:dyDescent="0.2">
      <c r="A18" s="128" t="s">
        <v>71</v>
      </c>
      <c r="B18" s="137" t="s">
        <v>121</v>
      </c>
      <c r="C18" s="129">
        <v>1</v>
      </c>
      <c r="D18" s="130" t="s">
        <v>9</v>
      </c>
      <c r="E18" s="130" t="s">
        <v>2</v>
      </c>
      <c r="F18" s="130" t="s">
        <v>10</v>
      </c>
      <c r="H18" s="131" t="s">
        <v>275</v>
      </c>
      <c r="I18" s="252">
        <v>2</v>
      </c>
      <c r="J18" s="130" t="s">
        <v>2</v>
      </c>
      <c r="K18" s="130" t="s">
        <v>204</v>
      </c>
      <c r="L18" s="130"/>
      <c r="M18" s="136"/>
    </row>
    <row r="19" spans="1:13" x14ac:dyDescent="0.2">
      <c r="A19" s="132" t="s">
        <v>72</v>
      </c>
      <c r="B19" s="137" t="s">
        <v>118</v>
      </c>
      <c r="C19" s="129">
        <v>1</v>
      </c>
      <c r="D19" s="130" t="s">
        <v>9</v>
      </c>
      <c r="E19" s="130" t="s">
        <v>2</v>
      </c>
      <c r="F19" s="130" t="s">
        <v>10</v>
      </c>
      <c r="H19" s="131" t="s">
        <v>304</v>
      </c>
      <c r="I19" s="252">
        <v>1</v>
      </c>
      <c r="J19" s="130" t="s">
        <v>25</v>
      </c>
      <c r="K19" s="130"/>
      <c r="L19" s="130"/>
      <c r="M19" s="136"/>
    </row>
    <row r="20" spans="1:13" x14ac:dyDescent="0.2">
      <c r="A20" s="128" t="s">
        <v>73</v>
      </c>
      <c r="B20" s="137" t="s">
        <v>119</v>
      </c>
      <c r="C20" s="129">
        <v>1</v>
      </c>
      <c r="D20" s="130" t="s">
        <v>16</v>
      </c>
      <c r="E20" s="130" t="s">
        <v>173</v>
      </c>
      <c r="F20" s="130" t="s">
        <v>2</v>
      </c>
      <c r="H20" s="131" t="s">
        <v>305</v>
      </c>
      <c r="I20" s="252">
        <v>1</v>
      </c>
      <c r="J20" s="130" t="s">
        <v>25</v>
      </c>
      <c r="K20" s="130"/>
      <c r="L20" s="130"/>
      <c r="M20" s="136"/>
    </row>
    <row r="21" spans="1:13" x14ac:dyDescent="0.2">
      <c r="A21" s="128" t="s">
        <v>74</v>
      </c>
      <c r="B21" s="137" t="s">
        <v>119</v>
      </c>
      <c r="C21" s="129">
        <v>1</v>
      </c>
      <c r="D21" s="130" t="s">
        <v>115</v>
      </c>
      <c r="E21" s="130" t="s">
        <v>35</v>
      </c>
      <c r="F21" s="130" t="s">
        <v>2</v>
      </c>
      <c r="H21" s="131" t="s">
        <v>306</v>
      </c>
      <c r="I21" s="252">
        <v>2</v>
      </c>
      <c r="J21" s="130" t="s">
        <v>207</v>
      </c>
      <c r="K21" s="130" t="s">
        <v>203</v>
      </c>
      <c r="L21" s="130"/>
      <c r="M21" s="136"/>
    </row>
    <row r="22" spans="1:13" x14ac:dyDescent="0.2">
      <c r="A22" s="128" t="s">
        <v>75</v>
      </c>
      <c r="B22" s="137" t="s">
        <v>120</v>
      </c>
      <c r="C22" s="129">
        <v>1</v>
      </c>
      <c r="D22" s="130" t="s">
        <v>207</v>
      </c>
      <c r="E22" s="130" t="s">
        <v>239</v>
      </c>
      <c r="F22" s="130" t="s">
        <v>172</v>
      </c>
      <c r="H22" s="131" t="s">
        <v>334</v>
      </c>
      <c r="I22" s="252">
        <v>1</v>
      </c>
      <c r="J22" s="130" t="s">
        <v>195</v>
      </c>
      <c r="K22" s="130"/>
      <c r="L22" s="130"/>
      <c r="M22" s="136"/>
    </row>
    <row r="23" spans="1:13" x14ac:dyDescent="0.2">
      <c r="A23" s="128" t="s">
        <v>76</v>
      </c>
      <c r="B23" s="137" t="s">
        <v>121</v>
      </c>
      <c r="C23" s="129">
        <v>1</v>
      </c>
      <c r="D23" s="130" t="s">
        <v>10</v>
      </c>
      <c r="E23" s="130" t="s">
        <v>167</v>
      </c>
      <c r="F23" s="130" t="s">
        <v>41</v>
      </c>
      <c r="H23" s="131" t="s">
        <v>335</v>
      </c>
      <c r="I23" s="252">
        <v>1</v>
      </c>
      <c r="J23" s="130" t="s">
        <v>204</v>
      </c>
      <c r="K23" s="130"/>
      <c r="L23" s="130"/>
      <c r="M23" s="136"/>
    </row>
    <row r="24" spans="1:13" x14ac:dyDescent="0.2">
      <c r="A24" s="128" t="s">
        <v>77</v>
      </c>
      <c r="B24" s="137" t="s">
        <v>118</v>
      </c>
      <c r="C24" s="129">
        <v>1</v>
      </c>
      <c r="D24" s="130" t="s">
        <v>44</v>
      </c>
      <c r="E24" s="130"/>
      <c r="F24" s="130"/>
      <c r="H24" s="131" t="s">
        <v>336</v>
      </c>
      <c r="I24" s="252">
        <v>3</v>
      </c>
      <c r="J24" s="130" t="s">
        <v>25</v>
      </c>
      <c r="K24" s="130" t="s">
        <v>173</v>
      </c>
      <c r="L24" s="130"/>
      <c r="M24" s="136"/>
    </row>
    <row r="25" spans="1:13" x14ac:dyDescent="0.2">
      <c r="A25" s="128" t="s">
        <v>78</v>
      </c>
      <c r="B25" s="137" t="s">
        <v>121</v>
      </c>
      <c r="C25" s="129">
        <v>1</v>
      </c>
      <c r="D25" s="130" t="s">
        <v>184</v>
      </c>
      <c r="E25" s="130" t="s">
        <v>176</v>
      </c>
      <c r="F25" s="130"/>
      <c r="H25" s="131" t="s">
        <v>337</v>
      </c>
      <c r="I25" s="252">
        <v>1</v>
      </c>
      <c r="J25" s="130" t="s">
        <v>116</v>
      </c>
      <c r="K25" s="130" t="s">
        <v>32</v>
      </c>
      <c r="L25" s="130"/>
      <c r="M25" s="136"/>
    </row>
    <row r="26" spans="1:13" x14ac:dyDescent="0.2">
      <c r="A26" s="128" t="s">
        <v>79</v>
      </c>
      <c r="B26" s="137" t="s">
        <v>119</v>
      </c>
      <c r="C26" s="129">
        <v>1</v>
      </c>
      <c r="D26" s="130" t="s">
        <v>187</v>
      </c>
      <c r="E26" s="130" t="s">
        <v>2</v>
      </c>
      <c r="F26" s="130"/>
      <c r="H26" s="131" t="s">
        <v>338</v>
      </c>
      <c r="I26" s="252">
        <v>1</v>
      </c>
      <c r="J26" s="130" t="s">
        <v>32</v>
      </c>
      <c r="K26" s="130" t="s">
        <v>114</v>
      </c>
      <c r="L26" s="130"/>
      <c r="M26" s="136"/>
    </row>
    <row r="27" spans="1:13" x14ac:dyDescent="0.2">
      <c r="A27" s="128" t="s">
        <v>80</v>
      </c>
      <c r="B27" s="133" t="s">
        <v>120</v>
      </c>
      <c r="C27" s="129">
        <v>1</v>
      </c>
      <c r="D27" s="130" t="s">
        <v>302</v>
      </c>
      <c r="E27" s="130" t="s">
        <v>2</v>
      </c>
      <c r="F27" s="130" t="s">
        <v>45</v>
      </c>
      <c r="H27" s="131" t="s">
        <v>307</v>
      </c>
      <c r="I27" s="252">
        <v>1</v>
      </c>
      <c r="J27" s="130" t="s">
        <v>115</v>
      </c>
      <c r="K27" s="130"/>
      <c r="L27" s="130"/>
      <c r="M27" s="136"/>
    </row>
    <row r="28" spans="1:13" x14ac:dyDescent="0.2">
      <c r="A28" s="128" t="s">
        <v>81</v>
      </c>
      <c r="B28" s="133" t="s">
        <v>121</v>
      </c>
      <c r="C28" s="129">
        <v>1</v>
      </c>
      <c r="D28" s="130" t="s">
        <v>174</v>
      </c>
      <c r="E28" s="130" t="s">
        <v>13</v>
      </c>
      <c r="F28" s="130"/>
      <c r="H28" s="131" t="s">
        <v>308</v>
      </c>
      <c r="I28" s="252">
        <v>1</v>
      </c>
      <c r="J28" s="130" t="s">
        <v>114</v>
      </c>
      <c r="K28" s="130" t="s">
        <v>45</v>
      </c>
      <c r="L28" s="130" t="s">
        <v>116</v>
      </c>
      <c r="M28" s="136"/>
    </row>
    <row r="29" spans="1:13" x14ac:dyDescent="0.2">
      <c r="A29" s="128" t="s">
        <v>82</v>
      </c>
      <c r="B29" s="133" t="s">
        <v>121</v>
      </c>
      <c r="C29" s="129">
        <v>1</v>
      </c>
      <c r="D29" s="130" t="s">
        <v>238</v>
      </c>
      <c r="E29" s="130"/>
      <c r="F29" s="130"/>
      <c r="H29" s="131" t="s">
        <v>339</v>
      </c>
      <c r="I29" s="252">
        <v>2</v>
      </c>
      <c r="J29" s="130" t="s">
        <v>217</v>
      </c>
      <c r="K29" s="130" t="s">
        <v>107</v>
      </c>
      <c r="L29" s="130"/>
      <c r="M29" s="136"/>
    </row>
    <row r="30" spans="1:13" x14ac:dyDescent="0.2">
      <c r="A30" s="128" t="s">
        <v>83</v>
      </c>
      <c r="B30" s="133" t="s">
        <v>118</v>
      </c>
      <c r="C30" s="129">
        <v>1</v>
      </c>
      <c r="D30" s="130" t="s">
        <v>100</v>
      </c>
      <c r="E30" s="130" t="s">
        <v>17</v>
      </c>
      <c r="F30" s="130" t="s">
        <v>19</v>
      </c>
      <c r="H30" s="131" t="s">
        <v>340</v>
      </c>
      <c r="I30" s="252">
        <v>1</v>
      </c>
      <c r="J30" s="130" t="s">
        <v>217</v>
      </c>
      <c r="K30" s="130" t="s">
        <v>108</v>
      </c>
      <c r="L30" s="130"/>
      <c r="M30" s="136"/>
    </row>
    <row r="31" spans="1:13" x14ac:dyDescent="0.2">
      <c r="A31" s="128" t="s">
        <v>84</v>
      </c>
      <c r="B31" s="133" t="s">
        <v>119</v>
      </c>
      <c r="C31" s="129">
        <v>1</v>
      </c>
      <c r="D31" s="130" t="s">
        <v>100</v>
      </c>
      <c r="E31" s="130" t="s">
        <v>17</v>
      </c>
      <c r="F31" s="130" t="s">
        <v>19</v>
      </c>
      <c r="H31" s="131" t="s">
        <v>341</v>
      </c>
      <c r="I31" s="252">
        <v>1</v>
      </c>
      <c r="J31" s="130" t="s">
        <v>217</v>
      </c>
      <c r="K31" s="130" t="s">
        <v>108</v>
      </c>
      <c r="L31" s="130"/>
      <c r="M31" s="136"/>
    </row>
    <row r="32" spans="1:13" x14ac:dyDescent="0.2">
      <c r="A32" s="128" t="s">
        <v>85</v>
      </c>
      <c r="B32" s="133" t="s">
        <v>120</v>
      </c>
      <c r="C32" s="129">
        <v>1</v>
      </c>
      <c r="D32" s="130" t="s">
        <v>184</v>
      </c>
      <c r="E32" s="130"/>
      <c r="F32" s="130"/>
      <c r="H32" s="131" t="s">
        <v>342</v>
      </c>
      <c r="I32" s="252">
        <v>1</v>
      </c>
      <c r="J32" s="130" t="s">
        <v>217</v>
      </c>
      <c r="K32" s="130" t="s">
        <v>108</v>
      </c>
      <c r="L32" s="130"/>
      <c r="M32" s="136"/>
    </row>
    <row r="33" spans="1:13" x14ac:dyDescent="0.2">
      <c r="A33" s="128" t="s">
        <v>86</v>
      </c>
      <c r="B33" s="133" t="s">
        <v>119</v>
      </c>
      <c r="C33" s="129">
        <v>1</v>
      </c>
      <c r="D33" s="130" t="s">
        <v>200</v>
      </c>
      <c r="E33" s="130" t="s">
        <v>204</v>
      </c>
      <c r="F33" s="130"/>
      <c r="H33" s="131" t="s">
        <v>343</v>
      </c>
      <c r="I33" s="252">
        <v>2</v>
      </c>
      <c r="J33" s="130" t="s">
        <v>43</v>
      </c>
      <c r="K33" s="130" t="s">
        <v>45</v>
      </c>
      <c r="L33" s="130"/>
      <c r="M33" s="136"/>
    </row>
    <row r="34" spans="1:13" x14ac:dyDescent="0.2">
      <c r="A34" s="128" t="s">
        <v>87</v>
      </c>
      <c r="B34" s="133" t="s">
        <v>118</v>
      </c>
      <c r="C34" s="129">
        <v>1</v>
      </c>
      <c r="D34" s="130" t="s">
        <v>204</v>
      </c>
      <c r="E34" s="130" t="s">
        <v>205</v>
      </c>
      <c r="F34" s="130"/>
      <c r="H34" s="131" t="s">
        <v>344</v>
      </c>
      <c r="I34" s="252">
        <v>1</v>
      </c>
      <c r="J34" s="130" t="s">
        <v>110</v>
      </c>
      <c r="K34" s="130"/>
      <c r="L34" s="130"/>
      <c r="M34" s="136"/>
    </row>
    <row r="35" spans="1:13" x14ac:dyDescent="0.2">
      <c r="A35" s="128" t="s">
        <v>88</v>
      </c>
      <c r="B35" s="133" t="s">
        <v>119</v>
      </c>
      <c r="C35" s="129">
        <v>1</v>
      </c>
      <c r="D35" s="130" t="s">
        <v>170</v>
      </c>
      <c r="E35" s="130" t="s">
        <v>50</v>
      </c>
      <c r="F35" s="130"/>
      <c r="H35" s="131" t="s">
        <v>345</v>
      </c>
      <c r="I35" s="252">
        <v>1</v>
      </c>
      <c r="J35" s="130" t="s">
        <v>111</v>
      </c>
      <c r="K35" s="130"/>
      <c r="L35" s="130"/>
      <c r="M35" s="136"/>
    </row>
    <row r="36" spans="1:13" x14ac:dyDescent="0.2">
      <c r="A36" s="128" t="s">
        <v>89</v>
      </c>
      <c r="B36" s="133" t="s">
        <v>120</v>
      </c>
      <c r="C36" s="129">
        <v>1</v>
      </c>
      <c r="D36" s="130" t="s">
        <v>190</v>
      </c>
      <c r="E36" s="130"/>
      <c r="F36" s="130"/>
      <c r="H36" s="131" t="s">
        <v>346</v>
      </c>
      <c r="I36" s="252">
        <v>1</v>
      </c>
      <c r="J36" s="130" t="s">
        <v>111</v>
      </c>
      <c r="K36" s="130"/>
      <c r="L36" s="130"/>
      <c r="M36" s="136"/>
    </row>
    <row r="37" spans="1:13" x14ac:dyDescent="0.2">
      <c r="H37" s="131" t="s">
        <v>309</v>
      </c>
      <c r="I37" s="252">
        <v>2</v>
      </c>
      <c r="J37" s="130" t="s">
        <v>211</v>
      </c>
      <c r="K37" s="130" t="s">
        <v>302</v>
      </c>
      <c r="L37" s="130" t="s">
        <v>188</v>
      </c>
      <c r="M37" s="136"/>
    </row>
    <row r="38" spans="1:13" x14ac:dyDescent="0.2">
      <c r="H38" s="131" t="s">
        <v>310</v>
      </c>
      <c r="I38" s="252">
        <v>3</v>
      </c>
      <c r="J38" s="130" t="s">
        <v>183</v>
      </c>
      <c r="K38" s="130"/>
      <c r="L38" s="130"/>
      <c r="M38" s="136"/>
    </row>
    <row r="39" spans="1:13" x14ac:dyDescent="0.2">
      <c r="H39" s="131" t="s">
        <v>347</v>
      </c>
      <c r="I39" s="252">
        <v>1</v>
      </c>
      <c r="J39" s="130" t="s">
        <v>183</v>
      </c>
      <c r="K39" s="130" t="s">
        <v>184</v>
      </c>
      <c r="L39" s="130"/>
      <c r="M39" s="136"/>
    </row>
    <row r="40" spans="1:13" x14ac:dyDescent="0.2">
      <c r="H40" s="131" t="s">
        <v>279</v>
      </c>
      <c r="I40" s="252">
        <v>1</v>
      </c>
      <c r="J40" s="130" t="s">
        <v>39</v>
      </c>
      <c r="K40" s="130" t="s">
        <v>45</v>
      </c>
      <c r="L40" s="130"/>
      <c r="M40" s="136"/>
    </row>
    <row r="41" spans="1:13" x14ac:dyDescent="0.2">
      <c r="H41" s="131" t="s">
        <v>280</v>
      </c>
      <c r="I41" s="252">
        <v>3</v>
      </c>
      <c r="J41" s="130" t="s">
        <v>112</v>
      </c>
      <c r="K41" s="130" t="s">
        <v>45</v>
      </c>
      <c r="L41" s="130" t="s">
        <v>10</v>
      </c>
      <c r="M41" s="136"/>
    </row>
    <row r="42" spans="1:13" x14ac:dyDescent="0.2">
      <c r="H42" s="131" t="s">
        <v>348</v>
      </c>
      <c r="I42" s="252">
        <v>1</v>
      </c>
      <c r="J42" s="130" t="s">
        <v>19</v>
      </c>
      <c r="K42" s="130" t="s">
        <v>10</v>
      </c>
      <c r="L42" s="130"/>
      <c r="M42" s="136"/>
    </row>
    <row r="43" spans="1:13" x14ac:dyDescent="0.2">
      <c r="H43" s="131" t="s">
        <v>349</v>
      </c>
      <c r="I43" s="252">
        <v>2</v>
      </c>
      <c r="J43" s="130" t="s">
        <v>18</v>
      </c>
      <c r="K43" s="130" t="s">
        <v>117</v>
      </c>
      <c r="L43" s="130" t="s">
        <v>37</v>
      </c>
      <c r="M43" s="136"/>
    </row>
    <row r="44" spans="1:13" x14ac:dyDescent="0.2">
      <c r="H44" s="131" t="s">
        <v>350</v>
      </c>
      <c r="I44" s="252">
        <v>1</v>
      </c>
      <c r="J44" s="130" t="s">
        <v>197</v>
      </c>
      <c r="K44" s="130"/>
      <c r="L44" s="130"/>
      <c r="M44" s="136"/>
    </row>
    <row r="45" spans="1:13" x14ac:dyDescent="0.2">
      <c r="H45" s="131" t="s">
        <v>351</v>
      </c>
      <c r="I45" s="252">
        <v>2</v>
      </c>
      <c r="J45" s="130" t="s">
        <v>197</v>
      </c>
      <c r="K45" s="130" t="s">
        <v>45</v>
      </c>
      <c r="L45" s="130" t="s">
        <v>201</v>
      </c>
      <c r="M45" s="136"/>
    </row>
    <row r="46" spans="1:13" x14ac:dyDescent="0.2">
      <c r="H46" s="131" t="s">
        <v>352</v>
      </c>
      <c r="I46" s="252">
        <v>1</v>
      </c>
      <c r="J46" s="130" t="s">
        <v>240</v>
      </c>
      <c r="K46" s="130" t="s">
        <v>45</v>
      </c>
      <c r="L46" s="130" t="s">
        <v>193</v>
      </c>
      <c r="M46" s="136"/>
    </row>
    <row r="47" spans="1:13" x14ac:dyDescent="0.2">
      <c r="H47" s="131" t="s">
        <v>353</v>
      </c>
      <c r="I47" s="252">
        <v>1</v>
      </c>
      <c r="J47" s="130" t="s">
        <v>240</v>
      </c>
      <c r="K47" s="130"/>
      <c r="L47" s="130"/>
      <c r="M47" s="136"/>
    </row>
    <row r="48" spans="1:13" x14ac:dyDescent="0.2">
      <c r="H48" s="131" t="s">
        <v>354</v>
      </c>
      <c r="I48" s="252">
        <v>1</v>
      </c>
      <c r="J48" s="130" t="s">
        <v>193</v>
      </c>
      <c r="K48" s="130" t="s">
        <v>45</v>
      </c>
      <c r="L48" s="130"/>
      <c r="M48" s="136"/>
    </row>
    <row r="49" spans="8:13" x14ac:dyDescent="0.2">
      <c r="H49" s="131" t="s">
        <v>311</v>
      </c>
      <c r="I49" s="252">
        <v>1</v>
      </c>
      <c r="J49" s="130" t="s">
        <v>196</v>
      </c>
      <c r="K49" s="130"/>
      <c r="L49" s="130"/>
      <c r="M49" s="136"/>
    </row>
    <row r="50" spans="8:13" x14ac:dyDescent="0.2">
      <c r="H50" s="131" t="s">
        <v>355</v>
      </c>
      <c r="I50" s="252">
        <v>1</v>
      </c>
      <c r="J50" s="130" t="s">
        <v>207</v>
      </c>
      <c r="K50" s="130" t="s">
        <v>240</v>
      </c>
      <c r="L50" s="130" t="s">
        <v>2</v>
      </c>
      <c r="M50" s="136"/>
    </row>
    <row r="51" spans="8:13" x14ac:dyDescent="0.2">
      <c r="H51" s="131" t="s">
        <v>356</v>
      </c>
      <c r="I51" s="252">
        <v>1</v>
      </c>
      <c r="J51" s="130" t="s">
        <v>207</v>
      </c>
      <c r="K51" s="130" t="s">
        <v>2</v>
      </c>
      <c r="L51" s="130" t="s">
        <v>240</v>
      </c>
      <c r="M51" s="136"/>
    </row>
    <row r="52" spans="8:13" x14ac:dyDescent="0.2">
      <c r="H52" s="131" t="s">
        <v>357</v>
      </c>
      <c r="I52" s="252">
        <v>2</v>
      </c>
      <c r="J52" s="130" t="s">
        <v>2</v>
      </c>
      <c r="K52" s="130" t="s">
        <v>240</v>
      </c>
      <c r="L52" s="130"/>
      <c r="M52" s="136"/>
    </row>
    <row r="53" spans="8:13" x14ac:dyDescent="0.2">
      <c r="H53" s="131" t="s">
        <v>358</v>
      </c>
      <c r="I53" s="252">
        <v>2</v>
      </c>
      <c r="J53" s="130" t="s">
        <v>241</v>
      </c>
      <c r="K53" s="130"/>
      <c r="L53" s="130"/>
      <c r="M53" s="136"/>
    </row>
    <row r="54" spans="8:13" x14ac:dyDescent="0.2">
      <c r="H54" s="131" t="s">
        <v>312</v>
      </c>
      <c r="I54" s="252">
        <v>1</v>
      </c>
      <c r="J54" s="130" t="s">
        <v>176</v>
      </c>
      <c r="K54" s="130"/>
      <c r="L54" s="130"/>
      <c r="M54" s="136"/>
    </row>
    <row r="55" spans="8:13" x14ac:dyDescent="0.2">
      <c r="H55" s="131" t="s">
        <v>265</v>
      </c>
      <c r="I55" s="252">
        <v>2</v>
      </c>
      <c r="J55" s="130" t="s">
        <v>176</v>
      </c>
      <c r="K55" s="130"/>
      <c r="L55" s="130"/>
      <c r="M55" s="136"/>
    </row>
    <row r="56" spans="8:13" x14ac:dyDescent="0.2">
      <c r="H56" s="131" t="s">
        <v>359</v>
      </c>
      <c r="I56" s="252">
        <v>2</v>
      </c>
      <c r="J56" s="130" t="s">
        <v>176</v>
      </c>
      <c r="K56" s="130"/>
      <c r="L56" s="130"/>
      <c r="M56" s="136"/>
    </row>
    <row r="57" spans="8:13" x14ac:dyDescent="0.2">
      <c r="H57" s="131" t="s">
        <v>360</v>
      </c>
      <c r="I57" s="252">
        <v>1</v>
      </c>
      <c r="J57" s="130" t="s">
        <v>2</v>
      </c>
      <c r="K57" s="130"/>
      <c r="L57" s="130"/>
      <c r="M57" s="136"/>
    </row>
    <row r="58" spans="8:13" x14ac:dyDescent="0.2">
      <c r="H58" s="131" t="s">
        <v>361</v>
      </c>
      <c r="I58" s="252">
        <v>1</v>
      </c>
      <c r="J58" s="130" t="s">
        <v>2</v>
      </c>
      <c r="K58" s="130"/>
      <c r="L58" s="130"/>
    </row>
    <row r="59" spans="8:13" x14ac:dyDescent="0.2">
      <c r="H59" s="131" t="s">
        <v>362</v>
      </c>
      <c r="I59" s="252">
        <v>1</v>
      </c>
      <c r="J59" s="130" t="s">
        <v>176</v>
      </c>
      <c r="K59" s="130"/>
      <c r="L59" s="130"/>
    </row>
    <row r="60" spans="8:13" x14ac:dyDescent="0.2">
      <c r="H60" s="131" t="s">
        <v>363</v>
      </c>
      <c r="I60" s="252">
        <v>2</v>
      </c>
      <c r="J60" s="130" t="s">
        <v>176</v>
      </c>
      <c r="K60" s="130"/>
      <c r="L60" s="130"/>
    </row>
    <row r="61" spans="8:13" x14ac:dyDescent="0.2">
      <c r="H61" s="131" t="s">
        <v>313</v>
      </c>
      <c r="I61" s="252">
        <v>2</v>
      </c>
      <c r="J61" s="130" t="s">
        <v>177</v>
      </c>
      <c r="K61" s="130"/>
      <c r="L61" s="130"/>
    </row>
    <row r="62" spans="8:13" x14ac:dyDescent="0.2">
      <c r="H62" s="265" t="s">
        <v>314</v>
      </c>
      <c r="I62" s="265">
        <v>2</v>
      </c>
      <c r="J62" s="130" t="s">
        <v>178</v>
      </c>
      <c r="K62" s="130" t="s">
        <v>211</v>
      </c>
      <c r="L62" s="130"/>
    </row>
    <row r="63" spans="8:13" x14ac:dyDescent="0.2">
      <c r="H63" s="265" t="s">
        <v>266</v>
      </c>
      <c r="I63" s="265">
        <v>2</v>
      </c>
      <c r="J63" s="130" t="s">
        <v>5</v>
      </c>
      <c r="K63" s="130" t="s">
        <v>10</v>
      </c>
      <c r="L63" s="130"/>
    </row>
    <row r="64" spans="8:13" x14ac:dyDescent="0.2">
      <c r="H64" s="265" t="s">
        <v>267</v>
      </c>
      <c r="I64" s="265">
        <v>2</v>
      </c>
      <c r="J64" s="130" t="s">
        <v>5</v>
      </c>
      <c r="K64" s="130" t="s">
        <v>2</v>
      </c>
      <c r="L64" s="130"/>
    </row>
    <row r="65" spans="8:12" x14ac:dyDescent="0.2">
      <c r="H65" s="265" t="s">
        <v>268</v>
      </c>
      <c r="I65" s="265">
        <v>1</v>
      </c>
      <c r="J65" s="130" t="s">
        <v>2</v>
      </c>
      <c r="K65" s="130"/>
      <c r="L65" s="130"/>
    </row>
    <row r="66" spans="8:12" x14ac:dyDescent="0.2">
      <c r="H66" s="265" t="s">
        <v>315</v>
      </c>
      <c r="I66" s="265">
        <v>1</v>
      </c>
      <c r="J66" s="130" t="s">
        <v>2</v>
      </c>
      <c r="K66" s="130"/>
      <c r="L66" s="130"/>
    </row>
    <row r="67" spans="8:12" x14ac:dyDescent="0.2">
      <c r="H67" s="265" t="s">
        <v>364</v>
      </c>
      <c r="I67" s="265">
        <v>3</v>
      </c>
      <c r="J67" s="130" t="s">
        <v>45</v>
      </c>
      <c r="K67" s="130" t="s">
        <v>187</v>
      </c>
      <c r="L67" s="130"/>
    </row>
    <row r="68" spans="8:12" x14ac:dyDescent="0.2">
      <c r="H68" s="265"/>
      <c r="I68" s="265"/>
      <c r="J68" s="130"/>
      <c r="K68" s="130"/>
      <c r="L68" s="130"/>
    </row>
    <row r="69" spans="8:12" x14ac:dyDescent="0.2">
      <c r="H69" s="265"/>
      <c r="I69" s="265"/>
      <c r="J69" s="130"/>
      <c r="K69" s="130"/>
      <c r="L69" s="130"/>
    </row>
    <row r="70" spans="8:12" x14ac:dyDescent="0.2">
      <c r="H70" s="265"/>
      <c r="I70" s="265"/>
      <c r="J70" s="130"/>
      <c r="K70" s="130"/>
      <c r="L70" s="130"/>
    </row>
    <row r="71" spans="8:12" x14ac:dyDescent="0.2">
      <c r="H71" s="265"/>
      <c r="I71" s="265"/>
      <c r="J71" s="130"/>
      <c r="K71" s="130"/>
      <c r="L71" s="130"/>
    </row>
  </sheetData>
  <dataConsolidate/>
  <mergeCells count="4">
    <mergeCell ref="A1:K1"/>
    <mergeCell ref="A3:B3"/>
    <mergeCell ref="A5:F5"/>
    <mergeCell ref="H5:L5"/>
  </mergeCells>
  <conditionalFormatting sqref="B7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25" right="0.25" top="0.75" bottom="0.75" header="0.3" footer="0.3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KKD!$B$4:$B$97</xm:f>
          </x14:formula1>
          <xm:sqref>M7:M51</xm:sqref>
        </x14:dataValidation>
        <x14:dataValidation type="list" allowBlank="1" showInputMessage="1" showErrorMessage="1">
          <x14:formula1>
            <xm:f>KKD!$B$4:$B$155</xm:f>
          </x14:formula1>
          <xm:sqref>D7:F36 J7:L61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FF0000"/>
  </sheetPr>
  <dimension ref="A1:H159"/>
  <sheetViews>
    <sheetView topLeftCell="A87" workbookViewId="0">
      <selection activeCell="D106" sqref="D106"/>
    </sheetView>
  </sheetViews>
  <sheetFormatPr defaultColWidth="8.85546875" defaultRowHeight="15" x14ac:dyDescent="0.25"/>
  <cols>
    <col min="2" max="2" width="41.28515625" customWidth="1"/>
    <col min="4" max="4" width="16" customWidth="1"/>
    <col min="5" max="5" width="9.140625" hidden="1" customWidth="1"/>
    <col min="6" max="6" width="37.7109375" customWidth="1"/>
    <col min="8" max="8" width="38.140625" customWidth="1"/>
  </cols>
  <sheetData>
    <row r="1" spans="1:8" ht="21" x14ac:dyDescent="0.35">
      <c r="A1" s="293" t="s">
        <v>90</v>
      </c>
      <c r="B1" s="293"/>
      <c r="C1" s="293"/>
      <c r="D1" s="293"/>
      <c r="E1" s="293"/>
      <c r="F1" s="293"/>
      <c r="G1" s="293"/>
      <c r="H1" s="293"/>
    </row>
    <row r="2" spans="1:8" s="75" customFormat="1" ht="15.75" customHeight="1" x14ac:dyDescent="0.35">
      <c r="A2" s="74"/>
      <c r="B2" s="6" t="s">
        <v>168</v>
      </c>
      <c r="C2" s="74"/>
      <c r="D2" s="74"/>
      <c r="E2" s="74"/>
      <c r="F2" s="74"/>
      <c r="G2" s="74"/>
      <c r="H2" s="74"/>
    </row>
    <row r="3" spans="1:8" ht="15.75" thickBot="1" x14ac:dyDescent="0.3">
      <c r="A3" s="3"/>
      <c r="B3" s="6" t="s">
        <v>98</v>
      </c>
      <c r="C3" s="3"/>
      <c r="D3" s="3"/>
      <c r="E3" s="3"/>
      <c r="F3" s="144" t="s">
        <v>169</v>
      </c>
      <c r="G3" s="4"/>
    </row>
    <row r="4" spans="1:8" ht="15.75" thickBot="1" x14ac:dyDescent="0.3">
      <c r="A4" s="3"/>
      <c r="B4" s="159" t="s">
        <v>103</v>
      </c>
      <c r="C4" s="3"/>
      <c r="D4" s="3"/>
      <c r="E4" s="3"/>
      <c r="F4" s="138" t="s">
        <v>176</v>
      </c>
    </row>
    <row r="5" spans="1:8" x14ac:dyDescent="0.25">
      <c r="A5" s="3"/>
      <c r="B5" s="160" t="s">
        <v>238</v>
      </c>
      <c r="C5" s="3"/>
      <c r="D5" s="3"/>
      <c r="E5" s="3"/>
      <c r="F5" s="139" t="s">
        <v>177</v>
      </c>
    </row>
    <row r="6" spans="1:8" x14ac:dyDescent="0.25">
      <c r="A6" s="3"/>
      <c r="B6" s="161" t="s">
        <v>50</v>
      </c>
      <c r="C6" s="3"/>
      <c r="D6" s="3"/>
      <c r="E6" s="3"/>
      <c r="F6" s="140" t="s">
        <v>178</v>
      </c>
    </row>
    <row r="7" spans="1:8" x14ac:dyDescent="0.25">
      <c r="A7" s="3"/>
      <c r="B7" s="161" t="s">
        <v>4</v>
      </c>
      <c r="C7" s="3"/>
      <c r="D7" s="3"/>
      <c r="E7" s="3"/>
      <c r="F7" s="140" t="s">
        <v>179</v>
      </c>
    </row>
    <row r="8" spans="1:8" x14ac:dyDescent="0.25">
      <c r="A8" s="3"/>
      <c r="B8" s="161" t="s">
        <v>123</v>
      </c>
      <c r="C8" s="3"/>
      <c r="D8" s="3"/>
      <c r="E8" s="3"/>
      <c r="F8" s="140" t="s">
        <v>180</v>
      </c>
    </row>
    <row r="9" spans="1:8" ht="15.75" thickBot="1" x14ac:dyDescent="0.3">
      <c r="A9" s="3"/>
      <c r="B9" s="161" t="s">
        <v>5</v>
      </c>
      <c r="C9" s="3"/>
      <c r="D9" s="3"/>
      <c r="E9" s="3"/>
      <c r="F9" s="140" t="s">
        <v>211</v>
      </c>
    </row>
    <row r="10" spans="1:8" ht="15.75" thickBot="1" x14ac:dyDescent="0.3">
      <c r="A10" s="3"/>
      <c r="B10" s="161" t="s">
        <v>6</v>
      </c>
      <c r="C10" s="3"/>
      <c r="D10" s="3"/>
      <c r="E10" s="3"/>
      <c r="F10" s="167" t="s">
        <v>276</v>
      </c>
    </row>
    <row r="11" spans="1:8" x14ac:dyDescent="0.25">
      <c r="A11" s="3"/>
      <c r="B11" s="161" t="s">
        <v>7</v>
      </c>
      <c r="C11" s="3"/>
      <c r="D11" s="3"/>
      <c r="E11" s="3"/>
      <c r="F11" s="140" t="s">
        <v>212</v>
      </c>
    </row>
    <row r="12" spans="1:8" ht="15.75" thickBot="1" x14ac:dyDescent="0.3">
      <c r="A12" s="3"/>
      <c r="B12" s="162" t="s">
        <v>167</v>
      </c>
      <c r="C12" s="3"/>
      <c r="D12" s="3"/>
      <c r="E12" s="3"/>
      <c r="F12" s="140" t="s">
        <v>277</v>
      </c>
    </row>
    <row r="13" spans="1:8" ht="15.75" thickBot="1" x14ac:dyDescent="0.3">
      <c r="A13" s="3"/>
      <c r="B13" s="163" t="s">
        <v>9</v>
      </c>
      <c r="C13" s="3"/>
      <c r="D13" s="3"/>
      <c r="E13" s="3"/>
      <c r="F13" s="140" t="s">
        <v>213</v>
      </c>
    </row>
    <row r="14" spans="1:8" x14ac:dyDescent="0.25">
      <c r="A14" s="3"/>
      <c r="B14" s="161" t="s">
        <v>237</v>
      </c>
      <c r="C14" s="3"/>
      <c r="D14" s="3"/>
      <c r="E14" s="3"/>
      <c r="F14" s="140" t="s">
        <v>270</v>
      </c>
    </row>
    <row r="15" spans="1:8" ht="15.75" thickBot="1" x14ac:dyDescent="0.3">
      <c r="A15" s="3"/>
      <c r="B15" s="162"/>
      <c r="C15" s="3"/>
      <c r="D15" s="3"/>
      <c r="E15" s="3"/>
      <c r="F15" s="140" t="s">
        <v>181</v>
      </c>
    </row>
    <row r="16" spans="1:8" ht="15.75" thickBot="1" x14ac:dyDescent="0.3">
      <c r="A16" s="3"/>
      <c r="B16" s="163" t="s">
        <v>2</v>
      </c>
      <c r="C16" s="3"/>
      <c r="D16" s="3"/>
      <c r="E16" s="3"/>
      <c r="F16" s="167" t="s">
        <v>182</v>
      </c>
    </row>
    <row r="17" spans="1:6" x14ac:dyDescent="0.25">
      <c r="A17" s="3"/>
      <c r="B17" s="161" t="s">
        <v>170</v>
      </c>
      <c r="C17" s="3"/>
      <c r="D17" s="3"/>
      <c r="E17" s="3"/>
      <c r="F17" s="139" t="s">
        <v>183</v>
      </c>
    </row>
    <row r="18" spans="1:6" x14ac:dyDescent="0.25">
      <c r="A18" s="3"/>
      <c r="B18" s="161" t="s">
        <v>51</v>
      </c>
      <c r="C18" s="3"/>
      <c r="D18" s="3"/>
      <c r="E18" s="3"/>
      <c r="F18" s="140" t="s">
        <v>184</v>
      </c>
    </row>
    <row r="19" spans="1:6" x14ac:dyDescent="0.25">
      <c r="A19" s="3"/>
      <c r="B19" s="161" t="s">
        <v>171</v>
      </c>
      <c r="C19" s="3"/>
      <c r="D19" s="3"/>
      <c r="E19" s="3"/>
      <c r="F19" s="140" t="s">
        <v>185</v>
      </c>
    </row>
    <row r="20" spans="1:6" ht="15.75" thickBot="1" x14ac:dyDescent="0.3">
      <c r="A20" s="3"/>
      <c r="B20" s="162" t="s">
        <v>271</v>
      </c>
      <c r="C20" s="3"/>
      <c r="D20" s="3"/>
      <c r="E20" s="3"/>
      <c r="F20" s="140" t="s">
        <v>186</v>
      </c>
    </row>
    <row r="21" spans="1:6" ht="15.75" thickBot="1" x14ac:dyDescent="0.3">
      <c r="A21" s="3"/>
      <c r="B21" s="163" t="s">
        <v>10</v>
      </c>
      <c r="C21" s="3"/>
      <c r="D21" s="3"/>
      <c r="E21" s="3"/>
      <c r="F21" s="141" t="s">
        <v>187</v>
      </c>
    </row>
    <row r="22" spans="1:6" ht="15.75" thickBot="1" x14ac:dyDescent="0.3">
      <c r="A22" s="3"/>
      <c r="B22" s="161" t="s">
        <v>46</v>
      </c>
      <c r="C22" s="3"/>
      <c r="D22" s="3"/>
      <c r="E22" s="3"/>
      <c r="F22" s="142" t="s">
        <v>208</v>
      </c>
    </row>
    <row r="23" spans="1:6" ht="15.75" thickBot="1" x14ac:dyDescent="0.3">
      <c r="A23" s="3"/>
      <c r="B23" s="161" t="s">
        <v>172</v>
      </c>
      <c r="C23" s="3"/>
      <c r="D23" s="3"/>
      <c r="E23" s="3"/>
      <c r="F23" s="138" t="s">
        <v>188</v>
      </c>
    </row>
    <row r="24" spans="1:6" ht="15.75" thickBot="1" x14ac:dyDescent="0.3">
      <c r="A24" s="3"/>
      <c r="B24" s="162"/>
      <c r="C24" s="3"/>
      <c r="D24" s="3"/>
      <c r="E24" s="3"/>
      <c r="F24" s="138" t="s">
        <v>189</v>
      </c>
    </row>
    <row r="25" spans="1:6" ht="15.75" thickBot="1" x14ac:dyDescent="0.3">
      <c r="A25" s="3"/>
      <c r="B25" s="163" t="s">
        <v>52</v>
      </c>
      <c r="C25" s="3"/>
      <c r="D25" s="3"/>
      <c r="E25" s="3"/>
      <c r="F25" s="139" t="s">
        <v>190</v>
      </c>
    </row>
    <row r="26" spans="1:6" x14ac:dyDescent="0.25">
      <c r="A26" s="3"/>
      <c r="B26" s="161" t="s">
        <v>11</v>
      </c>
      <c r="C26" s="3"/>
      <c r="D26" s="3"/>
      <c r="E26" s="3"/>
      <c r="F26" s="140" t="s">
        <v>191</v>
      </c>
    </row>
    <row r="27" spans="1:6" x14ac:dyDescent="0.25">
      <c r="A27" s="3"/>
      <c r="B27" s="161" t="s">
        <v>12</v>
      </c>
      <c r="C27" s="3"/>
      <c r="D27" s="3"/>
      <c r="E27" s="3"/>
      <c r="F27" s="140" t="s">
        <v>192</v>
      </c>
    </row>
    <row r="28" spans="1:6" ht="15.75" thickBot="1" x14ac:dyDescent="0.3">
      <c r="A28" s="3"/>
      <c r="B28" s="161" t="s">
        <v>13</v>
      </c>
      <c r="C28" s="3"/>
      <c r="D28" s="3"/>
      <c r="E28" s="3"/>
      <c r="F28" s="141" t="s">
        <v>214</v>
      </c>
    </row>
    <row r="29" spans="1:6" ht="15.75" thickBot="1" x14ac:dyDescent="0.3">
      <c r="A29" s="3"/>
      <c r="B29" s="161" t="s">
        <v>14</v>
      </c>
      <c r="C29" s="3"/>
      <c r="D29" s="3"/>
      <c r="E29" s="3"/>
      <c r="F29" s="142" t="s">
        <v>193</v>
      </c>
    </row>
    <row r="30" spans="1:6" x14ac:dyDescent="0.25">
      <c r="A30" s="3"/>
      <c r="B30" s="161" t="s">
        <v>15</v>
      </c>
      <c r="C30" s="3"/>
      <c r="D30" s="3"/>
      <c r="E30" s="3"/>
      <c r="F30" s="139" t="s">
        <v>194</v>
      </c>
    </row>
    <row r="31" spans="1:6" x14ac:dyDescent="0.25">
      <c r="A31" s="3"/>
      <c r="B31" s="161" t="s">
        <v>102</v>
      </c>
      <c r="C31" s="3"/>
      <c r="D31" s="3"/>
      <c r="E31" s="3"/>
      <c r="F31" s="140" t="s">
        <v>209</v>
      </c>
    </row>
    <row r="32" spans="1:6" ht="15.75" thickBot="1" x14ac:dyDescent="0.3">
      <c r="A32" s="3"/>
      <c r="B32" s="162" t="s">
        <v>22</v>
      </c>
      <c r="C32" s="3"/>
      <c r="D32" s="3"/>
      <c r="E32" s="3"/>
      <c r="F32" s="141" t="s">
        <v>195</v>
      </c>
    </row>
    <row r="33" spans="1:6" ht="15.75" thickBot="1" x14ac:dyDescent="0.3">
      <c r="A33" s="3"/>
      <c r="B33" s="163" t="s">
        <v>53</v>
      </c>
      <c r="C33" s="3"/>
      <c r="D33" s="3"/>
      <c r="E33" s="3"/>
      <c r="F33" s="142" t="s">
        <v>196</v>
      </c>
    </row>
    <row r="34" spans="1:6" x14ac:dyDescent="0.25">
      <c r="A34" s="3"/>
      <c r="B34" s="161" t="s">
        <v>16</v>
      </c>
      <c r="C34" s="3"/>
      <c r="D34" s="3"/>
      <c r="E34" s="3"/>
      <c r="F34" s="139" t="s">
        <v>198</v>
      </c>
    </row>
    <row r="35" spans="1:6" ht="15.75" thickBot="1" x14ac:dyDescent="0.3">
      <c r="A35" s="3"/>
      <c r="B35" s="161" t="s">
        <v>17</v>
      </c>
      <c r="C35" s="3"/>
      <c r="D35" s="3"/>
      <c r="E35" s="3"/>
      <c r="F35" s="141" t="s">
        <v>199</v>
      </c>
    </row>
    <row r="36" spans="1:6" ht="15.75" thickBot="1" x14ac:dyDescent="0.3">
      <c r="A36" s="3"/>
      <c r="B36" s="161" t="s">
        <v>18</v>
      </c>
      <c r="C36" s="3"/>
      <c r="D36" s="3"/>
      <c r="E36" s="3"/>
      <c r="F36" s="142" t="s">
        <v>197</v>
      </c>
    </row>
    <row r="37" spans="1:6" x14ac:dyDescent="0.25">
      <c r="A37" s="3"/>
      <c r="B37" s="161" t="s">
        <v>19</v>
      </c>
      <c r="C37" s="3"/>
      <c r="D37" s="3"/>
      <c r="E37" s="3"/>
      <c r="F37" s="139" t="s">
        <v>200</v>
      </c>
    </row>
    <row r="38" spans="1:6" x14ac:dyDescent="0.25">
      <c r="A38" s="3"/>
      <c r="B38" s="161" t="s">
        <v>20</v>
      </c>
      <c r="C38" s="3"/>
      <c r="D38" s="3"/>
      <c r="E38" s="3"/>
      <c r="F38" s="140" t="s">
        <v>201</v>
      </c>
    </row>
    <row r="39" spans="1:6" ht="15.75" thickBot="1" x14ac:dyDescent="0.3">
      <c r="A39" s="3"/>
      <c r="B39" s="161" t="s">
        <v>21</v>
      </c>
      <c r="C39" s="3"/>
      <c r="D39" s="3"/>
      <c r="E39" s="3"/>
      <c r="F39" s="141" t="s">
        <v>202</v>
      </c>
    </row>
    <row r="40" spans="1:6" ht="15.75" thickBot="1" x14ac:dyDescent="0.3">
      <c r="A40" s="3"/>
      <c r="B40" s="161" t="s">
        <v>23</v>
      </c>
      <c r="C40" s="3"/>
      <c r="D40" s="3"/>
      <c r="E40" s="3"/>
      <c r="F40" s="142" t="s">
        <v>203</v>
      </c>
    </row>
    <row r="41" spans="1:6" x14ac:dyDescent="0.25">
      <c r="A41" s="3"/>
      <c r="B41" s="161" t="s">
        <v>22</v>
      </c>
      <c r="C41" s="3"/>
      <c r="D41" s="3"/>
      <c r="E41" s="3"/>
      <c r="F41" s="139" t="s">
        <v>204</v>
      </c>
    </row>
    <row r="42" spans="1:6" x14ac:dyDescent="0.25">
      <c r="A42" s="3"/>
      <c r="B42" s="161" t="s">
        <v>24</v>
      </c>
      <c r="C42" s="3"/>
      <c r="D42" s="3"/>
      <c r="E42" s="3"/>
      <c r="F42" s="140" t="s">
        <v>210</v>
      </c>
    </row>
    <row r="43" spans="1:6" x14ac:dyDescent="0.25">
      <c r="A43" s="3"/>
      <c r="B43" s="161" t="s">
        <v>25</v>
      </c>
      <c r="C43" s="3"/>
      <c r="D43" s="3"/>
      <c r="E43" s="3"/>
      <c r="F43" s="140" t="s">
        <v>205</v>
      </c>
    </row>
    <row r="44" spans="1:6" ht="15.75" thickBot="1" x14ac:dyDescent="0.3">
      <c r="A44" s="3"/>
      <c r="B44" s="161" t="s">
        <v>122</v>
      </c>
      <c r="C44" s="3"/>
      <c r="D44" s="3"/>
      <c r="E44" s="3"/>
      <c r="F44" s="141" t="s">
        <v>206</v>
      </c>
    </row>
    <row r="45" spans="1:6" ht="15.75" thickBot="1" x14ac:dyDescent="0.3">
      <c r="A45" s="3"/>
      <c r="B45" s="161" t="s">
        <v>173</v>
      </c>
      <c r="C45" s="3"/>
      <c r="D45" s="3"/>
      <c r="E45" s="3"/>
      <c r="F45" s="142" t="s">
        <v>207</v>
      </c>
    </row>
    <row r="46" spans="1:6" ht="15.75" thickBot="1" x14ac:dyDescent="0.3">
      <c r="A46" s="3"/>
      <c r="B46" s="161" t="s">
        <v>100</v>
      </c>
      <c r="C46" s="3"/>
      <c r="D46" s="3"/>
      <c r="E46" s="3"/>
      <c r="F46" s="138" t="s">
        <v>113</v>
      </c>
    </row>
    <row r="47" spans="1:6" ht="15.75" thickBot="1" x14ac:dyDescent="0.3">
      <c r="A47" s="3"/>
      <c r="B47" s="161" t="s">
        <v>26</v>
      </c>
      <c r="C47" s="3"/>
      <c r="D47" s="3"/>
      <c r="E47" s="3"/>
      <c r="F47" s="143" t="s">
        <v>45</v>
      </c>
    </row>
    <row r="48" spans="1:6" ht="15.75" thickBot="1" x14ac:dyDescent="0.3">
      <c r="A48" s="3"/>
      <c r="B48" s="161" t="s">
        <v>27</v>
      </c>
      <c r="C48" s="3"/>
      <c r="D48" s="3"/>
      <c r="E48" s="3"/>
      <c r="F48" s="141"/>
    </row>
    <row r="49" spans="1:5" ht="15.75" thickBot="1" x14ac:dyDescent="0.3">
      <c r="A49" s="1"/>
      <c r="B49" s="161"/>
      <c r="C49" s="1"/>
      <c r="D49" s="1"/>
      <c r="E49" s="1"/>
    </row>
    <row r="50" spans="1:5" ht="15.75" thickBot="1" x14ac:dyDescent="0.3">
      <c r="A50" s="1"/>
      <c r="B50" s="163" t="s">
        <v>174</v>
      </c>
      <c r="C50" s="1"/>
      <c r="D50" s="1"/>
      <c r="E50" s="1"/>
    </row>
    <row r="51" spans="1:5" x14ac:dyDescent="0.25">
      <c r="A51" s="1"/>
      <c r="B51" s="161"/>
      <c r="C51" s="1"/>
      <c r="D51" s="1"/>
      <c r="E51" s="1"/>
    </row>
    <row r="52" spans="1:5" ht="15.75" thickBot="1" x14ac:dyDescent="0.3">
      <c r="A52" s="1"/>
      <c r="B52" s="162"/>
      <c r="C52" s="1"/>
      <c r="D52" s="1"/>
      <c r="E52" s="1"/>
    </row>
    <row r="53" spans="1:5" ht="15.75" thickBot="1" x14ac:dyDescent="0.3">
      <c r="A53" s="1"/>
      <c r="B53" s="163" t="s">
        <v>47</v>
      </c>
      <c r="C53" s="1"/>
      <c r="D53" s="1"/>
      <c r="E53" s="1"/>
    </row>
    <row r="54" spans="1:5" x14ac:dyDescent="0.25">
      <c r="A54" s="1"/>
      <c r="B54" s="161" t="s">
        <v>48</v>
      </c>
      <c r="C54" s="1"/>
      <c r="D54" s="1"/>
      <c r="E54" s="1"/>
    </row>
    <row r="55" spans="1:5" x14ac:dyDescent="0.25">
      <c r="A55" s="1"/>
      <c r="B55" s="161" t="s">
        <v>116</v>
      </c>
      <c r="C55" s="1"/>
      <c r="D55" s="1"/>
      <c r="E55" s="1"/>
    </row>
    <row r="56" spans="1:5" x14ac:dyDescent="0.25">
      <c r="A56" s="1"/>
      <c r="B56" s="161" t="s">
        <v>117</v>
      </c>
      <c r="C56" s="1"/>
      <c r="D56" s="1"/>
      <c r="E56" s="1"/>
    </row>
    <row r="57" spans="1:5" x14ac:dyDescent="0.25">
      <c r="A57" s="1"/>
      <c r="B57" s="161" t="s">
        <v>115</v>
      </c>
      <c r="C57" s="1"/>
      <c r="D57" s="1"/>
      <c r="E57" s="1"/>
    </row>
    <row r="58" spans="1:5" x14ac:dyDescent="0.25">
      <c r="A58" s="1"/>
      <c r="B58" s="161" t="s">
        <v>99</v>
      </c>
      <c r="C58" s="1"/>
      <c r="D58" s="1"/>
      <c r="E58" s="1"/>
    </row>
    <row r="59" spans="1:5" x14ac:dyDescent="0.25">
      <c r="A59" s="1"/>
      <c r="B59" s="161" t="s">
        <v>30</v>
      </c>
      <c r="C59" s="1"/>
      <c r="D59" s="1"/>
      <c r="E59" s="1"/>
    </row>
    <row r="60" spans="1:5" x14ac:dyDescent="0.25">
      <c r="A60" s="1"/>
      <c r="B60" s="161" t="s">
        <v>31</v>
      </c>
      <c r="C60" s="1"/>
      <c r="D60" s="1"/>
      <c r="E60" s="1"/>
    </row>
    <row r="61" spans="1:5" x14ac:dyDescent="0.25">
      <c r="A61" s="1"/>
      <c r="B61" s="161" t="s">
        <v>32</v>
      </c>
      <c r="C61" s="1"/>
      <c r="D61" s="1"/>
      <c r="E61" s="1"/>
    </row>
    <row r="62" spans="1:5" x14ac:dyDescent="0.25">
      <c r="A62" s="1"/>
      <c r="B62" s="161" t="s">
        <v>33</v>
      </c>
      <c r="C62" s="1"/>
      <c r="D62" s="1"/>
      <c r="E62" s="1"/>
    </row>
    <row r="63" spans="1:5" x14ac:dyDescent="0.25">
      <c r="A63" s="1"/>
      <c r="B63" s="161" t="s">
        <v>34</v>
      </c>
      <c r="C63" s="1"/>
      <c r="D63" s="1"/>
      <c r="E63" s="1"/>
    </row>
    <row r="64" spans="1:5" x14ac:dyDescent="0.25">
      <c r="A64" s="1"/>
      <c r="B64" s="161" t="s">
        <v>35</v>
      </c>
      <c r="C64" s="1"/>
      <c r="D64" s="1"/>
      <c r="E64" s="1"/>
    </row>
    <row r="65" spans="1:5" x14ac:dyDescent="0.25">
      <c r="A65" s="1"/>
      <c r="B65" s="161" t="s">
        <v>36</v>
      </c>
      <c r="C65" s="1"/>
      <c r="D65" s="1"/>
      <c r="E65" s="1"/>
    </row>
    <row r="66" spans="1:5" x14ac:dyDescent="0.25">
      <c r="A66" s="1"/>
      <c r="B66" s="161" t="s">
        <v>114</v>
      </c>
      <c r="C66" s="1"/>
      <c r="D66" s="1"/>
      <c r="E66" s="1"/>
    </row>
    <row r="67" spans="1:5" ht="15.75" thickBot="1" x14ac:dyDescent="0.3">
      <c r="A67" s="1"/>
      <c r="B67" s="162" t="s">
        <v>166</v>
      </c>
      <c r="C67" s="1"/>
      <c r="D67" s="1"/>
      <c r="E67" s="1"/>
    </row>
    <row r="68" spans="1:5" ht="15.75" thickBot="1" x14ac:dyDescent="0.3">
      <c r="A68" s="1"/>
      <c r="B68" s="164" t="s">
        <v>104</v>
      </c>
      <c r="C68" s="1"/>
      <c r="D68" s="1"/>
      <c r="E68" s="1"/>
    </row>
    <row r="69" spans="1:5" x14ac:dyDescent="0.25">
      <c r="A69" s="1"/>
      <c r="B69" s="161" t="s">
        <v>105</v>
      </c>
      <c r="C69" s="1"/>
      <c r="D69" s="1"/>
      <c r="E69" s="1"/>
    </row>
    <row r="70" spans="1:5" x14ac:dyDescent="0.25">
      <c r="A70" s="1"/>
      <c r="B70" s="161" t="s">
        <v>106</v>
      </c>
      <c r="C70" s="1"/>
      <c r="D70" s="1"/>
      <c r="E70" s="1"/>
    </row>
    <row r="71" spans="1:5" x14ac:dyDescent="0.25">
      <c r="A71" s="1"/>
      <c r="B71" s="161" t="s">
        <v>37</v>
      </c>
      <c r="C71" s="1"/>
      <c r="D71" s="1"/>
      <c r="E71" s="1"/>
    </row>
    <row r="72" spans="1:5" x14ac:dyDescent="0.25">
      <c r="A72" s="1"/>
      <c r="B72" s="161" t="s">
        <v>38</v>
      </c>
      <c r="C72" s="1"/>
      <c r="D72" s="1"/>
      <c r="E72" s="1"/>
    </row>
    <row r="73" spans="1:5" x14ac:dyDescent="0.25">
      <c r="A73" s="1"/>
      <c r="B73" s="161" t="s">
        <v>49</v>
      </c>
      <c r="C73" s="1"/>
      <c r="D73" s="1"/>
      <c r="E73" s="1"/>
    </row>
    <row r="74" spans="1:5" ht="15.75" thickBot="1" x14ac:dyDescent="0.3">
      <c r="A74" s="1"/>
      <c r="B74" s="162" t="s">
        <v>269</v>
      </c>
      <c r="C74" s="1"/>
      <c r="D74" s="1"/>
      <c r="E74" s="1"/>
    </row>
    <row r="75" spans="1:5" ht="15.75" thickBot="1" x14ac:dyDescent="0.3">
      <c r="A75" s="1"/>
      <c r="B75" s="163" t="s">
        <v>107</v>
      </c>
      <c r="C75" s="1"/>
      <c r="D75" s="1"/>
      <c r="E75" s="1"/>
    </row>
    <row r="76" spans="1:5" x14ac:dyDescent="0.25">
      <c r="A76" s="1"/>
      <c r="B76" s="161" t="s">
        <v>108</v>
      </c>
      <c r="C76" s="1"/>
      <c r="D76" s="1"/>
      <c r="E76" s="1"/>
    </row>
    <row r="77" spans="1:5" x14ac:dyDescent="0.25">
      <c r="A77" s="1"/>
      <c r="B77" s="161" t="s">
        <v>109</v>
      </c>
      <c r="C77" s="1"/>
      <c r="D77" s="1"/>
      <c r="E77" s="1"/>
    </row>
    <row r="78" spans="1:5" x14ac:dyDescent="0.25">
      <c r="A78" s="1"/>
      <c r="B78" s="161" t="s">
        <v>233</v>
      </c>
      <c r="C78" s="1"/>
      <c r="D78" s="1"/>
      <c r="E78" s="1"/>
    </row>
    <row r="79" spans="1:5" x14ac:dyDescent="0.25">
      <c r="A79" s="1"/>
      <c r="B79" s="161" t="s">
        <v>234</v>
      </c>
      <c r="C79" s="1"/>
      <c r="D79" s="1"/>
      <c r="E79" s="1"/>
    </row>
    <row r="80" spans="1:5" ht="15.75" thickBot="1" x14ac:dyDescent="0.3">
      <c r="A80" s="1"/>
      <c r="B80" s="162"/>
      <c r="C80" s="1"/>
      <c r="D80" s="1"/>
      <c r="E80" s="1"/>
    </row>
    <row r="81" spans="2:6" ht="15.75" thickBot="1" x14ac:dyDescent="0.3">
      <c r="B81" s="163" t="s">
        <v>43</v>
      </c>
      <c r="E81" s="1"/>
    </row>
    <row r="82" spans="2:6" x14ac:dyDescent="0.25">
      <c r="B82" s="161" t="s">
        <v>110</v>
      </c>
      <c r="E82" s="1"/>
    </row>
    <row r="83" spans="2:6" x14ac:dyDescent="0.25">
      <c r="B83" s="161" t="s">
        <v>111</v>
      </c>
      <c r="E83" s="1"/>
    </row>
    <row r="84" spans="2:6" ht="15.75" thickBot="1" x14ac:dyDescent="0.3">
      <c r="B84" s="162"/>
      <c r="E84" s="1"/>
    </row>
    <row r="85" spans="2:6" ht="15.75" thickBot="1" x14ac:dyDescent="0.3">
      <c r="B85" s="163" t="s">
        <v>44</v>
      </c>
      <c r="E85" s="1"/>
    </row>
    <row r="86" spans="2:6" x14ac:dyDescent="0.25">
      <c r="B86" s="161" t="s">
        <v>256</v>
      </c>
      <c r="E86" s="1"/>
    </row>
    <row r="87" spans="2:6" x14ac:dyDescent="0.25">
      <c r="B87" s="161" t="s">
        <v>175</v>
      </c>
      <c r="E87" s="1"/>
    </row>
    <row r="88" spans="2:6" x14ac:dyDescent="0.25">
      <c r="B88" s="161" t="s">
        <v>215</v>
      </c>
      <c r="E88" s="1"/>
    </row>
    <row r="89" spans="2:6" x14ac:dyDescent="0.25">
      <c r="B89" s="161" t="s">
        <v>216</v>
      </c>
      <c r="E89" s="1"/>
    </row>
    <row r="90" spans="2:6" ht="15.75" thickBot="1" x14ac:dyDescent="0.3">
      <c r="B90" s="161" t="s">
        <v>217</v>
      </c>
      <c r="E90" s="1"/>
    </row>
    <row r="91" spans="2:6" ht="15.75" thickBot="1" x14ac:dyDescent="0.3">
      <c r="B91" s="163" t="s">
        <v>39</v>
      </c>
      <c r="E91" s="1"/>
    </row>
    <row r="92" spans="2:6" x14ac:dyDescent="0.25">
      <c r="B92" s="161" t="s">
        <v>112</v>
      </c>
      <c r="E92" s="1"/>
      <c r="F92" s="1"/>
    </row>
    <row r="93" spans="2:6" x14ac:dyDescent="0.25">
      <c r="B93" s="161" t="s">
        <v>164</v>
      </c>
      <c r="E93" s="1"/>
      <c r="F93" s="1"/>
    </row>
    <row r="94" spans="2:6" ht="15.75" thickBot="1" x14ac:dyDescent="0.3">
      <c r="B94" s="162"/>
      <c r="E94" s="3"/>
      <c r="F94" s="1"/>
    </row>
    <row r="95" spans="2:6" ht="15.75" thickBot="1" x14ac:dyDescent="0.3">
      <c r="B95" s="165" t="s">
        <v>40</v>
      </c>
      <c r="E95" s="1"/>
      <c r="F95" s="1"/>
    </row>
    <row r="96" spans="2:6" x14ac:dyDescent="0.25">
      <c r="B96" s="160" t="s">
        <v>41</v>
      </c>
      <c r="E96" s="1"/>
      <c r="F96" s="1"/>
    </row>
    <row r="97" spans="2:6" ht="15.75" thickBot="1" x14ac:dyDescent="0.3">
      <c r="B97" s="161"/>
      <c r="E97" s="1"/>
      <c r="F97" s="1"/>
    </row>
    <row r="98" spans="2:6" ht="15.75" thickBot="1" x14ac:dyDescent="0.3">
      <c r="B98" s="138" t="s">
        <v>176</v>
      </c>
      <c r="E98" s="1"/>
      <c r="F98" s="1"/>
    </row>
    <row r="99" spans="2:6" x14ac:dyDescent="0.25">
      <c r="B99" s="139" t="s">
        <v>177</v>
      </c>
      <c r="E99" s="1"/>
      <c r="F99" s="1"/>
    </row>
    <row r="100" spans="2:6" x14ac:dyDescent="0.25">
      <c r="B100" s="140" t="s">
        <v>178</v>
      </c>
      <c r="E100" s="1"/>
      <c r="F100" s="1"/>
    </row>
    <row r="101" spans="2:6" x14ac:dyDescent="0.25">
      <c r="B101" s="140" t="s">
        <v>179</v>
      </c>
      <c r="E101" s="1"/>
      <c r="F101" s="1"/>
    </row>
    <row r="102" spans="2:6" x14ac:dyDescent="0.25">
      <c r="B102" s="140" t="s">
        <v>180</v>
      </c>
      <c r="E102" s="1"/>
      <c r="F102" s="1"/>
    </row>
    <row r="103" spans="2:6" x14ac:dyDescent="0.25">
      <c r="B103" s="140" t="s">
        <v>281</v>
      </c>
      <c r="E103" s="1"/>
    </row>
    <row r="104" spans="2:6" ht="15.75" thickBot="1" x14ac:dyDescent="0.3">
      <c r="B104" s="140" t="s">
        <v>211</v>
      </c>
      <c r="E104" s="1"/>
    </row>
    <row r="105" spans="2:6" ht="15.75" thickBot="1" x14ac:dyDescent="0.3">
      <c r="B105" s="167" t="s">
        <v>276</v>
      </c>
      <c r="E105" s="1"/>
    </row>
    <row r="106" spans="2:6" x14ac:dyDescent="0.25">
      <c r="B106" s="140" t="s">
        <v>212</v>
      </c>
      <c r="E106" s="1"/>
    </row>
    <row r="107" spans="2:6" x14ac:dyDescent="0.25">
      <c r="B107" s="140" t="s">
        <v>277</v>
      </c>
      <c r="E107" s="1"/>
    </row>
    <row r="108" spans="2:6" x14ac:dyDescent="0.25">
      <c r="B108" s="140" t="s">
        <v>213</v>
      </c>
      <c r="E108" s="1"/>
    </row>
    <row r="109" spans="2:6" x14ac:dyDescent="0.25">
      <c r="B109" s="140" t="s">
        <v>270</v>
      </c>
      <c r="E109" s="1"/>
    </row>
    <row r="110" spans="2:6" x14ac:dyDescent="0.25">
      <c r="B110" s="140" t="s">
        <v>181</v>
      </c>
      <c r="E110" s="1"/>
    </row>
    <row r="111" spans="2:6" ht="15.75" thickBot="1" x14ac:dyDescent="0.3">
      <c r="B111" s="166" t="s">
        <v>225</v>
      </c>
      <c r="E111" s="1"/>
    </row>
    <row r="112" spans="2:6" x14ac:dyDescent="0.25">
      <c r="B112" s="139" t="s">
        <v>183</v>
      </c>
      <c r="E112" s="1"/>
    </row>
    <row r="113" spans="2:5" x14ac:dyDescent="0.25">
      <c r="B113" s="140" t="s">
        <v>184</v>
      </c>
      <c r="E113" s="1"/>
    </row>
    <row r="114" spans="2:5" x14ac:dyDescent="0.25">
      <c r="B114" s="140" t="s">
        <v>185</v>
      </c>
      <c r="E114" s="1"/>
    </row>
    <row r="115" spans="2:5" x14ac:dyDescent="0.25">
      <c r="B115" s="140" t="s">
        <v>186</v>
      </c>
      <c r="E115" s="1"/>
    </row>
    <row r="116" spans="2:5" ht="15.75" thickBot="1" x14ac:dyDescent="0.3">
      <c r="B116" s="141" t="s">
        <v>187</v>
      </c>
      <c r="E116" s="1"/>
    </row>
    <row r="117" spans="2:5" ht="15.75" thickBot="1" x14ac:dyDescent="0.3">
      <c r="B117" s="167" t="s">
        <v>208</v>
      </c>
      <c r="E117" s="1"/>
    </row>
    <row r="118" spans="2:5" x14ac:dyDescent="0.25">
      <c r="B118" s="168" t="s">
        <v>235</v>
      </c>
      <c r="E118" s="1"/>
    </row>
    <row r="119" spans="2:5" x14ac:dyDescent="0.25">
      <c r="B119" s="168" t="s">
        <v>243</v>
      </c>
      <c r="E119" s="1"/>
    </row>
    <row r="120" spans="2:5" x14ac:dyDescent="0.25">
      <c r="B120" s="168" t="s">
        <v>244</v>
      </c>
      <c r="E120" s="1"/>
    </row>
    <row r="121" spans="2:5" ht="15.75" thickBot="1" x14ac:dyDescent="0.3">
      <c r="B121" s="168"/>
      <c r="E121" s="1"/>
    </row>
    <row r="122" spans="2:5" ht="15.75" thickBot="1" x14ac:dyDescent="0.3">
      <c r="B122" s="167" t="s">
        <v>188</v>
      </c>
      <c r="E122" s="1"/>
    </row>
    <row r="123" spans="2:5" ht="15.75" thickBot="1" x14ac:dyDescent="0.3">
      <c r="B123" s="169"/>
      <c r="E123" s="1"/>
    </row>
    <row r="124" spans="2:5" ht="15.75" thickBot="1" x14ac:dyDescent="0.3">
      <c r="B124" s="138" t="s">
        <v>189</v>
      </c>
      <c r="E124" s="1"/>
    </row>
    <row r="125" spans="2:5" x14ac:dyDescent="0.25">
      <c r="B125" s="139" t="s">
        <v>190</v>
      </c>
      <c r="E125" s="1"/>
    </row>
    <row r="126" spans="2:5" x14ac:dyDescent="0.25">
      <c r="B126" s="140" t="s">
        <v>191</v>
      </c>
      <c r="E126" s="1"/>
    </row>
    <row r="127" spans="2:5" x14ac:dyDescent="0.25">
      <c r="B127" s="140" t="s">
        <v>192</v>
      </c>
      <c r="E127" s="1"/>
    </row>
    <row r="128" spans="2:5" x14ac:dyDescent="0.25">
      <c r="B128" s="140" t="s">
        <v>214</v>
      </c>
      <c r="E128" s="1"/>
    </row>
    <row r="129" spans="2:5" ht="15.75" thickBot="1" x14ac:dyDescent="0.3">
      <c r="B129" s="141"/>
      <c r="E129" s="1"/>
    </row>
    <row r="130" spans="2:5" ht="15.75" thickBot="1" x14ac:dyDescent="0.3">
      <c r="B130" s="167" t="s">
        <v>193</v>
      </c>
      <c r="E130" s="1"/>
    </row>
    <row r="131" spans="2:5" x14ac:dyDescent="0.25">
      <c r="B131" s="140" t="s">
        <v>194</v>
      </c>
      <c r="E131" s="1"/>
    </row>
    <row r="132" spans="2:5" x14ac:dyDescent="0.25">
      <c r="B132" s="140" t="s">
        <v>209</v>
      </c>
      <c r="E132" s="1"/>
    </row>
    <row r="133" spans="2:5" x14ac:dyDescent="0.25">
      <c r="B133" s="140" t="s">
        <v>195</v>
      </c>
      <c r="E133" s="1"/>
    </row>
    <row r="134" spans="2:5" ht="15.75" thickBot="1" x14ac:dyDescent="0.3">
      <c r="B134" s="141"/>
      <c r="E134" s="1"/>
    </row>
    <row r="135" spans="2:5" ht="15.75" thickBot="1" x14ac:dyDescent="0.3">
      <c r="B135" s="138" t="s">
        <v>196</v>
      </c>
      <c r="E135" s="1"/>
    </row>
    <row r="136" spans="2:5" x14ac:dyDescent="0.25">
      <c r="B136" s="139" t="s">
        <v>239</v>
      </c>
      <c r="E136" s="1"/>
    </row>
    <row r="137" spans="2:5" x14ac:dyDescent="0.25">
      <c r="B137" s="140" t="s">
        <v>240</v>
      </c>
      <c r="E137" s="1"/>
    </row>
    <row r="138" spans="2:5" x14ac:dyDescent="0.25">
      <c r="B138" s="140" t="s">
        <v>241</v>
      </c>
      <c r="E138" s="1"/>
    </row>
    <row r="139" spans="2:5" ht="15.75" thickBot="1" x14ac:dyDescent="0.3">
      <c r="B139" s="170" t="s">
        <v>242</v>
      </c>
      <c r="E139" s="1"/>
    </row>
    <row r="140" spans="2:5" ht="15.75" thickBot="1" x14ac:dyDescent="0.3">
      <c r="B140" s="142" t="s">
        <v>197</v>
      </c>
      <c r="E140" s="1"/>
    </row>
    <row r="141" spans="2:5" x14ac:dyDescent="0.25">
      <c r="B141" s="139" t="s">
        <v>200</v>
      </c>
      <c r="E141" s="1"/>
    </row>
    <row r="142" spans="2:5" x14ac:dyDescent="0.25">
      <c r="B142" s="140" t="s">
        <v>201</v>
      </c>
    </row>
    <row r="143" spans="2:5" x14ac:dyDescent="0.25">
      <c r="B143" s="140" t="s">
        <v>202</v>
      </c>
    </row>
    <row r="144" spans="2:5" ht="15.75" thickBot="1" x14ac:dyDescent="0.3">
      <c r="B144" s="141"/>
    </row>
    <row r="145" spans="1:2" ht="15.75" thickBot="1" x14ac:dyDescent="0.3">
      <c r="B145" s="166" t="s">
        <v>203</v>
      </c>
    </row>
    <row r="146" spans="1:2" x14ac:dyDescent="0.25">
      <c r="B146" s="140" t="s">
        <v>204</v>
      </c>
    </row>
    <row r="147" spans="1:2" x14ac:dyDescent="0.25">
      <c r="B147" s="140" t="s">
        <v>210</v>
      </c>
    </row>
    <row r="148" spans="1:2" x14ac:dyDescent="0.25">
      <c r="B148" s="140" t="s">
        <v>205</v>
      </c>
    </row>
    <row r="149" spans="1:2" x14ac:dyDescent="0.25">
      <c r="B149" s="140" t="s">
        <v>247</v>
      </c>
    </row>
    <row r="150" spans="1:2" ht="15.75" thickBot="1" x14ac:dyDescent="0.3">
      <c r="B150" s="141"/>
    </row>
    <row r="151" spans="1:2" ht="15.75" thickBot="1" x14ac:dyDescent="0.3">
      <c r="B151" s="167" t="s">
        <v>207</v>
      </c>
    </row>
    <row r="152" spans="1:2" ht="15.75" thickBot="1" x14ac:dyDescent="0.3">
      <c r="B152" s="141"/>
    </row>
    <row r="153" spans="1:2" ht="15.75" thickBot="1" x14ac:dyDescent="0.3">
      <c r="B153" s="138" t="s">
        <v>113</v>
      </c>
    </row>
    <row r="154" spans="1:2" x14ac:dyDescent="0.25">
      <c r="B154" s="139" t="s">
        <v>45</v>
      </c>
    </row>
    <row r="155" spans="1:2" ht="15.75" thickBot="1" x14ac:dyDescent="0.3">
      <c r="B155" s="141" t="s">
        <v>236</v>
      </c>
    </row>
    <row r="156" spans="1:2" x14ac:dyDescent="0.25">
      <c r="A156" s="4"/>
      <c r="B156" s="156"/>
    </row>
    <row r="157" spans="1:2" x14ac:dyDescent="0.25">
      <c r="A157" s="4"/>
      <c r="B157" s="156"/>
    </row>
    <row r="158" spans="1:2" x14ac:dyDescent="0.25">
      <c r="A158" s="4"/>
      <c r="B158" s="156"/>
    </row>
    <row r="159" spans="1:2" x14ac:dyDescent="0.25">
      <c r="A159" s="4"/>
      <c r="B159" s="156"/>
    </row>
  </sheetData>
  <mergeCells count="1">
    <mergeCell ref="A1:H1"/>
  </mergeCells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T105" sqref="N1:T10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84" t="s">
        <v>151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48"/>
      <c r="M1" s="233"/>
      <c r="N1" s="33"/>
      <c r="O1" s="191" t="s">
        <v>57</v>
      </c>
      <c r="P1" s="266" t="str">
        <f>B3</f>
        <v>LisaChem 2013</v>
      </c>
      <c r="Q1" s="266"/>
      <c r="R1" s="7"/>
      <c r="S1" s="220" t="s">
        <v>254</v>
      </c>
      <c r="T1" s="266" t="str">
        <f>B5</f>
        <v>Student 1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33"/>
      <c r="O2" s="299" t="s">
        <v>259</v>
      </c>
      <c r="P2" s="299" t="s">
        <v>252</v>
      </c>
      <c r="Q2" s="300" t="s">
        <v>257</v>
      </c>
      <c r="R2" s="267" t="s">
        <v>260</v>
      </c>
      <c r="S2" s="235">
        <f>SUM(Q4:Q33)</f>
        <v>0</v>
      </c>
      <c r="T2" s="266"/>
    </row>
    <row r="3" spans="1:21" ht="15" customHeight="1" thickBot="1" x14ac:dyDescent="0.3">
      <c r="A3" s="78" t="s">
        <v>57</v>
      </c>
      <c r="B3" s="198" t="str">
        <f>EQUAT!C3</f>
        <v>LisaChem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99"/>
      <c r="P3" s="299"/>
      <c r="Q3" s="300"/>
      <c r="R3" s="294" t="s">
        <v>91</v>
      </c>
      <c r="S3" s="295"/>
      <c r="T3" s="295"/>
      <c r="U3" s="212"/>
    </row>
    <row r="4" spans="1:21" ht="15" customHeight="1" thickBot="1" x14ac:dyDescent="0.3">
      <c r="A4" s="25"/>
      <c r="F4" s="94"/>
      <c r="G4" s="191" t="s">
        <v>0</v>
      </c>
      <c r="H4" s="193">
        <f>ST1C!AK38</f>
        <v>30</v>
      </c>
      <c r="I4" s="194">
        <f>ST1C!AL38</f>
        <v>0</v>
      </c>
      <c r="J4" s="194">
        <f>ST1C!AM38</f>
        <v>0</v>
      </c>
      <c r="K4" s="94">
        <f>(I4/H4)*100</f>
        <v>0</v>
      </c>
      <c r="L4" s="94"/>
      <c r="M4" s="94"/>
      <c r="N4" s="268" t="str">
        <f>EQUAT!A7</f>
        <v>1</v>
      </c>
      <c r="O4" s="269" t="str">
        <f>EQUAT!B7</f>
        <v>D</v>
      </c>
      <c r="P4" s="270">
        <f>'Class Results'!C6</f>
        <v>0</v>
      </c>
      <c r="Q4" s="18">
        <f t="shared" ref="Q4:Q33" si="0">IF(P4=O4,1,0)</f>
        <v>0</v>
      </c>
      <c r="R4" s="271" t="str">
        <f>IF(EQUAT!D7=0, "",EQUAT!D7)</f>
        <v>IR</v>
      </c>
      <c r="S4" s="271" t="str">
        <f>IF(EQUAT!E7=0, "",EQUAT!E7)</f>
        <v>C13NMR</v>
      </c>
      <c r="T4" s="271" t="str">
        <f>IF(EQUAT!F7=0, "",EQUAT!F7)</f>
        <v>systematic name</v>
      </c>
      <c r="U4" s="212"/>
    </row>
    <row r="5" spans="1:21" ht="15" customHeight="1" thickBot="1" x14ac:dyDescent="0.3">
      <c r="A5" s="78" t="s">
        <v>147</v>
      </c>
      <c r="B5" s="198" t="str">
        <f>'Class Results'!C4</f>
        <v>Student 1</v>
      </c>
      <c r="C5" s="199"/>
      <c r="D5" s="200"/>
      <c r="E5" s="201"/>
      <c r="G5" s="90" t="s">
        <v>8</v>
      </c>
      <c r="H5" s="193">
        <f>ST1C!AK39</f>
        <v>94</v>
      </c>
      <c r="I5" s="193">
        <f>ST1C!AL39</f>
        <v>0</v>
      </c>
      <c r="J5" s="194">
        <f>ST1C!AM39</f>
        <v>0</v>
      </c>
      <c r="N5" s="268" t="str">
        <f>EQUAT!A8</f>
        <v>2</v>
      </c>
      <c r="O5" s="269" t="str">
        <f>EQUAT!B8</f>
        <v>C</v>
      </c>
      <c r="P5" s="270">
        <f>'Class Results'!C7</f>
        <v>0</v>
      </c>
      <c r="Q5" s="18">
        <f t="shared" si="0"/>
        <v>0</v>
      </c>
      <c r="R5" s="271" t="str">
        <f>IF(EQUAT!D8=0, "",EQUAT!D8)</f>
        <v>amount of solids, liquids, gases</v>
      </c>
      <c r="S5" s="271" t="str">
        <f>IF(EQUAT!E8=0, "",EQUAT!E8)</f>
        <v/>
      </c>
      <c r="T5" s="271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68" t="str">
        <f>EQUAT!A9</f>
        <v>3</v>
      </c>
      <c r="O6" s="269" t="str">
        <f>EQUAT!B9</f>
        <v>C</v>
      </c>
      <c r="P6" s="270">
        <f>'Class Results'!C8</f>
        <v>0</v>
      </c>
      <c r="Q6" s="18">
        <f t="shared" si="0"/>
        <v>0</v>
      </c>
      <c r="R6" s="271" t="str">
        <f>IF(EQUAT!D9=0, "",EQUAT!D9)</f>
        <v>titration curves</v>
      </c>
      <c r="S6" s="271" t="str">
        <f>IF(EQUAT!E9=0, "",EQUAT!E9)</f>
        <v/>
      </c>
      <c r="T6" s="271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68" t="str">
        <f>EQUAT!A10</f>
        <v>4</v>
      </c>
      <c r="O7" s="269" t="str">
        <f>EQUAT!B10</f>
        <v>A</v>
      </c>
      <c r="P7" s="270">
        <f>'Class Results'!C9</f>
        <v>0</v>
      </c>
      <c r="Q7" s="18">
        <f t="shared" si="0"/>
        <v>0</v>
      </c>
      <c r="R7" s="271" t="str">
        <f>IF(EQUAT!D10=0, "",EQUAT!D10)</f>
        <v>acid-base titrations</v>
      </c>
      <c r="S7" s="271" t="str">
        <f>IF(EQUAT!E10=0, "",EQUAT!E10)</f>
        <v>data book</v>
      </c>
      <c r="T7" s="271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68" t="str">
        <f>EQUAT!A11</f>
        <v>5</v>
      </c>
      <c r="O8" s="269" t="str">
        <f>EQUAT!B11</f>
        <v>A</v>
      </c>
      <c r="P8" s="270">
        <f>'Class Results'!C10</f>
        <v>0</v>
      </c>
      <c r="Q8" s="18">
        <f t="shared" si="0"/>
        <v>0</v>
      </c>
      <c r="R8" s="271" t="str">
        <f>IF(EQUAT!D11=0, "",EQUAT!D11)</f>
        <v>galvanic primary, principles</v>
      </c>
      <c r="S8" s="271" t="str">
        <f>IF(EQUAT!E11=0, "",EQUAT!E11)</f>
        <v>electrochemical series</v>
      </c>
      <c r="T8" s="271" t="str">
        <f>IF(EQUAT!F11=0, "",EQUAT!F11)</f>
        <v>data book</v>
      </c>
      <c r="U8" s="212"/>
    </row>
    <row r="9" spans="1:21" ht="15" customHeight="1" x14ac:dyDescent="0.25">
      <c r="A9" s="38" t="s">
        <v>94</v>
      </c>
      <c r="B9" s="114">
        <f>ST1C!AL3</f>
        <v>75</v>
      </c>
      <c r="C9" s="114">
        <f>ST1C!AM3</f>
        <v>0</v>
      </c>
      <c r="D9" s="114">
        <f>ST1C!AN3</f>
        <v>0</v>
      </c>
      <c r="N9" s="268" t="str">
        <f>EQUAT!A12</f>
        <v>6</v>
      </c>
      <c r="O9" s="269" t="str">
        <f>EQUAT!B12</f>
        <v>D</v>
      </c>
      <c r="P9" s="270">
        <f>'Class Results'!C11</f>
        <v>0</v>
      </c>
      <c r="Q9" s="18">
        <f t="shared" si="0"/>
        <v>0</v>
      </c>
      <c r="R9" s="271" t="str">
        <f>IF(EQUAT!D12=0, "",EQUAT!D12)</f>
        <v xml:space="preserve">ox numbers </v>
      </c>
      <c r="S9" s="271" t="str">
        <f>IF(EQUAT!E12=0, "",EQUAT!E12)</f>
        <v/>
      </c>
      <c r="T9" s="271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ST1C!AL4</f>
        <v>48</v>
      </c>
      <c r="C10" s="114">
        <f>ST1C!AM4</f>
        <v>0</v>
      </c>
      <c r="D10" s="114">
        <f>ST1C!AN4</f>
        <v>0</v>
      </c>
      <c r="N10" s="268" t="str">
        <f>EQUAT!A13</f>
        <v>7</v>
      </c>
      <c r="O10" s="269" t="str">
        <f>EQUAT!B13</f>
        <v>D</v>
      </c>
      <c r="P10" s="270">
        <f>'Class Results'!C12</f>
        <v>0</v>
      </c>
      <c r="Q10" s="18">
        <f t="shared" si="0"/>
        <v>0</v>
      </c>
      <c r="R10" s="271" t="str">
        <f>IF(EQUAT!D13=0, "",EQUAT!D13)</f>
        <v>redox equations</v>
      </c>
      <c r="S10" s="271" t="str">
        <f>IF(EQUAT!E13=0, "",EQUAT!E13)</f>
        <v>acid-base, pH</v>
      </c>
      <c r="T10" s="271" t="str">
        <f>IF(EQUAT!F13=0, "",EQUAT!F13)</f>
        <v>fuel cells</v>
      </c>
      <c r="U10" s="212"/>
    </row>
    <row r="11" spans="1:21" ht="15" customHeight="1" x14ac:dyDescent="0.25">
      <c r="A11" s="38"/>
      <c r="B11" s="157"/>
      <c r="C11" s="157"/>
      <c r="D11" s="157"/>
      <c r="N11" s="268" t="str">
        <f>EQUAT!A14</f>
        <v>8</v>
      </c>
      <c r="O11" s="269" t="str">
        <f>EQUAT!B14</f>
        <v>B</v>
      </c>
      <c r="P11" s="270">
        <f>'Class Results'!C13</f>
        <v>0</v>
      </c>
      <c r="Q11" s="18">
        <f t="shared" si="0"/>
        <v>0</v>
      </c>
      <c r="R11" s="271" t="str">
        <f>IF(EQUAT!D14=0, "",EQUAT!D14)</f>
        <v>bomb calorimetry</v>
      </c>
      <c r="S11" s="271" t="str">
        <f>IF(EQUAT!E14=0, "",EQUAT!E14)</f>
        <v>calculations</v>
      </c>
      <c r="T11" s="271" t="str">
        <f>IF(EQUAT!F14=0, "",EQUAT!F14)</f>
        <v>data book</v>
      </c>
      <c r="U11" s="212"/>
    </row>
    <row r="12" spans="1:21" ht="15" customHeight="1" x14ac:dyDescent="0.25">
      <c r="A12" s="38"/>
      <c r="B12" s="157"/>
      <c r="C12" s="157"/>
      <c r="D12" s="157"/>
      <c r="N12" s="268" t="str">
        <f>EQUAT!A15</f>
        <v>9</v>
      </c>
      <c r="O12" s="269" t="str">
        <f>EQUAT!B15</f>
        <v>A</v>
      </c>
      <c r="P12" s="270">
        <f>'Class Results'!C14</f>
        <v>0</v>
      </c>
      <c r="Q12" s="18">
        <f t="shared" si="0"/>
        <v>0</v>
      </c>
      <c r="R12" s="271" t="str">
        <f>IF(EQUAT!D15=0, "",EQUAT!D15)</f>
        <v>galvanic secondary, principles</v>
      </c>
      <c r="S12" s="271" t="str">
        <f>IF(EQUAT!E15=0, "",EQUAT!E15)</f>
        <v/>
      </c>
      <c r="T12" s="271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68" t="str">
        <f>EQUAT!A16</f>
        <v>10</v>
      </c>
      <c r="O13" s="269" t="str">
        <f>EQUAT!B16</f>
        <v>D</v>
      </c>
      <c r="P13" s="270">
        <f>'Class Results'!C15</f>
        <v>0</v>
      </c>
      <c r="Q13" s="18">
        <f t="shared" si="0"/>
        <v>0</v>
      </c>
      <c r="R13" s="271" t="str">
        <f>IF(EQUAT!D16=0, "",EQUAT!D16)</f>
        <v>Le Chatelier principle</v>
      </c>
      <c r="S13" s="271" t="str">
        <f>IF(EQUAT!E16=0, "",EQUAT!E16)</f>
        <v/>
      </c>
      <c r="T13" s="271" t="str">
        <f>IF(EQUAT!F16=0, "",EQUAT!F16)</f>
        <v/>
      </c>
      <c r="U13" s="212"/>
    </row>
    <row r="14" spans="1:21" ht="15" customHeight="1" x14ac:dyDescent="0.25">
      <c r="A14" s="38"/>
      <c r="B14" s="285" t="s">
        <v>98</v>
      </c>
      <c r="C14" s="285"/>
      <c r="D14" s="285"/>
      <c r="N14" s="268" t="str">
        <f>EQUAT!A17</f>
        <v>11</v>
      </c>
      <c r="O14" s="269" t="str">
        <f>EQUAT!B17</f>
        <v>C</v>
      </c>
      <c r="P14" s="270">
        <f>'Class Results'!C16</f>
        <v>0</v>
      </c>
      <c r="Q14" s="18">
        <f t="shared" si="0"/>
        <v>0</v>
      </c>
      <c r="R14" s="271" t="str">
        <f>IF(EQUAT!D17=0, "",EQUAT!D17)</f>
        <v>fuel cells</v>
      </c>
      <c r="S14" s="271" t="str">
        <f>IF(EQUAT!E17=0, "",EQUAT!E17)</f>
        <v/>
      </c>
      <c r="T14" s="271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ST1C!AL5</f>
        <v>10</v>
      </c>
      <c r="C15" s="29">
        <f>ST1C!AM5</f>
        <v>0</v>
      </c>
      <c r="D15" s="114">
        <f>ST1C!AN5</f>
        <v>0</v>
      </c>
      <c r="N15" s="268" t="str">
        <f>EQUAT!A18</f>
        <v>12</v>
      </c>
      <c r="O15" s="269" t="str">
        <f>EQUAT!B18</f>
        <v>D</v>
      </c>
      <c r="P15" s="270">
        <f>'Class Results'!C17</f>
        <v>0</v>
      </c>
      <c r="Q15" s="18">
        <f t="shared" si="0"/>
        <v>0</v>
      </c>
      <c r="R15" s="271" t="str">
        <f>IF(EQUAT!D18=0, "",EQUAT!D18)</f>
        <v>gravimetric analysis</v>
      </c>
      <c r="S15" s="271" t="str">
        <f>IF(EQUAT!E18=0, "",EQUAT!E18)</f>
        <v>calculations</v>
      </c>
      <c r="T15" s="271" t="str">
        <f>IF(EQUAT!F18=0, "",EQUAT!F18)</f>
        <v>chemical equations</v>
      </c>
      <c r="U15" s="212"/>
    </row>
    <row r="16" spans="1:21" ht="15" customHeight="1" x14ac:dyDescent="0.25">
      <c r="A16" s="38" t="str">
        <f>ST1C!AJ6</f>
        <v>gravimetric analysis</v>
      </c>
      <c r="B16" s="29">
        <f>ST1C!AL6</f>
        <v>2</v>
      </c>
      <c r="C16" s="29">
        <f>ST1C!AM6</f>
        <v>0</v>
      </c>
      <c r="D16" s="114">
        <f>ST1C!AN6</f>
        <v>0</v>
      </c>
      <c r="N16" s="268" t="str">
        <f>EQUAT!A19</f>
        <v>13</v>
      </c>
      <c r="O16" s="269" t="str">
        <f>EQUAT!B19</f>
        <v>A</v>
      </c>
      <c r="P16" s="270">
        <f>'Class Results'!C18</f>
        <v>0</v>
      </c>
      <c r="Q16" s="18">
        <f t="shared" si="0"/>
        <v>0</v>
      </c>
      <c r="R16" s="271" t="str">
        <f>IF(EQUAT!D19=0, "",EQUAT!D19)</f>
        <v>gravimetric analysis</v>
      </c>
      <c r="S16" s="271" t="str">
        <f>IF(EQUAT!E19=0, "",EQUAT!E19)</f>
        <v>calculations</v>
      </c>
      <c r="T16" s="271" t="str">
        <f>IF(EQUAT!F19=0, "",EQUAT!F19)</f>
        <v>chemical equations</v>
      </c>
      <c r="U16" s="212"/>
    </row>
    <row r="17" spans="1:21" ht="15" customHeight="1" x14ac:dyDescent="0.25">
      <c r="A17" s="38" t="str">
        <f>ST1C!AJ7</f>
        <v>calculations</v>
      </c>
      <c r="B17" s="29">
        <f>ST1C!AL7</f>
        <v>21</v>
      </c>
      <c r="C17" s="29">
        <f>ST1C!AM7</f>
        <v>0</v>
      </c>
      <c r="D17" s="114">
        <f>ST1C!AN7</f>
        <v>0</v>
      </c>
      <c r="N17" s="268" t="str">
        <f>EQUAT!A20</f>
        <v>14</v>
      </c>
      <c r="O17" s="269" t="str">
        <f>EQUAT!B20</f>
        <v>B</v>
      </c>
      <c r="P17" s="270">
        <f>'Class Results'!C19</f>
        <v>0</v>
      </c>
      <c r="Q17" s="18">
        <f t="shared" si="0"/>
        <v>0</v>
      </c>
      <c r="R17" s="271" t="str">
        <f>IF(EQUAT!D20=0, "",EQUAT!D20)</f>
        <v>AAS</v>
      </c>
      <c r="S17" s="271" t="str">
        <f>IF(EQUAT!E20=0, "",EQUAT!E20)</f>
        <v>calibration graph AAS or UV</v>
      </c>
      <c r="T17" s="271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ST1C!AL8</f>
        <v>12</v>
      </c>
      <c r="C18" s="29">
        <f>ST1C!AM8</f>
        <v>0</v>
      </c>
      <c r="D18" s="114">
        <f>ST1C!AN8</f>
        <v>0</v>
      </c>
      <c r="N18" s="268" t="str">
        <f>EQUAT!A21</f>
        <v>15</v>
      </c>
      <c r="O18" s="269" t="str">
        <f>EQUAT!B21</f>
        <v>B</v>
      </c>
      <c r="P18" s="270">
        <f>'Class Results'!C20</f>
        <v>0</v>
      </c>
      <c r="Q18" s="18">
        <f t="shared" si="0"/>
        <v>0</v>
      </c>
      <c r="R18" s="271" t="str">
        <f>IF(EQUAT!D21=0, "",EQUAT!D21)</f>
        <v>systematic name</v>
      </c>
      <c r="S18" s="271" t="str">
        <f>IF(EQUAT!E21=0, "",EQUAT!E21)</f>
        <v>alkanoic acid</v>
      </c>
      <c r="T18" s="271" t="str">
        <f>IF(EQUAT!F21=0, "",EQUAT!F21)</f>
        <v>calculations</v>
      </c>
      <c r="U18" s="212"/>
    </row>
    <row r="19" spans="1:21" ht="15" customHeight="1" x14ac:dyDescent="0.25">
      <c r="A19" s="38" t="str">
        <f>ST1C!AJ9</f>
        <v>chromatographic techniques</v>
      </c>
      <c r="B19" s="29">
        <f>ST1C!AL9</f>
        <v>1</v>
      </c>
      <c r="C19" s="29">
        <f>ST1C!AM9</f>
        <v>0</v>
      </c>
      <c r="D19" s="114">
        <f>ST1C!AN9</f>
        <v>0</v>
      </c>
      <c r="N19" s="268" t="str">
        <f>EQUAT!A22</f>
        <v>16</v>
      </c>
      <c r="O19" s="269" t="str">
        <f>EQUAT!B22</f>
        <v>C</v>
      </c>
      <c r="P19" s="270">
        <f>'Class Results'!C21</f>
        <v>0</v>
      </c>
      <c r="Q19" s="18">
        <f t="shared" si="0"/>
        <v>0</v>
      </c>
      <c r="R19" s="271" t="str">
        <f>IF(EQUAT!D22=0, "",EQUAT!D22)</f>
        <v xml:space="preserve">Faradays laws </v>
      </c>
      <c r="S19" s="271" t="str">
        <f>IF(EQUAT!E22=0, "",EQUAT!E22)</f>
        <v>galvanic primary, principles</v>
      </c>
      <c r="T19" s="271" t="str">
        <f>IF(EQUAT!F22=0, "",EQUAT!F22)</f>
        <v>redox equations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ST1C!AL10</f>
        <v>28</v>
      </c>
      <c r="C20" s="29">
        <f>ST1C!AM10</f>
        <v>0</v>
      </c>
      <c r="D20" s="114">
        <f>ST1C!AN10</f>
        <v>0</v>
      </c>
      <c r="N20" s="268" t="str">
        <f>EQUAT!A23</f>
        <v>17</v>
      </c>
      <c r="O20" s="269" t="str">
        <f>EQUAT!B23</f>
        <v>D</v>
      </c>
      <c r="P20" s="270">
        <f>'Class Results'!C22</f>
        <v>0</v>
      </c>
      <c r="Q20" s="18">
        <f t="shared" si="0"/>
        <v>0</v>
      </c>
      <c r="R20" s="271" t="str">
        <f>IF(EQUAT!D23=0, "",EQUAT!D23)</f>
        <v>chemical equations</v>
      </c>
      <c r="S20" s="271" t="str">
        <f>IF(EQUAT!E23=0, "",EQUAT!E23)</f>
        <v>acid-base, pH</v>
      </c>
      <c r="T20" s="271" t="str">
        <f>IF(EQUAT!F23=0, "",EQUAT!F23)</f>
        <v>aspirin</v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ST1C!AL11</f>
        <v>1</v>
      </c>
      <c r="C21" s="29">
        <f>ST1C!AM11</f>
        <v>0</v>
      </c>
      <c r="D21" s="114">
        <f>ST1C!AN11</f>
        <v>0</v>
      </c>
      <c r="N21" s="268" t="str">
        <f>EQUAT!A24</f>
        <v>18</v>
      </c>
      <c r="O21" s="269" t="str">
        <f>EQUAT!B24</f>
        <v>A</v>
      </c>
      <c r="P21" s="270">
        <f>'Class Results'!C23</f>
        <v>0</v>
      </c>
      <c r="Q21" s="18">
        <f t="shared" si="0"/>
        <v>0</v>
      </c>
      <c r="R21" s="271" t="str">
        <f>IF(EQUAT!D24=0, "",EQUAT!D24)</f>
        <v>organic reaction pathways</v>
      </c>
      <c r="S21" s="271" t="str">
        <f>IF(EQUAT!E24=0, "",EQUAT!E24)</f>
        <v/>
      </c>
      <c r="T21" s="271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ST1C!AL12</f>
        <v>16</v>
      </c>
      <c r="C22" s="29">
        <f>ST1C!AM12</f>
        <v>0</v>
      </c>
      <c r="D22" s="114">
        <f>ST1C!AN12</f>
        <v>0</v>
      </c>
      <c r="N22" s="268" t="str">
        <f>EQUAT!A25</f>
        <v>19</v>
      </c>
      <c r="O22" s="269" t="str">
        <f>EQUAT!B25</f>
        <v>D</v>
      </c>
      <c r="P22" s="270">
        <f>'Class Results'!C24</f>
        <v>0</v>
      </c>
      <c r="Q22" s="18">
        <f t="shared" si="0"/>
        <v>0</v>
      </c>
      <c r="R22" s="271" t="str">
        <f>IF(EQUAT!D25=0, "",EQUAT!D25)</f>
        <v>Le Chatelier principle</v>
      </c>
      <c r="S22" s="271" t="str">
        <f>IF(EQUAT!E25=0, "",EQUAT!E25)</f>
        <v>Rates of reaction</v>
      </c>
      <c r="T22" s="271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ST1C!AL13</f>
        <v>7</v>
      </c>
      <c r="C23" s="29">
        <f>ST1C!AM13</f>
        <v>0</v>
      </c>
      <c r="D23" s="114">
        <f>ST1C!AN13</f>
        <v>0</v>
      </c>
      <c r="N23" s="268" t="str">
        <f>EQUAT!A26</f>
        <v>20</v>
      </c>
      <c r="O23" s="269" t="str">
        <f>EQUAT!B26</f>
        <v>B</v>
      </c>
      <c r="P23" s="270">
        <f>'Class Results'!C25</f>
        <v>0</v>
      </c>
      <c r="Q23" s="18">
        <f t="shared" si="0"/>
        <v>0</v>
      </c>
      <c r="R23" s="271" t="str">
        <f>IF(EQUAT!D26=0, "",EQUAT!D26)</f>
        <v>Ka weak acids</v>
      </c>
      <c r="S23" s="271" t="str">
        <f>IF(EQUAT!E26=0, "",EQUAT!E26)</f>
        <v>calculations</v>
      </c>
      <c r="T23" s="271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ST1C!AL14</f>
        <v>5</v>
      </c>
      <c r="C24" s="29">
        <f>ST1C!AM14</f>
        <v>0</v>
      </c>
      <c r="D24" s="114">
        <f>ST1C!AN14</f>
        <v>0</v>
      </c>
      <c r="N24" s="268" t="str">
        <f>EQUAT!A27</f>
        <v>21</v>
      </c>
      <c r="O24" s="269" t="str">
        <f>EQUAT!B27</f>
        <v>C</v>
      </c>
      <c r="P24" s="270">
        <f>'Class Results'!C26</f>
        <v>0</v>
      </c>
      <c r="Q24" s="18">
        <f t="shared" si="0"/>
        <v>0</v>
      </c>
      <c r="R24" s="271" t="str">
        <f>IF(EQUAT!D27=0, "",EQUAT!D27)</f>
        <v>calc delta H from reactions</v>
      </c>
      <c r="S24" s="271" t="str">
        <f>IF(EQUAT!E27=0, "",EQUAT!E27)</f>
        <v>calculations</v>
      </c>
      <c r="T24" s="271" t="str">
        <f>IF(EQUAT!F27=0, "",EQUAT!F27)</f>
        <v>data book</v>
      </c>
      <c r="U24" s="212"/>
    </row>
    <row r="25" spans="1:21" ht="15" customHeight="1" x14ac:dyDescent="0.25">
      <c r="A25" s="38" t="str">
        <f>ST1C!AJ15</f>
        <v>DNA</v>
      </c>
      <c r="B25" s="29">
        <f>ST1C!AL15</f>
        <v>5</v>
      </c>
      <c r="C25" s="29">
        <f>ST1C!AM15</f>
        <v>0</v>
      </c>
      <c r="D25" s="114">
        <f>ST1C!AN15</f>
        <v>0</v>
      </c>
      <c r="N25" s="268" t="str">
        <f>EQUAT!A28</f>
        <v>22</v>
      </c>
      <c r="O25" s="269" t="str">
        <f>EQUAT!B28</f>
        <v>D</v>
      </c>
      <c r="P25" s="270">
        <f>'Class Results'!C27</f>
        <v>0</v>
      </c>
      <c r="Q25" s="18">
        <f t="shared" si="0"/>
        <v>0</v>
      </c>
      <c r="R25" s="271" t="str">
        <f>IF(EQUAT!D28=0, "",EQUAT!D28)</f>
        <v>matching analytical technique</v>
      </c>
      <c r="S25" s="271" t="str">
        <f>IF(EQUAT!E28=0, "",EQUAT!E28)</f>
        <v>HPLC</v>
      </c>
      <c r="T25" s="271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ST1C!AL16</f>
        <v>10</v>
      </c>
      <c r="C26" s="29">
        <f>ST1C!AM16</f>
        <v>0</v>
      </c>
      <c r="D26" s="114">
        <f>ST1C!AN16</f>
        <v>0</v>
      </c>
      <c r="N26" s="268" t="str">
        <f>EQUAT!A29</f>
        <v>23</v>
      </c>
      <c r="O26" s="269" t="str">
        <f>EQUAT!B29</f>
        <v>D</v>
      </c>
      <c r="P26" s="270">
        <f>'Class Results'!C28</f>
        <v>0</v>
      </c>
      <c r="Q26" s="18">
        <f t="shared" si="0"/>
        <v>0</v>
      </c>
      <c r="R26" s="271" t="str">
        <f>IF(EQUAT!D29=0, "",EQUAT!D29)</f>
        <v>vol - experimental technique</v>
      </c>
      <c r="S26" s="271" t="str">
        <f>IF(EQUAT!E29=0, "",EQUAT!E29)</f>
        <v/>
      </c>
      <c r="T26" s="271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ST1C!AL17</f>
        <v>4</v>
      </c>
      <c r="C27" s="29">
        <f>ST1C!AM17</f>
        <v>0</v>
      </c>
      <c r="D27" s="114">
        <f>ST1C!AN17</f>
        <v>0</v>
      </c>
      <c r="N27" s="268" t="str">
        <f>EQUAT!A30</f>
        <v>24</v>
      </c>
      <c r="O27" s="269" t="str">
        <f>EQUAT!B30</f>
        <v>A</v>
      </c>
      <c r="P27" s="270">
        <f>'Class Results'!C29</f>
        <v>0</v>
      </c>
      <c r="Q27" s="18">
        <f t="shared" si="0"/>
        <v>0</v>
      </c>
      <c r="R27" s="271" t="str">
        <f>IF(EQUAT!D30=0, "",EQUAT!D30)</f>
        <v>mass spectrometry</v>
      </c>
      <c r="S27" s="271" t="str">
        <f>IF(EQUAT!E30=0, "",EQUAT!E30)</f>
        <v>IR</v>
      </c>
      <c r="T27" s="271" t="str">
        <f>IF(EQUAT!F30=0, "",EQUAT!F30)</f>
        <v>C13NMR</v>
      </c>
      <c r="U27" s="212"/>
    </row>
    <row r="28" spans="1:21" ht="15" customHeight="1" x14ac:dyDescent="0.25">
      <c r="A28" s="38" t="str">
        <f>ST1C!AJ18</f>
        <v>medicine synthesis</v>
      </c>
      <c r="B28" s="29">
        <f>ST1C!AL18</f>
        <v>1</v>
      </c>
      <c r="C28" s="29">
        <f>ST1C!AM18</f>
        <v>0</v>
      </c>
      <c r="D28" s="114">
        <f>ST1C!AN18</f>
        <v>0</v>
      </c>
      <c r="N28" s="268" t="str">
        <f>EQUAT!A31</f>
        <v>25</v>
      </c>
      <c r="O28" s="269" t="str">
        <f>EQUAT!B31</f>
        <v>B</v>
      </c>
      <c r="P28" s="270">
        <f>'Class Results'!C30</f>
        <v>0</v>
      </c>
      <c r="Q28" s="18">
        <f t="shared" si="0"/>
        <v>0</v>
      </c>
      <c r="R28" s="271" t="str">
        <f>IF(EQUAT!D31=0, "",EQUAT!D31)</f>
        <v>mass spectrometry</v>
      </c>
      <c r="S28" s="271" t="str">
        <f>IF(EQUAT!E31=0, "",EQUAT!E31)</f>
        <v>IR</v>
      </c>
      <c r="T28" s="271" t="str">
        <f>IF(EQUAT!F31=0, "",EQUAT!F31)</f>
        <v>C13NMR</v>
      </c>
      <c r="U28" s="212"/>
    </row>
    <row r="29" spans="1:21" ht="15" customHeight="1" x14ac:dyDescent="0.25">
      <c r="A29" s="38"/>
      <c r="B29" s="150"/>
      <c r="C29" s="150"/>
      <c r="D29" s="157"/>
      <c r="N29" s="268" t="str">
        <f>EQUAT!A32</f>
        <v>26</v>
      </c>
      <c r="O29" s="269" t="str">
        <f>EQUAT!B32</f>
        <v>C</v>
      </c>
      <c r="P29" s="270">
        <f>'Class Results'!C31</f>
        <v>0</v>
      </c>
      <c r="Q29" s="18">
        <f t="shared" si="0"/>
        <v>0</v>
      </c>
      <c r="R29" s="271" t="str">
        <f>IF(EQUAT!D32=0, "",EQUAT!D32)</f>
        <v>Le Chatelier principle</v>
      </c>
      <c r="S29" s="271" t="str">
        <f>IF(EQUAT!E32=0, "",EQUAT!E32)</f>
        <v/>
      </c>
      <c r="T29" s="271" t="str">
        <f>IF(EQUAT!F32=0, "",EQUAT!F32)</f>
        <v/>
      </c>
      <c r="U29" s="212"/>
    </row>
    <row r="30" spans="1:21" ht="15" customHeight="1" x14ac:dyDescent="0.25">
      <c r="N30" s="268" t="str">
        <f>EQUAT!A33</f>
        <v>27</v>
      </c>
      <c r="O30" s="269" t="str">
        <f>EQUAT!B33</f>
        <v>B</v>
      </c>
      <c r="P30" s="270">
        <f>'Class Results'!C32</f>
        <v>0</v>
      </c>
      <c r="Q30" s="18">
        <f t="shared" si="0"/>
        <v>0</v>
      </c>
      <c r="R30" s="271" t="str">
        <f>IF(EQUAT!D33=0, "",EQUAT!D33)</f>
        <v>chemical principles fuel cell</v>
      </c>
      <c r="S30" s="271" t="str">
        <f>IF(EQUAT!E33=0, "",EQUAT!E33)</f>
        <v>chemical principles electrolytic cell</v>
      </c>
      <c r="T30" s="271" t="str">
        <f>IF(EQUAT!F33=0, "",EQUAT!F33)</f>
        <v/>
      </c>
      <c r="U30" s="212"/>
    </row>
    <row r="31" spans="1:21" ht="15" customHeight="1" x14ac:dyDescent="0.25">
      <c r="N31" s="268" t="str">
        <f>EQUAT!A34</f>
        <v>28</v>
      </c>
      <c r="O31" s="269" t="str">
        <f>EQUAT!B34</f>
        <v>A</v>
      </c>
      <c r="P31" s="270">
        <f>'Class Results'!C33</f>
        <v>0</v>
      </c>
      <c r="Q31" s="18">
        <f t="shared" si="0"/>
        <v>0</v>
      </c>
      <c r="R31" s="271" t="str">
        <f>IF(EQUAT!D34=0, "",EQUAT!D34)</f>
        <v>chemical principles electrolytic cell</v>
      </c>
      <c r="S31" s="271" t="str">
        <f>IF(EQUAT!E34=0, "",EQUAT!E34)</f>
        <v>molten vs aqueous electrolytic cell</v>
      </c>
      <c r="T31" s="271" t="str">
        <f>IF(EQUAT!F34=0, "",EQUAT!F34)</f>
        <v/>
      </c>
      <c r="U31" s="212"/>
    </row>
    <row r="32" spans="1:21" ht="15" customHeight="1" x14ac:dyDescent="0.25">
      <c r="N32" s="268" t="str">
        <f>EQUAT!A35</f>
        <v>29</v>
      </c>
      <c r="O32" s="269" t="str">
        <f>EQUAT!B35</f>
        <v>B</v>
      </c>
      <c r="P32" s="270">
        <f>'Class Results'!C34</f>
        <v>0</v>
      </c>
      <c r="Q32" s="18">
        <f t="shared" si="0"/>
        <v>0</v>
      </c>
      <c r="R32" s="271" t="str">
        <f>IF(EQUAT!D35=0, "",EQUAT!D35)</f>
        <v>amount of solids, liquids, gases</v>
      </c>
      <c r="S32" s="271" t="str">
        <f>IF(EQUAT!E35=0, "",EQUAT!E35)</f>
        <v>excess and limiting reagents</v>
      </c>
      <c r="T32" s="271" t="str">
        <f>IF(EQUAT!F35=0, "",EQUAT!F35)</f>
        <v/>
      </c>
      <c r="U32" s="212"/>
    </row>
    <row r="33" spans="1:21" ht="15" customHeight="1" x14ac:dyDescent="0.25">
      <c r="N33" s="268" t="str">
        <f>EQUAT!A36</f>
        <v>30</v>
      </c>
      <c r="O33" s="269" t="str">
        <f>EQUAT!B36</f>
        <v>C</v>
      </c>
      <c r="P33" s="270">
        <f>'Class Results'!C35</f>
        <v>0</v>
      </c>
      <c r="Q33" s="18">
        <f t="shared" si="0"/>
        <v>0</v>
      </c>
      <c r="R33" s="271" t="str">
        <f>IF(EQUAT!D36=0, "",EQUAT!D36)</f>
        <v>solution calorimetry</v>
      </c>
      <c r="S33" s="271" t="str">
        <f>IF(EQUAT!E36=0, "",EQUAT!E36)</f>
        <v/>
      </c>
      <c r="T33" s="271" t="str">
        <f>IF(EQUAT!F36=0, "",EQUAT!F36)</f>
        <v/>
      </c>
    </row>
    <row r="34" spans="1:21" ht="15" customHeight="1" thickBot="1" x14ac:dyDescent="0.3">
      <c r="N34" s="33"/>
      <c r="O34" s="191" t="s">
        <v>57</v>
      </c>
      <c r="P34" s="266" t="str">
        <f>B3</f>
        <v>LisaChem 2013</v>
      </c>
      <c r="Q34" s="266"/>
      <c r="R34" s="7"/>
      <c r="S34" s="220" t="s">
        <v>254</v>
      </c>
      <c r="T34" s="266" t="str">
        <f>B5</f>
        <v>Student 1</v>
      </c>
    </row>
    <row r="35" spans="1:21" ht="15" customHeight="1" thickBot="1" x14ac:dyDescent="0.3">
      <c r="A35" s="78" t="s">
        <v>57</v>
      </c>
      <c r="B35" s="198" t="str">
        <f>B3</f>
        <v>LisaChem 2013</v>
      </c>
      <c r="C35" s="199"/>
      <c r="D35" s="200"/>
      <c r="E35" s="201"/>
      <c r="N35" s="33"/>
      <c r="O35" s="296" t="s">
        <v>146</v>
      </c>
      <c r="P35" s="298" t="s">
        <v>257</v>
      </c>
      <c r="Q35" s="298" t="s">
        <v>255</v>
      </c>
      <c r="R35" s="7"/>
      <c r="S35" s="220"/>
      <c r="T35" s="266"/>
    </row>
    <row r="36" spans="1:21" ht="15" customHeight="1" thickBot="1" x14ac:dyDescent="0.3">
      <c r="A36" s="25"/>
      <c r="N36" s="222" t="s">
        <v>124</v>
      </c>
      <c r="O36" s="297"/>
      <c r="P36" s="298"/>
      <c r="Q36" s="29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</v>
      </c>
      <c r="C37" s="199"/>
      <c r="D37" s="200"/>
      <c r="E37" s="201"/>
      <c r="N37" s="227" t="str">
        <f>EQUAT!H7</f>
        <v>1a</v>
      </c>
      <c r="O37" s="272">
        <f>EQUAT!I7</f>
        <v>1</v>
      </c>
      <c r="P37" s="273">
        <f>ST1C!B34</f>
        <v>0</v>
      </c>
      <c r="Q37" s="273">
        <f>O37-P37</f>
        <v>1</v>
      </c>
      <c r="R37" s="274" t="str">
        <f>IF(EQUAT!J7=0," ",EQUAT!J7)</f>
        <v>organic structure</v>
      </c>
      <c r="S37" s="274" t="str">
        <f>IF(EQUAT!K7=0," ",EQUAT!K7)</f>
        <v xml:space="preserve"> </v>
      </c>
      <c r="T37" s="274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1b</v>
      </c>
      <c r="O38" s="272">
        <f>EQUAT!I8</f>
        <v>1</v>
      </c>
      <c r="P38" s="273">
        <f>ST1C!B35</f>
        <v>0</v>
      </c>
      <c r="Q38" s="273">
        <f t="shared" ref="Q38:Q92" si="2">O38-P38</f>
        <v>1</v>
      </c>
      <c r="R38" s="274" t="str">
        <f>IF(EQUAT!J8=0," ",EQUAT!J8)</f>
        <v>mass spectrometry</v>
      </c>
      <c r="S38" s="274" t="str">
        <f>IF(EQUAT!K8=0," ",EQUAT!K8)</f>
        <v xml:space="preserve"> </v>
      </c>
      <c r="T38" s="274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1c</v>
      </c>
      <c r="O39" s="272">
        <f>EQUAT!I9</f>
        <v>2</v>
      </c>
      <c r="P39" s="273">
        <f>ST1C!B36</f>
        <v>0</v>
      </c>
      <c r="Q39" s="273">
        <f t="shared" si="2"/>
        <v>2</v>
      </c>
      <c r="R39" s="274" t="str">
        <f>IF(EQUAT!J9=0," ",EQUAT!J9)</f>
        <v>IR</v>
      </c>
      <c r="S39" s="274" t="str">
        <f>IF(EQUAT!K9=0," ",EQUAT!K9)</f>
        <v xml:space="preserve"> </v>
      </c>
      <c r="T39" s="274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ST1C!AL20</f>
        <v>33</v>
      </c>
      <c r="C40" s="114">
        <f>ST1C!AM20</f>
        <v>0</v>
      </c>
      <c r="D40" s="114">
        <f>ST1C!AN20</f>
        <v>0</v>
      </c>
      <c r="N40" s="227" t="str">
        <f>EQUAT!H10</f>
        <v>1d</v>
      </c>
      <c r="O40" s="272">
        <f>EQUAT!I10</f>
        <v>2</v>
      </c>
      <c r="P40" s="273">
        <f>ST1C!B37</f>
        <v>0</v>
      </c>
      <c r="Q40" s="273">
        <f t="shared" si="2"/>
        <v>2</v>
      </c>
      <c r="R40" s="274" t="str">
        <f>IF(EQUAT!J10=0," ",EQUAT!J10)</f>
        <v>organic structure</v>
      </c>
      <c r="S40" s="274" t="str">
        <f>IF(EQUAT!K10=0," ",EQUAT!K10)</f>
        <v>C13NMR</v>
      </c>
      <c r="T40" s="274" t="str">
        <f>IF(EQUAT!L10=0," ",EQUAT!L10)</f>
        <v>carbon environment</v>
      </c>
      <c r="U40" s="213"/>
    </row>
    <row r="41" spans="1:21" ht="15" customHeight="1" x14ac:dyDescent="0.25">
      <c r="A41" s="38" t="s">
        <v>97</v>
      </c>
      <c r="B41" s="114">
        <f>ST1C!AL21</f>
        <v>48</v>
      </c>
      <c r="C41" s="114">
        <f>ST1C!AM21</f>
        <v>0</v>
      </c>
      <c r="D41" s="114">
        <f>ST1C!AN21</f>
        <v>0</v>
      </c>
      <c r="N41" s="227" t="str">
        <f>EQUAT!H11</f>
        <v>1e</v>
      </c>
      <c r="O41" s="272">
        <f>EQUAT!I11</f>
        <v>5</v>
      </c>
      <c r="P41" s="273">
        <f>ST1C!B38</f>
        <v>0</v>
      </c>
      <c r="Q41" s="273">
        <f t="shared" si="2"/>
        <v>5</v>
      </c>
      <c r="R41" s="274" t="str">
        <f>IF(EQUAT!J11=0," ",EQUAT!J11)</f>
        <v>common organic reactions</v>
      </c>
      <c r="S41" s="274" t="str">
        <f>IF(EQUAT!K11=0," ",EQUAT!K11)</f>
        <v>esters from alkenes</v>
      </c>
      <c r="T41" s="274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1f</v>
      </c>
      <c r="O42" s="272">
        <f>EQUAT!I12</f>
        <v>1</v>
      </c>
      <c r="P42" s="273">
        <f>ST1C!B39</f>
        <v>0</v>
      </c>
      <c r="Q42" s="273">
        <f t="shared" si="2"/>
        <v>1</v>
      </c>
      <c r="R42" s="274" t="str">
        <f>IF(EQUAT!J12=0," ",EQUAT!J12)</f>
        <v>esterification</v>
      </c>
      <c r="S42" s="274" t="str">
        <f>IF(EQUAT!K12=0," ",EQUAT!K12)</f>
        <v xml:space="preserve"> </v>
      </c>
      <c r="T42" s="274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1gi</v>
      </c>
      <c r="O43" s="272">
        <f>EQUAT!I13</f>
        <v>2</v>
      </c>
      <c r="P43" s="273">
        <f>ST1C!B40</f>
        <v>0</v>
      </c>
      <c r="Q43" s="273">
        <f t="shared" si="2"/>
        <v>2</v>
      </c>
      <c r="R43" s="274" t="str">
        <f>IF(EQUAT!J13=0," ",EQUAT!J13)</f>
        <v>Le Chatelier principle</v>
      </c>
      <c r="S43" s="274" t="str">
        <f>IF(EQUAT!K13=0," ",EQUAT!K13)</f>
        <v>Rates of reaction</v>
      </c>
      <c r="T43" s="274" t="str">
        <f>IF(EQUAT!L13=0," ",EQUAT!L13)</f>
        <v xml:space="preserve"> </v>
      </c>
      <c r="U43" s="213"/>
    </row>
    <row r="44" spans="1:21" ht="15" customHeight="1" x14ac:dyDescent="0.25">
      <c r="A44" s="38"/>
      <c r="B44" s="283" t="s">
        <v>169</v>
      </c>
      <c r="C44" s="283"/>
      <c r="D44" s="283"/>
      <c r="N44" s="227" t="str">
        <f>EQUAT!H14</f>
        <v>1gii</v>
      </c>
      <c r="O44" s="272">
        <f>EQUAT!I14</f>
        <v>1</v>
      </c>
      <c r="P44" s="273">
        <f>ST1C!B41</f>
        <v>0</v>
      </c>
      <c r="Q44" s="273">
        <f t="shared" si="2"/>
        <v>1</v>
      </c>
      <c r="R44" s="274" t="str">
        <f>IF(EQUAT!J14=0," ",EQUAT!J14)</f>
        <v>properties of organic compounds</v>
      </c>
      <c r="S44" s="274" t="str">
        <f>IF(EQUAT!K14=0," ",EQUAT!K14)</f>
        <v xml:space="preserve"> </v>
      </c>
      <c r="T44" s="274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ST1C!AL22</f>
        <v>19</v>
      </c>
      <c r="C45" s="29">
        <f>ST1C!AM22</f>
        <v>0</v>
      </c>
      <c r="D45" s="114">
        <f>ST1C!AN22</f>
        <v>0</v>
      </c>
      <c r="N45" s="227" t="str">
        <f>EQUAT!H15</f>
        <v>1h</v>
      </c>
      <c r="O45" s="272">
        <f>EQUAT!I15</f>
        <v>2</v>
      </c>
      <c r="P45" s="273">
        <f>ST1C!B42</f>
        <v>0</v>
      </c>
      <c r="Q45" s="273">
        <f t="shared" si="2"/>
        <v>2</v>
      </c>
      <c r="R45" s="274" t="str">
        <f>IF(EQUAT!J15=0," ",EQUAT!J15)</f>
        <v>calc delta H from reactions</v>
      </c>
      <c r="S45" s="274" t="str">
        <f>IF(EQUAT!K15=0," ",EQUAT!K15)</f>
        <v>data book</v>
      </c>
      <c r="T45" s="274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ST1C!AL23</f>
        <v>0</v>
      </c>
      <c r="C46" s="29">
        <f>ST1C!AM23</f>
        <v>0</v>
      </c>
      <c r="D46" s="114">
        <f>ST1C!AN23</f>
        <v>-2</v>
      </c>
      <c r="N46" s="227" t="str">
        <f>EQUAT!H16</f>
        <v>2a</v>
      </c>
      <c r="O46" s="272">
        <f>EQUAT!I16</f>
        <v>1</v>
      </c>
      <c r="P46" s="273">
        <f>ST1C!B43</f>
        <v>0</v>
      </c>
      <c r="Q46" s="273">
        <f t="shared" si="2"/>
        <v>1</v>
      </c>
      <c r="R46" s="274" t="str">
        <f>IF(EQUAT!J16=0," ",EQUAT!J16)</f>
        <v>chemical principles electrolytic cell</v>
      </c>
      <c r="S46" s="274" t="str">
        <f>IF(EQUAT!K16=0," ",EQUAT!K16)</f>
        <v xml:space="preserve"> </v>
      </c>
      <c r="T46" s="274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ST1C!AL24</f>
        <v>14</v>
      </c>
      <c r="C47" s="29">
        <f>ST1C!AM24</f>
        <v>0</v>
      </c>
      <c r="D47" s="114">
        <f>ST1C!AN24</f>
        <v>0</v>
      </c>
      <c r="N47" s="227" t="str">
        <f>EQUAT!H17</f>
        <v>2b</v>
      </c>
      <c r="O47" s="272">
        <f>EQUAT!I17</f>
        <v>2</v>
      </c>
      <c r="P47" s="273">
        <f>ST1C!B44</f>
        <v>0</v>
      </c>
      <c r="Q47" s="273">
        <f t="shared" si="2"/>
        <v>2</v>
      </c>
      <c r="R47" s="274" t="str">
        <f>IF(EQUAT!J17=0," ",EQUAT!J17)</f>
        <v>predicting redox products</v>
      </c>
      <c r="S47" s="274" t="str">
        <f>IF(EQUAT!K17=0," ",EQUAT!K17)</f>
        <v>electrochemical series</v>
      </c>
      <c r="T47" s="274" t="str">
        <f>IF(EQUAT!L17=0," ",EQUAT!L17)</f>
        <v>chemical principles electrolytic cell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ST1C!AL25</f>
        <v>0</v>
      </c>
      <c r="C48" s="29">
        <f>ST1C!AM25</f>
        <v>0</v>
      </c>
      <c r="D48" s="114">
        <f>ST1C!AN25</f>
        <v>-2</v>
      </c>
      <c r="N48" s="227" t="str">
        <f>EQUAT!H18</f>
        <v>2c</v>
      </c>
      <c r="O48" s="272">
        <f>EQUAT!I18</f>
        <v>2</v>
      </c>
      <c r="P48" s="273">
        <f>ST1C!B45</f>
        <v>0</v>
      </c>
      <c r="Q48" s="273">
        <f t="shared" si="2"/>
        <v>2</v>
      </c>
      <c r="R48" s="274" t="str">
        <f>IF(EQUAT!J18=0," ",EQUAT!J18)</f>
        <v>calculations</v>
      </c>
      <c r="S48" s="274" t="str">
        <f>IF(EQUAT!K18=0," ",EQUAT!K18)</f>
        <v>chemical principles electrolytic cell</v>
      </c>
      <c r="T48" s="274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ST1C!AL26</f>
        <v>2</v>
      </c>
      <c r="C49" s="29">
        <f>ST1C!AM26</f>
        <v>0</v>
      </c>
      <c r="D49" s="114">
        <f>ST1C!AN26</f>
        <v>0</v>
      </c>
      <c r="N49" s="227" t="str">
        <f>EQUAT!H19</f>
        <v>2d</v>
      </c>
      <c r="O49" s="272">
        <f>EQUAT!I19</f>
        <v>1</v>
      </c>
      <c r="P49" s="273">
        <f>ST1C!B46</f>
        <v>0</v>
      </c>
      <c r="Q49" s="273">
        <f t="shared" si="2"/>
        <v>1</v>
      </c>
      <c r="R49" s="274" t="str">
        <f>IF(EQUAT!J19=0," ",EQUAT!J19)</f>
        <v>vis-UV</v>
      </c>
      <c r="S49" s="274" t="str">
        <f>IF(EQUAT!K19=0," ",EQUAT!K19)</f>
        <v xml:space="preserve"> </v>
      </c>
      <c r="T49" s="274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ST1C!AL27</f>
        <v>2</v>
      </c>
      <c r="C50" s="29">
        <f>ST1C!AM27</f>
        <v>0</v>
      </c>
      <c r="D50" s="114">
        <f>ST1C!AN27</f>
        <v>0</v>
      </c>
      <c r="N50" s="227" t="str">
        <f>EQUAT!H20</f>
        <v>2e</v>
      </c>
      <c r="O50" s="272">
        <f>EQUAT!I20</f>
        <v>1</v>
      </c>
      <c r="P50" s="273">
        <f>ST1C!B47</f>
        <v>0</v>
      </c>
      <c r="Q50" s="273">
        <f t="shared" si="2"/>
        <v>1</v>
      </c>
      <c r="R50" s="274" t="str">
        <f>IF(EQUAT!J20=0," ",EQUAT!J20)</f>
        <v>vis-UV</v>
      </c>
      <c r="S50" s="274" t="str">
        <f>IF(EQUAT!K20=0," ",EQUAT!K20)</f>
        <v xml:space="preserve"> </v>
      </c>
      <c r="T50" s="274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ST1C!AL28</f>
        <v>8</v>
      </c>
      <c r="C51" s="29">
        <f>ST1C!AM28</f>
        <v>0</v>
      </c>
      <c r="D51" s="114">
        <f>ST1C!AN28</f>
        <v>0</v>
      </c>
      <c r="N51" s="227" t="str">
        <f>EQUAT!H21</f>
        <v>2f</v>
      </c>
      <c r="O51" s="272">
        <f>EQUAT!I21</f>
        <v>2</v>
      </c>
      <c r="P51" s="273">
        <f>ST1C!B48</f>
        <v>0</v>
      </c>
      <c r="Q51" s="273">
        <f t="shared" si="2"/>
        <v>2</v>
      </c>
      <c r="R51" s="274" t="str">
        <f>IF(EQUAT!J21=0," ",EQUAT!J21)</f>
        <v xml:space="preserve">Faradays laws </v>
      </c>
      <c r="S51" s="274" t="str">
        <f>IF(EQUAT!K21=0," ",EQUAT!K21)</f>
        <v>electrolytic cells</v>
      </c>
      <c r="T51" s="274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ST1C!AL29</f>
        <v>12</v>
      </c>
      <c r="C52" s="29">
        <f>ST1C!AM29</f>
        <v>0</v>
      </c>
      <c r="D52" s="114">
        <f>ST1C!AN29</f>
        <v>0</v>
      </c>
      <c r="N52" s="227" t="str">
        <f>EQUAT!H22</f>
        <v>2g</v>
      </c>
      <c r="O52" s="272">
        <f>EQUAT!I22</f>
        <v>1</v>
      </c>
      <c r="P52" s="273">
        <f>ST1C!B49</f>
        <v>0</v>
      </c>
      <c r="Q52" s="273">
        <f t="shared" si="2"/>
        <v>1</v>
      </c>
      <c r="R52" s="274" t="str">
        <f>IF(EQUAT!J22=0," ",EQUAT!J22)</f>
        <v>limitations of predictions</v>
      </c>
      <c r="S52" s="274" t="str">
        <f>IF(EQUAT!K22=0," ",EQUAT!K22)</f>
        <v xml:space="preserve"> </v>
      </c>
      <c r="T52" s="274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ST1C!AL30</f>
        <v>8</v>
      </c>
      <c r="C53" s="29">
        <f>ST1C!AM30</f>
        <v>0</v>
      </c>
      <c r="D53" s="114">
        <f>ST1C!AN30</f>
        <v>0</v>
      </c>
      <c r="N53" s="227" t="str">
        <f>EQUAT!H23</f>
        <v>2h</v>
      </c>
      <c r="O53" s="272">
        <f>EQUAT!I23</f>
        <v>1</v>
      </c>
      <c r="P53" s="273">
        <f>ST1C!B50</f>
        <v>0</v>
      </c>
      <c r="Q53" s="273">
        <f t="shared" si="2"/>
        <v>1</v>
      </c>
      <c r="R53" s="274" t="str">
        <f>IF(EQUAT!J23=0," ",EQUAT!J23)</f>
        <v>chemical principles electrolytic cell</v>
      </c>
      <c r="S53" s="274" t="str">
        <f>IF(EQUAT!K23=0," ",EQUAT!K23)</f>
        <v xml:space="preserve"> </v>
      </c>
      <c r="T53" s="274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ST1C!AL31</f>
        <v>11</v>
      </c>
      <c r="C54" s="29">
        <f>ST1C!AM31</f>
        <v>0</v>
      </c>
      <c r="D54" s="114">
        <f>ST1C!AN31</f>
        <v>0</v>
      </c>
      <c r="N54" s="227" t="str">
        <f>EQUAT!H24</f>
        <v>2i</v>
      </c>
      <c r="O54" s="272">
        <f>EQUAT!I24</f>
        <v>3</v>
      </c>
      <c r="P54" s="273">
        <f>ST1C!B51</f>
        <v>0</v>
      </c>
      <c r="Q54" s="273">
        <f t="shared" si="2"/>
        <v>3</v>
      </c>
      <c r="R54" s="274" t="str">
        <f>IF(EQUAT!J24=0," ",EQUAT!J24)</f>
        <v>vis-UV</v>
      </c>
      <c r="S54" s="274" t="str">
        <f>IF(EQUAT!K24=0," ",EQUAT!K24)</f>
        <v>calibration graph AAS or UV</v>
      </c>
      <c r="T54" s="274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ST1C!AL32</f>
        <v>5</v>
      </c>
      <c r="C55" s="29">
        <f>ST1C!AM32</f>
        <v>0</v>
      </c>
      <c r="D55" s="114">
        <f>ST1C!AN32</f>
        <v>0</v>
      </c>
      <c r="N55" s="227" t="str">
        <f>EQUAT!H25</f>
        <v>3a</v>
      </c>
      <c r="O55" s="272">
        <f>EQUAT!I25</f>
        <v>1</v>
      </c>
      <c r="P55" s="273">
        <f>ST1C!B52</f>
        <v>0</v>
      </c>
      <c r="Q55" s="273">
        <f t="shared" si="2"/>
        <v>1</v>
      </c>
      <c r="R55" s="274" t="str">
        <f>IF(EQUAT!J25=0," ",EQUAT!J25)</f>
        <v>structural formula</v>
      </c>
      <c r="S55" s="274" t="str">
        <f>IF(EQUAT!K25=0," ",EQUAT!K25)</f>
        <v>amines</v>
      </c>
      <c r="T55" s="274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ST1C!AL33</f>
        <v>20</v>
      </c>
      <c r="C56" s="29">
        <f>ST1C!AM33</f>
        <v>0</v>
      </c>
      <c r="D56" s="114">
        <f>ST1C!AN33</f>
        <v>0</v>
      </c>
      <c r="N56" s="227" t="str">
        <f>EQUAT!H26</f>
        <v>3b</v>
      </c>
      <c r="O56" s="272">
        <f>EQUAT!I26</f>
        <v>1</v>
      </c>
      <c r="P56" s="273">
        <f>ST1C!B53</f>
        <v>0</v>
      </c>
      <c r="Q56" s="273">
        <f t="shared" si="2"/>
        <v>1</v>
      </c>
      <c r="R56" s="274" t="str">
        <f>IF(EQUAT!J26=0," ",EQUAT!J26)</f>
        <v>amines</v>
      </c>
      <c r="S56" s="274" t="str">
        <f>IF(EQUAT!K26=0," ",EQUAT!K26)</f>
        <v>amino acid</v>
      </c>
      <c r="T56" s="274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3c</v>
      </c>
      <c r="O57" s="272">
        <f>EQUAT!I27</f>
        <v>1</v>
      </c>
      <c r="P57" s="273">
        <f>ST1C!B54</f>
        <v>0</v>
      </c>
      <c r="Q57" s="273">
        <f t="shared" si="2"/>
        <v>1</v>
      </c>
      <c r="R57" s="274" t="str">
        <f>IF(EQUAT!J27=0," ",EQUAT!J27)</f>
        <v>systematic name</v>
      </c>
      <c r="S57" s="274" t="str">
        <f>IF(EQUAT!K27=0," ",EQUAT!K27)</f>
        <v xml:space="preserve"> </v>
      </c>
      <c r="T57" s="274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3d</v>
      </c>
      <c r="O58" s="272">
        <f>EQUAT!I28</f>
        <v>1</v>
      </c>
      <c r="P58" s="273">
        <f>ST1C!B55</f>
        <v>0</v>
      </c>
      <c r="Q58" s="273">
        <f t="shared" si="2"/>
        <v>1</v>
      </c>
      <c r="R58" s="274" t="str">
        <f>IF(EQUAT!J28=0," ",EQUAT!J28)</f>
        <v>amino acid</v>
      </c>
      <c r="S58" s="274" t="str">
        <f>IF(EQUAT!K28=0," ",EQUAT!K28)</f>
        <v>data book</v>
      </c>
      <c r="T58" s="274" t="str">
        <f>IF(EQUAT!L28=0," ",EQUAT!L28)</f>
        <v>structural formula</v>
      </c>
      <c r="U58" s="213"/>
    </row>
    <row r="59" spans="1:21" ht="15" customHeight="1" x14ac:dyDescent="0.25">
      <c r="N59" s="227" t="str">
        <f>EQUAT!H29</f>
        <v>3e</v>
      </c>
      <c r="O59" s="272">
        <f>EQUAT!I29</f>
        <v>2</v>
      </c>
      <c r="P59" s="273">
        <f>ST1C!B56</f>
        <v>0</v>
      </c>
      <c r="Q59" s="273">
        <f t="shared" si="2"/>
        <v>2</v>
      </c>
      <c r="R59" s="274" t="str">
        <f>IF(EQUAT!J29=0," ",EQUAT!J29)</f>
        <v>cond &amp; poly - proteins</v>
      </c>
      <c r="S59" s="274" t="str">
        <f>IF(EQUAT!K29=0," ",EQUAT!K29)</f>
        <v>chemical bonding proteins</v>
      </c>
      <c r="T59" s="274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3fi</v>
      </c>
      <c r="O60" s="272">
        <f>EQUAT!I30</f>
        <v>1</v>
      </c>
      <c r="P60" s="273">
        <f>ST1C!B57</f>
        <v>0</v>
      </c>
      <c r="Q60" s="273">
        <f t="shared" si="2"/>
        <v>1</v>
      </c>
      <c r="R60" s="274" t="str">
        <f>IF(EQUAT!J30=0," ",EQUAT!J30)</f>
        <v>cond &amp; poly - proteins</v>
      </c>
      <c r="S60" s="274" t="str">
        <f>IF(EQUAT!K30=0," ",EQUAT!K30)</f>
        <v>protein- primary, secondary, tertiary structure</v>
      </c>
      <c r="T60" s="274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3fii</v>
      </c>
      <c r="O61" s="272">
        <f>EQUAT!I31</f>
        <v>1</v>
      </c>
      <c r="P61" s="273">
        <f>ST1C!B58</f>
        <v>0</v>
      </c>
      <c r="Q61" s="273">
        <f t="shared" si="2"/>
        <v>1</v>
      </c>
      <c r="R61" s="274" t="str">
        <f>IF(EQUAT!J31=0," ",EQUAT!J31)</f>
        <v>cond &amp; poly - proteins</v>
      </c>
      <c r="S61" s="274" t="str">
        <f>IF(EQUAT!K31=0," ",EQUAT!K31)</f>
        <v>protein- primary, secondary, tertiary structure</v>
      </c>
      <c r="T61" s="274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3fiii</v>
      </c>
      <c r="O62" s="272">
        <f>EQUAT!I32</f>
        <v>1</v>
      </c>
      <c r="P62" s="273">
        <f>ST1C!B59</f>
        <v>0</v>
      </c>
      <c r="Q62" s="273">
        <f t="shared" si="2"/>
        <v>1</v>
      </c>
      <c r="R62" s="274" t="str">
        <f>IF(EQUAT!J32=0," ",EQUAT!J32)</f>
        <v>cond &amp; poly - proteins</v>
      </c>
      <c r="S62" s="274" t="str">
        <f>IF(EQUAT!K32=0," ",EQUAT!K32)</f>
        <v>protein- primary, secondary, tertiary structure</v>
      </c>
      <c r="T62" s="274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3gi</v>
      </c>
      <c r="O63" s="272">
        <f>EQUAT!I33</f>
        <v>2</v>
      </c>
      <c r="P63" s="273">
        <f>ST1C!B60</f>
        <v>0</v>
      </c>
      <c r="Q63" s="273">
        <f t="shared" si="2"/>
        <v>2</v>
      </c>
      <c r="R63" s="274" t="str">
        <f>IF(EQUAT!J33=0," ",EQUAT!J33)</f>
        <v>DNA</v>
      </c>
      <c r="S63" s="274" t="str">
        <f>IF(EQUAT!K33=0," ",EQUAT!K33)</f>
        <v>data book</v>
      </c>
      <c r="T63" s="274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3gii</v>
      </c>
      <c r="O64" s="272">
        <f>EQUAT!I34</f>
        <v>1</v>
      </c>
      <c r="P64" s="273">
        <f>ST1C!B61</f>
        <v>0</v>
      </c>
      <c r="Q64" s="273">
        <f t="shared" si="2"/>
        <v>1</v>
      </c>
      <c r="R64" s="274" t="str">
        <f>IF(EQUAT!J34=0," ",EQUAT!J34)</f>
        <v>DNA primary structure</v>
      </c>
      <c r="S64" s="274" t="str">
        <f>IF(EQUAT!K34=0," ",EQUAT!K34)</f>
        <v xml:space="preserve"> </v>
      </c>
      <c r="T64" s="274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3giii</v>
      </c>
      <c r="O65" s="272">
        <f>EQUAT!I35</f>
        <v>1</v>
      </c>
      <c r="P65" s="273">
        <f>ST1C!B62</f>
        <v>0</v>
      </c>
      <c r="Q65" s="273">
        <f t="shared" si="2"/>
        <v>1</v>
      </c>
      <c r="R65" s="274" t="str">
        <f>IF(EQUAT!J35=0," ",EQUAT!J35)</f>
        <v>DNA secondary structure</v>
      </c>
      <c r="S65" s="274" t="str">
        <f>IF(EQUAT!K35=0," ",EQUAT!K35)</f>
        <v xml:space="preserve"> </v>
      </c>
      <c r="T65" s="274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3h</v>
      </c>
      <c r="O66" s="272">
        <f>EQUAT!I36</f>
        <v>1</v>
      </c>
      <c r="P66" s="273">
        <f>ST1C!B63</f>
        <v>0</v>
      </c>
      <c r="Q66" s="273">
        <f t="shared" si="2"/>
        <v>1</v>
      </c>
      <c r="R66" s="274" t="str">
        <f>IF(EQUAT!J36=0," ",EQUAT!J36)</f>
        <v>DNA secondary structure</v>
      </c>
      <c r="S66" s="274" t="str">
        <f>IF(EQUAT!K36=0," ",EQUAT!K36)</f>
        <v xml:space="preserve"> </v>
      </c>
      <c r="T66" s="274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N67" s="33"/>
      <c r="O67" s="191" t="s">
        <v>57</v>
      </c>
      <c r="P67" s="266" t="str">
        <f>B3</f>
        <v>LisaChem 2013</v>
      </c>
      <c r="Q67" s="266"/>
      <c r="R67" s="7"/>
      <c r="S67" s="220" t="s">
        <v>254</v>
      </c>
      <c r="T67" s="266" t="str">
        <f>B5</f>
        <v>Student 1</v>
      </c>
      <c r="U67" s="213"/>
    </row>
    <row r="68" spans="9:21" ht="15" customHeight="1" x14ac:dyDescent="0.25">
      <c r="I68" s="214"/>
      <c r="J68" s="214"/>
      <c r="K68" s="214"/>
      <c r="L68" s="214"/>
      <c r="M68" s="213"/>
      <c r="N68" s="33"/>
      <c r="O68" s="296" t="s">
        <v>146</v>
      </c>
      <c r="P68" s="298" t="s">
        <v>257</v>
      </c>
      <c r="Q68" s="298" t="s">
        <v>255</v>
      </c>
      <c r="R68" s="7"/>
      <c r="S68" s="220"/>
      <c r="T68" s="266"/>
      <c r="U68" s="213"/>
    </row>
    <row r="69" spans="9:21" ht="15" customHeight="1" x14ac:dyDescent="0.25">
      <c r="I69" s="214"/>
      <c r="J69" s="214"/>
      <c r="K69" s="214"/>
      <c r="L69" s="214"/>
      <c r="M69" s="213"/>
      <c r="N69" s="229" t="s">
        <v>124</v>
      </c>
      <c r="O69" s="297"/>
      <c r="P69" s="298"/>
      <c r="Q69" s="298"/>
      <c r="R69" s="230"/>
      <c r="S69" s="224" t="s">
        <v>91</v>
      </c>
      <c r="T69" s="223"/>
      <c r="U69" s="213"/>
    </row>
    <row r="70" spans="9:21" ht="15" customHeight="1" x14ac:dyDescent="0.25">
      <c r="I70" s="212"/>
      <c r="J70" s="213"/>
      <c r="K70" s="213"/>
      <c r="L70" s="213"/>
      <c r="M70" s="213"/>
      <c r="N70" s="253" t="str">
        <f>EQUAT!H37</f>
        <v>4ai</v>
      </c>
      <c r="O70" s="272">
        <f>EQUAT!I37</f>
        <v>2</v>
      </c>
      <c r="P70" s="273">
        <f>ST1C!B64</f>
        <v>0</v>
      </c>
      <c r="Q70" s="273">
        <f>O70-P70</f>
        <v>2</v>
      </c>
      <c r="R70" s="274" t="str">
        <f>IF(EQUAT!J37=0," ",EQUAT!J37)</f>
        <v>catalyst effect on rate</v>
      </c>
      <c r="S70" s="274" t="str">
        <f>IF(EQUAT!K37=0," ",EQUAT!K37)</f>
        <v>calc delta H from reactions</v>
      </c>
      <c r="T70" s="274" t="str">
        <f>IF(EQUAT!L37=0," ",EQUAT!L37)</f>
        <v>Energy sources - renewability</v>
      </c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EQUAT!H38</f>
        <v>4aii</v>
      </c>
      <c r="O71" s="272">
        <f>EQUAT!I38</f>
        <v>3</v>
      </c>
      <c r="P71" s="273">
        <f>ST1C!B65</f>
        <v>0</v>
      </c>
      <c r="Q71" s="273">
        <f t="shared" si="2"/>
        <v>3</v>
      </c>
      <c r="R71" s="274" t="str">
        <f>IF(EQUAT!J38=0," ",EQUAT!J38)</f>
        <v>Equilibrium law</v>
      </c>
      <c r="S71" s="274" t="str">
        <f>IF(EQUAT!K38=0," ",EQUAT!K38)</f>
        <v xml:space="preserve"> </v>
      </c>
      <c r="T71" s="274" t="str">
        <f>IF(EQUAT!L38=0," ",EQUAT!L38)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EQUAT!H39</f>
        <v>4aiii</v>
      </c>
      <c r="O72" s="272">
        <f>EQUAT!I39</f>
        <v>1</v>
      </c>
      <c r="P72" s="273">
        <f>ST1C!B66</f>
        <v>0</v>
      </c>
      <c r="Q72" s="273">
        <f t="shared" si="2"/>
        <v>1</v>
      </c>
      <c r="R72" s="274" t="str">
        <f>IF(EQUAT!J39=0," ",EQUAT!J39)</f>
        <v>Equilibrium law</v>
      </c>
      <c r="S72" s="274" t="str">
        <f>IF(EQUAT!K39=0," ",EQUAT!K39)</f>
        <v>Le Chatelier principle</v>
      </c>
      <c r="T72" s="274" t="str">
        <f>IF(EQUAT!L39=0," ",EQUAT!L39)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EQUAT!H40</f>
        <v>4bi</v>
      </c>
      <c r="O73" s="272">
        <f>EQUAT!I40</f>
        <v>1</v>
      </c>
      <c r="P73" s="273">
        <f>ST1C!B67</f>
        <v>0</v>
      </c>
      <c r="Q73" s="273">
        <f t="shared" si="2"/>
        <v>1</v>
      </c>
      <c r="R73" s="274" t="str">
        <f>IF(EQUAT!J40=0," ",EQUAT!J40)</f>
        <v>biochemical fuel production</v>
      </c>
      <c r="S73" s="274" t="str">
        <f>IF(EQUAT!K40=0," ",EQUAT!K40)</f>
        <v>data book</v>
      </c>
      <c r="T73" s="274" t="str">
        <f>IF(EQUAT!L40=0," ",EQUAT!L40)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EQUAT!H41</f>
        <v>4bii</v>
      </c>
      <c r="O74" s="272">
        <f>EQUAT!I41</f>
        <v>3</v>
      </c>
      <c r="P74" s="273">
        <f>ST1C!B68</f>
        <v>0</v>
      </c>
      <c r="Q74" s="273">
        <f t="shared" si="2"/>
        <v>3</v>
      </c>
      <c r="R74" s="274" t="str">
        <f>IF(EQUAT!J41=0," ",EQUAT!J41)</f>
        <v>biodiesel</v>
      </c>
      <c r="S74" s="274" t="str">
        <f>IF(EQUAT!K41=0," ",EQUAT!K41)</f>
        <v>data book</v>
      </c>
      <c r="T74" s="274" t="str">
        <f>IF(EQUAT!L41=0," ",EQUAT!L41)</f>
        <v>chemical equations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EQUAT!H42</f>
        <v>4ci</v>
      </c>
      <c r="O75" s="272">
        <f>EQUAT!I42</f>
        <v>1</v>
      </c>
      <c r="P75" s="273">
        <f>ST1C!B69</f>
        <v>0</v>
      </c>
      <c r="Q75" s="273">
        <f t="shared" si="2"/>
        <v>1</v>
      </c>
      <c r="R75" s="274" t="str">
        <f>IF(EQUAT!J42=0," ",EQUAT!J42)</f>
        <v>C13NMR</v>
      </c>
      <c r="S75" s="274" t="str">
        <f>IF(EQUAT!K42=0," ",EQUAT!K42)</f>
        <v>chemical equations</v>
      </c>
      <c r="T75" s="274" t="str">
        <f>IF(EQUAT!L42=0," ",EQUAT!L42)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EQUAT!H43</f>
        <v>4cii</v>
      </c>
      <c r="O76" s="272">
        <f>EQUAT!I43</f>
        <v>2</v>
      </c>
      <c r="P76" s="273">
        <f>ST1C!B70</f>
        <v>0</v>
      </c>
      <c r="Q76" s="273">
        <f t="shared" si="2"/>
        <v>2</v>
      </c>
      <c r="R76" s="274" t="str">
        <f>IF(EQUAT!J43=0," ",EQUAT!J43)</f>
        <v>HNMR</v>
      </c>
      <c r="S76" s="274" t="str">
        <f>IF(EQUAT!K43=0," ",EQUAT!K43)</f>
        <v>semi-structural formula</v>
      </c>
      <c r="T76" s="274" t="str">
        <f>IF(EQUAT!L43=0," ",EQUAT!L43)</f>
        <v>oxidation primary alkanols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EQUAT!H44</f>
        <v>4di</v>
      </c>
      <c r="O77" s="272">
        <f>EQUAT!I44</f>
        <v>1</v>
      </c>
      <c r="P77" s="273">
        <f>ST1C!B71</f>
        <v>0</v>
      </c>
      <c r="Q77" s="273">
        <f t="shared" si="2"/>
        <v>1</v>
      </c>
      <c r="R77" s="274" t="str">
        <f>IF(EQUAT!J44=0," ",EQUAT!J44)</f>
        <v>fuel cells</v>
      </c>
      <c r="S77" s="274" t="str">
        <f>IF(EQUAT!K44=0," ",EQUAT!K44)</f>
        <v xml:space="preserve"> </v>
      </c>
      <c r="T77" s="274" t="str">
        <f>IF(EQUAT!L44=0," ",EQUAT!L44)</f>
        <v xml:space="preserve"> 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EQUAT!H45</f>
        <v>4dii</v>
      </c>
      <c r="O78" s="272">
        <f>EQUAT!I45</f>
        <v>2</v>
      </c>
      <c r="P78" s="273">
        <f>ST1C!B72</f>
        <v>0</v>
      </c>
      <c r="Q78" s="273">
        <f t="shared" si="2"/>
        <v>2</v>
      </c>
      <c r="R78" s="274" t="str">
        <f>IF(EQUAT!J45=0," ",EQUAT!J45)</f>
        <v>fuel cells</v>
      </c>
      <c r="S78" s="274" t="str">
        <f>IF(EQUAT!K45=0," ",EQUAT!K45)</f>
        <v>data book</v>
      </c>
      <c r="T78" s="274" t="str">
        <f>IF(EQUAT!L45=0," ",EQUAT!L45)</f>
        <v>half, overall equations fuel cell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EQUAT!H46</f>
        <v>5ai</v>
      </c>
      <c r="O79" s="272">
        <f>EQUAT!I46</f>
        <v>1</v>
      </c>
      <c r="P79" s="273">
        <f>ST1C!B73</f>
        <v>0</v>
      </c>
      <c r="Q79" s="273">
        <f t="shared" si="2"/>
        <v>1</v>
      </c>
      <c r="R79" s="274" t="str">
        <f>IF(EQUAT!J46=0," ",EQUAT!J46)</f>
        <v>galvanic primary, half &amp; overall equations</v>
      </c>
      <c r="S79" s="274" t="str">
        <f>IF(EQUAT!K46=0," ",EQUAT!K46)</f>
        <v>data book</v>
      </c>
      <c r="T79" s="274" t="str">
        <f>IF(EQUAT!L46=0," ",EQUAT!L46)</f>
        <v>electrochemical series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EQUAT!H47</f>
        <v>5aii</v>
      </c>
      <c r="O80" s="272">
        <f>EQUAT!I47</f>
        <v>1</v>
      </c>
      <c r="P80" s="273">
        <f>ST1C!B74</f>
        <v>0</v>
      </c>
      <c r="Q80" s="273">
        <f t="shared" si="2"/>
        <v>1</v>
      </c>
      <c r="R80" s="274" t="str">
        <f>IF(EQUAT!J47=0," ",EQUAT!J47)</f>
        <v>galvanic primary, half &amp; overall equations</v>
      </c>
      <c r="S80" s="274" t="str">
        <f>IF(EQUAT!K47=0," ",EQUAT!K47)</f>
        <v xml:space="preserve"> </v>
      </c>
      <c r="T80" s="274" t="str">
        <f>IF(EQUAT!L47=0," ",EQUAT!L47)</f>
        <v xml:space="preserve"> 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EQUAT!H48</f>
        <v>5aiii</v>
      </c>
      <c r="O81" s="272">
        <f>EQUAT!I48</f>
        <v>1</v>
      </c>
      <c r="P81" s="273">
        <f>ST1C!B75</f>
        <v>0</v>
      </c>
      <c r="Q81" s="273">
        <f t="shared" si="2"/>
        <v>1</v>
      </c>
      <c r="R81" s="274" t="str">
        <f>IF(EQUAT!J48=0," ",EQUAT!J48)</f>
        <v>electrochemical series</v>
      </c>
      <c r="S81" s="274" t="str">
        <f>IF(EQUAT!K48=0," ",EQUAT!K48)</f>
        <v>data book</v>
      </c>
      <c r="T81" s="274" t="str">
        <f>IF(EQUAT!L48=0," ",EQUAT!L48)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EQUAT!H49</f>
        <v>5b</v>
      </c>
      <c r="O82" s="272">
        <f>EQUAT!I49</f>
        <v>1</v>
      </c>
      <c r="P82" s="273">
        <f>ST1C!B76</f>
        <v>0</v>
      </c>
      <c r="Q82" s="273">
        <f t="shared" si="2"/>
        <v>1</v>
      </c>
      <c r="R82" s="274" t="str">
        <f>IF(EQUAT!J49=0," ",EQUAT!J49)</f>
        <v>galvanic cells - primary, secondary</v>
      </c>
      <c r="S82" s="274" t="str">
        <f>IF(EQUAT!K49=0," ",EQUAT!K49)</f>
        <v xml:space="preserve"> </v>
      </c>
      <c r="T82" s="274" t="str">
        <f>IF(EQUAT!L49=0," ",EQUAT!L49)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EQUAT!H50</f>
        <v>5ci</v>
      </c>
      <c r="O83" s="272">
        <f>EQUAT!I50</f>
        <v>1</v>
      </c>
      <c r="P83" s="273">
        <f>ST1C!B77</f>
        <v>0</v>
      </c>
      <c r="Q83" s="273">
        <f t="shared" si="2"/>
        <v>1</v>
      </c>
      <c r="R83" s="274" t="str">
        <f>IF(EQUAT!J50=0," ",EQUAT!J50)</f>
        <v xml:space="preserve">Faradays laws </v>
      </c>
      <c r="S83" s="274" t="str">
        <f>IF(EQUAT!K50=0," ",EQUAT!K50)</f>
        <v>galvanic primary, half &amp; overall equations</v>
      </c>
      <c r="T83" s="274" t="str">
        <f>IF(EQUAT!L50=0," ",EQUAT!L50)</f>
        <v>calculations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EQUAT!H51</f>
        <v>5cii</v>
      </c>
      <c r="O84" s="272">
        <f>EQUAT!I51</f>
        <v>1</v>
      </c>
      <c r="P84" s="273">
        <f>ST1C!B78</f>
        <v>0</v>
      </c>
      <c r="Q84" s="273">
        <f t="shared" si="2"/>
        <v>1</v>
      </c>
      <c r="R84" s="274" t="str">
        <f>IF(EQUAT!J51=0," ",EQUAT!J51)</f>
        <v xml:space="preserve">Faradays laws </v>
      </c>
      <c r="S84" s="274" t="str">
        <f>IF(EQUAT!K51=0," ",EQUAT!K51)</f>
        <v>calculations</v>
      </c>
      <c r="T84" s="274" t="str">
        <f>IF(EQUAT!L51=0," ",EQUAT!L51)</f>
        <v>galvanic primary, half &amp; overall equations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EQUAT!H52</f>
        <v>5ciii</v>
      </c>
      <c r="O85" s="272">
        <f>EQUAT!I52</f>
        <v>2</v>
      </c>
      <c r="P85" s="273">
        <f>ST1C!B79</f>
        <v>0</v>
      </c>
      <c r="Q85" s="273">
        <f t="shared" si="2"/>
        <v>2</v>
      </c>
      <c r="R85" s="274" t="str">
        <f>IF(EQUAT!J52=0," ",EQUAT!J52)</f>
        <v>calculations</v>
      </c>
      <c r="S85" s="274" t="str">
        <f>IF(EQUAT!K52=0," ",EQUAT!K52)</f>
        <v>galvanic primary, half &amp; overall equations</v>
      </c>
      <c r="T85" s="274" t="str">
        <f>IF(EQUAT!L52=0," ",EQUAT!L52)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EQUAT!H53</f>
        <v>5d</v>
      </c>
      <c r="O86" s="272">
        <f>EQUAT!I53</f>
        <v>2</v>
      </c>
      <c r="P86" s="273">
        <f>ST1C!B80</f>
        <v>0</v>
      </c>
      <c r="Q86" s="273">
        <f t="shared" si="2"/>
        <v>2</v>
      </c>
      <c r="R86" s="274" t="str">
        <f>IF(EQUAT!J53=0," ",EQUAT!J53)</f>
        <v>galvanic secondary, principles</v>
      </c>
      <c r="S86" s="274" t="str">
        <f>IF(EQUAT!K53=0," ",EQUAT!K53)</f>
        <v xml:space="preserve"> </v>
      </c>
      <c r="T86" s="274" t="str">
        <f>IF(EQUAT!L53=0," ",EQUAT!L53)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EQUAT!H54</f>
        <v>6a</v>
      </c>
      <c r="O87" s="272">
        <f>EQUAT!I54</f>
        <v>1</v>
      </c>
      <c r="P87" s="273">
        <f>ST1C!B81</f>
        <v>0</v>
      </c>
      <c r="Q87" s="273">
        <f t="shared" si="2"/>
        <v>1</v>
      </c>
      <c r="R87" s="274" t="str">
        <f>IF(EQUAT!J54=0," ",EQUAT!J54)</f>
        <v>Rates of reaction</v>
      </c>
      <c r="S87" s="274" t="str">
        <f>IF(EQUAT!K54=0," ",EQUAT!K54)</f>
        <v xml:space="preserve"> </v>
      </c>
      <c r="T87" s="274" t="str">
        <f>IF(EQUAT!L54=0," ",EQUAT!L54)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EQUAT!H55</f>
        <v>6b</v>
      </c>
      <c r="O88" s="272">
        <f>EQUAT!I55</f>
        <v>2</v>
      </c>
      <c r="P88" s="273">
        <f>ST1C!B82</f>
        <v>0</v>
      </c>
      <c r="Q88" s="273">
        <f t="shared" si="2"/>
        <v>2</v>
      </c>
      <c r="R88" s="274" t="str">
        <f>IF(EQUAT!J55=0," ",EQUAT!J55)</f>
        <v>Rates of reaction</v>
      </c>
      <c r="S88" s="274" t="str">
        <f>IF(EQUAT!K55=0," ",EQUAT!K55)</f>
        <v xml:space="preserve"> </v>
      </c>
      <c r="T88" s="274" t="str">
        <f>IF(EQUAT!L55=0," ",EQUAT!L55)</f>
        <v xml:space="preserve"> </v>
      </c>
    </row>
    <row r="89" spans="9:21" ht="15" customHeight="1" x14ac:dyDescent="0.25">
      <c r="I89" s="212"/>
      <c r="J89" s="213"/>
      <c r="K89" s="213"/>
      <c r="L89" s="213"/>
      <c r="M89" s="213"/>
      <c r="N89" s="253" t="str">
        <f>EQUAT!H56</f>
        <v>6ci</v>
      </c>
      <c r="O89" s="272">
        <f>EQUAT!I56</f>
        <v>2</v>
      </c>
      <c r="P89" s="273">
        <f>ST1C!B83</f>
        <v>0</v>
      </c>
      <c r="Q89" s="273">
        <f t="shared" si="2"/>
        <v>2</v>
      </c>
      <c r="R89" s="274" t="str">
        <f>IF(EQUAT!J56=0," ",EQUAT!J56)</f>
        <v>Rates of reaction</v>
      </c>
      <c r="S89" s="274" t="str">
        <f>IF(EQUAT!K56=0," ",EQUAT!K56)</f>
        <v xml:space="preserve"> </v>
      </c>
      <c r="T89" s="274" t="str">
        <f>IF(EQUAT!L56=0," ",EQUAT!L56)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EQUAT!H57</f>
        <v>6cii</v>
      </c>
      <c r="O90" s="272">
        <f>EQUAT!I57</f>
        <v>1</v>
      </c>
      <c r="P90" s="273">
        <f>ST1C!B84</f>
        <v>0</v>
      </c>
      <c r="Q90" s="273">
        <f t="shared" si="2"/>
        <v>1</v>
      </c>
      <c r="R90" s="274" t="str">
        <f>IF(EQUAT!J57=0," ",EQUAT!J57)</f>
        <v>calculations</v>
      </c>
      <c r="S90" s="274" t="str">
        <f>IF(EQUAT!K57=0," ",EQUAT!K57)</f>
        <v xml:space="preserve"> </v>
      </c>
      <c r="T90" s="274" t="str">
        <f>IF(EQUAT!L57=0," ",EQUAT!L57)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EQUAT!H58</f>
        <v>6ciii</v>
      </c>
      <c r="O91" s="272">
        <f>EQUAT!I58</f>
        <v>1</v>
      </c>
      <c r="P91" s="273">
        <f>ST1C!B85</f>
        <v>0</v>
      </c>
      <c r="Q91" s="273">
        <f t="shared" si="2"/>
        <v>1</v>
      </c>
      <c r="R91" s="274" t="str">
        <f>IF(EQUAT!J58=0," ",EQUAT!J58)</f>
        <v>calculations</v>
      </c>
      <c r="S91" s="274" t="str">
        <f>IF(EQUAT!K58=0," ",EQUAT!K58)</f>
        <v xml:space="preserve"> </v>
      </c>
      <c r="T91" s="274" t="str">
        <f>IF(EQUAT!L58=0," ",EQUAT!L58)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EQUAT!H59</f>
        <v>6di</v>
      </c>
      <c r="O92" s="272">
        <f>EQUAT!I59</f>
        <v>1</v>
      </c>
      <c r="P92" s="273">
        <f>ST1C!B86</f>
        <v>0</v>
      </c>
      <c r="Q92" s="273">
        <f t="shared" si="2"/>
        <v>1</v>
      </c>
      <c r="R92" s="274" t="str">
        <f>IF(EQUAT!J59=0," ",EQUAT!J59)</f>
        <v>Rates of reaction</v>
      </c>
      <c r="S92" s="274" t="str">
        <f>IF(EQUAT!K59=0," ",EQUAT!K59)</f>
        <v xml:space="preserve"> </v>
      </c>
      <c r="T92" s="274" t="str">
        <f>IF(EQUAT!L59=0," ",EQUAT!L59)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EQUAT!H60</f>
        <v>6dii</v>
      </c>
      <c r="O93" s="272">
        <f>EQUAT!I60</f>
        <v>2</v>
      </c>
      <c r="P93" s="273">
        <f>ST1C!B87</f>
        <v>0</v>
      </c>
      <c r="Q93" s="273">
        <f t="shared" ref="Q93:Q94" si="3">O93-P93</f>
        <v>2</v>
      </c>
      <c r="R93" s="274" t="str">
        <f>IF(EQUAT!J60=0," ",EQUAT!J60)</f>
        <v>Rates of reaction</v>
      </c>
      <c r="S93" s="274" t="str">
        <f>IF(EQUAT!K60=0," ",EQUAT!K60)</f>
        <v xml:space="preserve"> </v>
      </c>
      <c r="T93" s="274" t="str">
        <f>IF(EQUAT!L60=0," ",EQUAT!L60)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EQUAT!H61</f>
        <v>6e</v>
      </c>
      <c r="O94" s="272">
        <f>EQUAT!I61</f>
        <v>2</v>
      </c>
      <c r="P94" s="273">
        <f>ST1C!B88</f>
        <v>0</v>
      </c>
      <c r="Q94" s="273">
        <f t="shared" si="3"/>
        <v>2</v>
      </c>
      <c r="R94" s="274" t="str">
        <f>IF(EQUAT!J61=0," ",EQUAT!J61)</f>
        <v>collision theory</v>
      </c>
      <c r="S94" s="274" t="str">
        <f>IF(EQUAT!K61=0," ",EQUAT!K61)</f>
        <v xml:space="preserve"> </v>
      </c>
      <c r="T94" s="274" t="str">
        <f>IF(EQUAT!L61=0," ",EQUAT!L61)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EQUAT!H62</f>
        <v>6f</v>
      </c>
      <c r="O95" s="272">
        <f>EQUAT!I62</f>
        <v>2</v>
      </c>
      <c r="P95" s="273">
        <f>ST1C!B89</f>
        <v>0</v>
      </c>
      <c r="Q95" s="273">
        <f t="shared" ref="Q95:Q101" si="4">O95-P95</f>
        <v>2</v>
      </c>
      <c r="R95" s="274" t="str">
        <f>IF(EQUAT!J62=0," ",EQUAT!J62)</f>
        <v>temperature effect on rate</v>
      </c>
      <c r="S95" s="274" t="str">
        <f>IF(EQUAT!K62=0," ",EQUAT!K62)</f>
        <v>catalyst effect on rate</v>
      </c>
      <c r="T95" s="274" t="str">
        <f>IF(EQUAT!L62=0," ",EQUAT!L62)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EQUAT!H63</f>
        <v>7a</v>
      </c>
      <c r="O96" s="272">
        <f>EQUAT!I63</f>
        <v>2</v>
      </c>
      <c r="P96" s="273">
        <f>ST1C!B90</f>
        <v>0</v>
      </c>
      <c r="Q96" s="273">
        <f t="shared" si="4"/>
        <v>2</v>
      </c>
      <c r="R96" s="274" t="str">
        <f>IF(EQUAT!J63=0," ",EQUAT!J63)</f>
        <v>back titrations</v>
      </c>
      <c r="S96" s="274" t="str">
        <f>IF(EQUAT!K63=0," ",EQUAT!K63)</f>
        <v>chemical equations</v>
      </c>
      <c r="T96" s="274" t="str">
        <f>IF(EQUAT!L63=0," ",EQUAT!L63)</f>
        <v xml:space="preserve"> </v>
      </c>
    </row>
    <row r="97" spans="1:20" ht="15" customHeight="1" x14ac:dyDescent="0.25">
      <c r="I97" s="212"/>
      <c r="J97" s="213"/>
      <c r="K97" s="213"/>
      <c r="L97" s="213"/>
      <c r="N97" s="253" t="str">
        <f>EQUAT!H64</f>
        <v>7b</v>
      </c>
      <c r="O97" s="272">
        <f>EQUAT!I64</f>
        <v>2</v>
      </c>
      <c r="P97" s="273">
        <f>ST1C!B91</f>
        <v>0</v>
      </c>
      <c r="Q97" s="273">
        <f t="shared" si="4"/>
        <v>2</v>
      </c>
      <c r="R97" s="274" t="str">
        <f>IF(EQUAT!J64=0," ",EQUAT!J64)</f>
        <v>back titrations</v>
      </c>
      <c r="S97" s="274" t="str">
        <f>IF(EQUAT!K64=0," ",EQUAT!K64)</f>
        <v>calculations</v>
      </c>
      <c r="T97" s="274" t="str">
        <f>IF(EQUAT!L64=0," ",EQUAT!L64)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EQUAT!H65</f>
        <v>7c</v>
      </c>
      <c r="O98" s="272">
        <f>EQUAT!I65</f>
        <v>1</v>
      </c>
      <c r="P98" s="273">
        <f>ST1C!B92</f>
        <v>0</v>
      </c>
      <c r="Q98" s="273">
        <f t="shared" si="4"/>
        <v>1</v>
      </c>
      <c r="R98" s="274" t="str">
        <f>IF(EQUAT!J65=0," ",EQUAT!J65)</f>
        <v>calculations</v>
      </c>
      <c r="S98" s="274" t="str">
        <f>IF(EQUAT!K65=0," ",EQUAT!K65)</f>
        <v xml:space="preserve"> </v>
      </c>
      <c r="T98" s="274" t="str">
        <f>IF(EQUAT!L65=0," ",EQUAT!L65)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EQUAT!H66</f>
        <v>7d</v>
      </c>
      <c r="O99" s="272">
        <f>EQUAT!I66</f>
        <v>1</v>
      </c>
      <c r="P99" s="273">
        <f>ST1C!B93</f>
        <v>0</v>
      </c>
      <c r="Q99" s="273">
        <f t="shared" si="4"/>
        <v>1</v>
      </c>
      <c r="R99" s="274" t="str">
        <f>IF(EQUAT!J66=0," ",EQUAT!J66)</f>
        <v>calculations</v>
      </c>
      <c r="S99" s="274" t="str">
        <f>IF(EQUAT!K66=0," ",EQUAT!K66)</f>
        <v xml:space="preserve"> </v>
      </c>
      <c r="T99" s="274" t="str">
        <f>IF(EQUAT!L66=0," ",EQUAT!L66)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EQUAT!H67</f>
        <v>7e</v>
      </c>
      <c r="O100" s="272">
        <f>EQUAT!I67</f>
        <v>3</v>
      </c>
      <c r="P100" s="273">
        <f>ST1C!B94</f>
        <v>0</v>
      </c>
      <c r="Q100" s="273">
        <f t="shared" si="4"/>
        <v>3</v>
      </c>
      <c r="R100" s="274" t="str">
        <f>IF(EQUAT!J67=0," ",EQUAT!J67)</f>
        <v>data book</v>
      </c>
      <c r="S100" s="274" t="str">
        <f>IF(EQUAT!K67=0," ",EQUAT!K67)</f>
        <v>Ka weak acids</v>
      </c>
      <c r="T100" s="274" t="str">
        <f>IF(EQUAT!L67=0," ",EQUAT!L67)</f>
        <v xml:space="preserve"> </v>
      </c>
    </row>
    <row r="101" spans="1:20" ht="15" customHeight="1" x14ac:dyDescent="0.25">
      <c r="B101" s="203"/>
      <c r="C101" s="205"/>
      <c r="D101" s="204"/>
      <c r="E101" s="206"/>
      <c r="F101" s="206"/>
      <c r="G101" s="206"/>
      <c r="H101" s="3"/>
      <c r="N101" s="253">
        <f>EQUAT!H68</f>
        <v>0</v>
      </c>
      <c r="O101" s="272">
        <f>EQUAT!I68</f>
        <v>0</v>
      </c>
      <c r="P101" s="273">
        <f>ST1C!B95</f>
        <v>0</v>
      </c>
      <c r="Q101" s="273">
        <f t="shared" si="4"/>
        <v>0</v>
      </c>
      <c r="R101" s="274" t="str">
        <f>IF(EQUAT!J68=0," ",EQUAT!J68)</f>
        <v xml:space="preserve"> </v>
      </c>
      <c r="S101" s="274" t="str">
        <f>IF(EQUAT!K68=0," ",EQUAT!K68)</f>
        <v xml:space="preserve"> </v>
      </c>
      <c r="T101" s="274" t="str">
        <f>IF(EQUAT!L68=0," ",EQUAT!L68)</f>
        <v xml:space="preserve"> </v>
      </c>
    </row>
    <row r="102" spans="1:20" ht="15" customHeight="1" x14ac:dyDescent="0.25">
      <c r="A102" s="203"/>
      <c r="B102" s="203"/>
      <c r="C102" s="205"/>
      <c r="D102" s="204"/>
      <c r="E102" s="206"/>
      <c r="F102" s="206"/>
      <c r="G102" s="206"/>
      <c r="H102" s="3"/>
      <c r="N102" s="253">
        <f>EQUAT!H69</f>
        <v>0</v>
      </c>
      <c r="O102" s="272">
        <f>EQUAT!I69</f>
        <v>0</v>
      </c>
      <c r="P102" s="273">
        <f>ST1C!B96</f>
        <v>0</v>
      </c>
      <c r="Q102" s="273">
        <f t="shared" ref="Q102" si="5">O102-P102</f>
        <v>0</v>
      </c>
      <c r="R102" s="274" t="str">
        <f>IF(EQUAT!J69=0," ",EQUAT!J69)</f>
        <v xml:space="preserve"> </v>
      </c>
      <c r="S102" s="274" t="str">
        <f>IF(EQUAT!K69=0," ",EQUAT!K69)</f>
        <v xml:space="preserve"> </v>
      </c>
      <c r="T102" s="274" t="str">
        <f>IF(EQUAT!L69=0," ",EQUAT!L69)</f>
        <v xml:space="preserve"> 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>
        <f>EQUAT!H70</f>
        <v>0</v>
      </c>
      <c r="O103" s="272">
        <f>EQUAT!I70</f>
        <v>0</v>
      </c>
      <c r="P103" s="273">
        <f>ST1C!B97</f>
        <v>0</v>
      </c>
      <c r="Q103" s="273">
        <f t="shared" ref="Q103:Q104" si="6">O103-P103</f>
        <v>0</v>
      </c>
      <c r="R103" s="274" t="str">
        <f>IF(EQUAT!J70=0," ",EQUAT!J70)</f>
        <v xml:space="preserve"> </v>
      </c>
      <c r="S103" s="274" t="str">
        <f>IF(EQUAT!K70=0," ",EQUAT!K70)</f>
        <v xml:space="preserve"> </v>
      </c>
      <c r="T103" s="274" t="str">
        <f>IF(EQUAT!L70=0," ",EQUAT!L70)</f>
        <v xml:space="preserve"> </v>
      </c>
    </row>
    <row r="104" spans="1:20" ht="15" customHeight="1" x14ac:dyDescent="0.25">
      <c r="N104" s="253">
        <f>EQUAT!H71</f>
        <v>0</v>
      </c>
      <c r="O104" s="272">
        <f>EQUAT!I71</f>
        <v>0</v>
      </c>
      <c r="P104" s="273">
        <f>ST1C!B98</f>
        <v>0</v>
      </c>
      <c r="Q104" s="273">
        <f t="shared" si="6"/>
        <v>0</v>
      </c>
      <c r="R104" s="274" t="str">
        <f>IF(EQUAT!J71=0," ",EQUAT!J71)</f>
        <v xml:space="preserve"> </v>
      </c>
      <c r="S104" s="274" t="str">
        <f>IF(EQUAT!K71=0," ",EQUAT!K71)</f>
        <v xml:space="preserve"> </v>
      </c>
      <c r="T104" s="274" t="str">
        <f>IF(EQUAT!L71=0," ",EQUAT!L71)</f>
        <v xml:space="preserve"> </v>
      </c>
    </row>
    <row r="105" spans="1:20" ht="15" customHeight="1" x14ac:dyDescent="0.25">
      <c r="N105" s="275" t="s">
        <v>146</v>
      </c>
      <c r="O105" s="273">
        <f>SUM(O37:O104)</f>
        <v>94</v>
      </c>
      <c r="P105" s="273">
        <f>SUM(P37:P104)</f>
        <v>0</v>
      </c>
      <c r="Q105" s="273">
        <f>SUM(Q37:Q94)</f>
        <v>83</v>
      </c>
      <c r="R105" s="7"/>
      <c r="S105" s="7"/>
      <c r="T105" s="7"/>
    </row>
  </sheetData>
  <mergeCells count="13">
    <mergeCell ref="A1:K1"/>
    <mergeCell ref="B14:D14"/>
    <mergeCell ref="B44:D44"/>
    <mergeCell ref="R3:T3"/>
    <mergeCell ref="O68:O69"/>
    <mergeCell ref="P68:P69"/>
    <mergeCell ref="Q68:Q69"/>
    <mergeCell ref="O35:O36"/>
    <mergeCell ref="P35:P36"/>
    <mergeCell ref="Q35:Q36"/>
    <mergeCell ref="O2:O3"/>
    <mergeCell ref="P2:P3"/>
    <mergeCell ref="Q2:Q3"/>
  </mergeCells>
  <conditionalFormatting sqref="Q4:Q33">
    <cfRule type="cellIs" dxfId="82" priority="2" operator="lessThan">
      <formula>0.5</formula>
    </cfRule>
    <cfRule type="cellIs" dxfId="81" priority="3" operator="lessThan">
      <formula>0.5</formula>
    </cfRule>
    <cfRule type="cellIs" dxfId="80" priority="4" operator="lessThan">
      <formula>1</formula>
    </cfRule>
  </conditionalFormatting>
  <conditionalFormatting sqref="Q37:Q66 Q70:Q104">
    <cfRule type="cellIs" dxfId="79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E101:G103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K29" sqref="K29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1" max="11" width="8.42578125" customWidth="1"/>
    <col min="12" max="12" width="3.7109375" customWidth="1"/>
    <col min="13" max="13" width="6.28515625" customWidth="1"/>
    <col min="14" max="14" width="6.42578125" customWidth="1"/>
    <col min="15" max="15" width="9.140625" customWidth="1"/>
    <col min="16" max="16" width="8.42578125" customWidth="1"/>
    <col min="17" max="17" width="7.710937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84" t="s">
        <v>151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158"/>
      <c r="M1" s="248"/>
      <c r="N1" s="4"/>
      <c r="O1" s="191" t="s">
        <v>57</v>
      </c>
      <c r="P1" s="219" t="str">
        <f>B3</f>
        <v>LisaChem 2013</v>
      </c>
      <c r="Q1" s="219"/>
      <c r="S1" s="220" t="s">
        <v>254</v>
      </c>
      <c r="T1" s="219" t="str">
        <f>B5</f>
        <v>Student 2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9" t="s">
        <v>259</v>
      </c>
      <c r="P2" s="299" t="s">
        <v>252</v>
      </c>
      <c r="Q2" s="30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LisaChem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15" t="s">
        <v>124</v>
      </c>
      <c r="O3" s="299"/>
      <c r="P3" s="299"/>
      <c r="Q3" s="300"/>
      <c r="R3" s="295" t="s">
        <v>91</v>
      </c>
      <c r="S3" s="295"/>
      <c r="T3" s="295"/>
      <c r="U3" s="212"/>
    </row>
    <row r="4" spans="1:21" ht="15" customHeight="1" thickBot="1" x14ac:dyDescent="0.3">
      <c r="A4" s="25"/>
      <c r="F4" s="94"/>
      <c r="G4" s="191" t="s">
        <v>0</v>
      </c>
      <c r="H4" s="194">
        <f>ST2C!AK38</f>
        <v>30</v>
      </c>
      <c r="I4" s="194">
        <f>ST2C!AL38</f>
        <v>0</v>
      </c>
      <c r="J4" s="194">
        <f>ST2C!AM38</f>
        <v>0</v>
      </c>
      <c r="K4" s="94"/>
      <c r="L4" s="94"/>
      <c r="M4" s="94"/>
      <c r="N4" s="218" t="str">
        <f>EQUAT!A7</f>
        <v>1</v>
      </c>
      <c r="O4" s="232" t="str">
        <f>EQUAT!B7</f>
        <v>D</v>
      </c>
      <c r="P4" s="216">
        <f>'Class Results'!D6</f>
        <v>0</v>
      </c>
      <c r="Q4" s="129">
        <f t="shared" ref="Q4:Q33" si="0">IF(P4=O4,1,0)</f>
        <v>0</v>
      </c>
      <c r="R4" s="217" t="str">
        <f>IF(EQUAT!D7=0, "",EQUAT!D7)</f>
        <v>IR</v>
      </c>
      <c r="S4" s="217" t="str">
        <f>IF(EQUAT!E7=0, "",EQUAT!E7)</f>
        <v>C13NMR</v>
      </c>
      <c r="T4" s="217" t="str">
        <f>IF(EQUAT!F7=0, "",EQUAT!F7)</f>
        <v>systematic name</v>
      </c>
      <c r="U4" s="212"/>
    </row>
    <row r="5" spans="1:21" ht="15" customHeight="1" thickBot="1" x14ac:dyDescent="0.3">
      <c r="A5" s="78" t="s">
        <v>147</v>
      </c>
      <c r="B5" s="198" t="str">
        <f>'Class Results'!D4</f>
        <v>Student 2</v>
      </c>
      <c r="C5" s="199"/>
      <c r="D5" s="200"/>
      <c r="E5" s="201"/>
      <c r="G5" s="90" t="s">
        <v>8</v>
      </c>
      <c r="H5" s="194">
        <f>ST2C!AK39</f>
        <v>94</v>
      </c>
      <c r="I5" s="194">
        <f>ST2C!AL39</f>
        <v>0</v>
      </c>
      <c r="J5" s="194">
        <f>ST2C!AM39</f>
        <v>0</v>
      </c>
      <c r="N5" s="218" t="str">
        <f>EQUAT!A8</f>
        <v>2</v>
      </c>
      <c r="O5" s="232" t="str">
        <f>EQUAT!B8</f>
        <v>C</v>
      </c>
      <c r="P5" s="216">
        <f>'Class Results'!D7</f>
        <v>0</v>
      </c>
      <c r="Q5" s="129">
        <f t="shared" si="0"/>
        <v>0</v>
      </c>
      <c r="R5" s="217" t="str">
        <f>IF(EQUAT!D8=0, "",EQUAT!D8)</f>
        <v>amount of solids, liquids,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Results'!D8</f>
        <v>0</v>
      </c>
      <c r="Q6" s="129">
        <f t="shared" si="0"/>
        <v>0</v>
      </c>
      <c r="R6" s="217" t="str">
        <f>IF(EQUAT!D9=0, "",EQUAT!D9)</f>
        <v>titration curves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Results'!D9</f>
        <v>0</v>
      </c>
      <c r="Q7" s="129">
        <f t="shared" si="0"/>
        <v>0</v>
      </c>
      <c r="R7" s="217" t="str">
        <f>IF(EQUAT!D10=0, "",EQUAT!D10)</f>
        <v>acid-base titrations</v>
      </c>
      <c r="S7" s="217" t="str">
        <f>IF(EQUAT!E10=0, "",EQUAT!E10)</f>
        <v>data book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A</v>
      </c>
      <c r="P8" s="216">
        <f>'Class Results'!D10</f>
        <v>0</v>
      </c>
      <c r="Q8" s="129">
        <f t="shared" si="0"/>
        <v>0</v>
      </c>
      <c r="R8" s="217" t="str">
        <f>IF(EQUAT!D11=0, "",EQUAT!D11)</f>
        <v>galvanic primary, principles</v>
      </c>
      <c r="S8" s="217" t="str">
        <f>IF(EQUAT!E11=0, "",EQUAT!E11)</f>
        <v>electrochemical series</v>
      </c>
      <c r="T8" s="217" t="str">
        <f>IF(EQUAT!F11=0, "",EQUAT!F11)</f>
        <v>data book</v>
      </c>
      <c r="U8" s="212"/>
    </row>
    <row r="9" spans="1:21" ht="15" customHeight="1" x14ac:dyDescent="0.25">
      <c r="A9" s="38" t="s">
        <v>94</v>
      </c>
      <c r="B9" s="114">
        <f>ST2C!AL3</f>
        <v>75</v>
      </c>
      <c r="C9" s="114">
        <f>ST2C!AM3</f>
        <v>0</v>
      </c>
      <c r="D9" s="114">
        <f>ST2C!AN3</f>
        <v>0</v>
      </c>
      <c r="N9" s="218" t="str">
        <f>EQUAT!A12</f>
        <v>6</v>
      </c>
      <c r="O9" s="232" t="str">
        <f>EQUAT!B12</f>
        <v>D</v>
      </c>
      <c r="P9" s="216">
        <f>'Class Results'!D11</f>
        <v>0</v>
      </c>
      <c r="Q9" s="129">
        <f t="shared" si="0"/>
        <v>0</v>
      </c>
      <c r="R9" s="217" t="str">
        <f>IF(EQUAT!D12=0, "",EQUAT!D12)</f>
        <v xml:space="preserve">ox numbers 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ST2C!AL4</f>
        <v>48</v>
      </c>
      <c r="C10" s="114">
        <f>ST2C!AM4</f>
        <v>0</v>
      </c>
      <c r="D10" s="114">
        <f>ST2C!AN4</f>
        <v>0</v>
      </c>
      <c r="N10" s="218" t="str">
        <f>EQUAT!A13</f>
        <v>7</v>
      </c>
      <c r="O10" s="232" t="str">
        <f>EQUAT!B13</f>
        <v>D</v>
      </c>
      <c r="P10" s="216">
        <f>'Class Results'!D12</f>
        <v>0</v>
      </c>
      <c r="Q10" s="129">
        <f t="shared" si="0"/>
        <v>0</v>
      </c>
      <c r="R10" s="217" t="str">
        <f>IF(EQUAT!D13=0, "",EQUAT!D13)</f>
        <v>redox equations</v>
      </c>
      <c r="S10" s="217" t="str">
        <f>IF(EQUAT!E13=0, "",EQUAT!E13)</f>
        <v>acid-base, pH</v>
      </c>
      <c r="T10" s="217" t="str">
        <f>IF(EQUAT!F13=0, "",EQUAT!F13)</f>
        <v>fuel cells</v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Results'!D13</f>
        <v>0</v>
      </c>
      <c r="Q11" s="129">
        <f t="shared" si="0"/>
        <v>0</v>
      </c>
      <c r="R11" s="217" t="str">
        <f>IF(EQUAT!D14=0, "",EQUAT!D14)</f>
        <v>bomb calorimetry</v>
      </c>
      <c r="S11" s="217" t="str">
        <f>IF(EQUAT!E14=0, "",EQUAT!E14)</f>
        <v>calculations</v>
      </c>
      <c r="T11" s="217" t="str">
        <f>IF(EQUAT!F14=0, "",EQUAT!F14)</f>
        <v>data book</v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Results'!D14</f>
        <v>0</v>
      </c>
      <c r="Q12" s="129">
        <f t="shared" si="0"/>
        <v>0</v>
      </c>
      <c r="R12" s="217" t="str">
        <f>IF(EQUAT!D15=0, "",EQUAT!D15)</f>
        <v>galvanic secondary, principles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D</v>
      </c>
      <c r="P13" s="216">
        <f>'Class Results'!D15</f>
        <v>0</v>
      </c>
      <c r="Q13" s="129">
        <f t="shared" si="0"/>
        <v>0</v>
      </c>
      <c r="R13" s="217" t="str">
        <f>IF(EQUAT!D16=0, "",EQUAT!D16)</f>
        <v>Le Chatelier principle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85" t="s">
        <v>98</v>
      </c>
      <c r="C14" s="285"/>
      <c r="D14" s="285"/>
      <c r="N14" s="218" t="str">
        <f>EQUAT!A17</f>
        <v>11</v>
      </c>
      <c r="O14" s="232" t="str">
        <f>EQUAT!B17</f>
        <v>C</v>
      </c>
      <c r="P14" s="216">
        <f>'Class Results'!D16</f>
        <v>0</v>
      </c>
      <c r="Q14" s="129">
        <f t="shared" si="0"/>
        <v>0</v>
      </c>
      <c r="R14" s="217" t="str">
        <f>IF(EQUAT!D17=0, "",EQUAT!D17)</f>
        <v>fuel cells</v>
      </c>
      <c r="S14" s="217" t="str">
        <f>IF(EQUAT!E17=0, "",EQUAT!E17)</f>
        <v/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114">
        <f>ST2C!AL5</f>
        <v>10</v>
      </c>
      <c r="C15" s="114">
        <f>ST2C!AM5</f>
        <v>0</v>
      </c>
      <c r="D15" s="114">
        <f>ST2C!AN5</f>
        <v>0</v>
      </c>
      <c r="N15" s="218" t="str">
        <f>EQUAT!A18</f>
        <v>12</v>
      </c>
      <c r="O15" s="232" t="str">
        <f>EQUAT!B18</f>
        <v>D</v>
      </c>
      <c r="P15" s="216">
        <f>'Class Results'!D17</f>
        <v>0</v>
      </c>
      <c r="Q15" s="129">
        <f t="shared" si="0"/>
        <v>0</v>
      </c>
      <c r="R15" s="217" t="str">
        <f>IF(EQUAT!D18=0, "",EQUAT!D18)</f>
        <v>gravimetric analysis</v>
      </c>
      <c r="S15" s="217" t="str">
        <f>IF(EQUAT!E18=0, "",EQUAT!E18)</f>
        <v>calculations</v>
      </c>
      <c r="T15" s="217" t="str">
        <f>IF(EQUAT!F18=0, "",EQUAT!F18)</f>
        <v>chemical equations</v>
      </c>
      <c r="U15" s="212"/>
    </row>
    <row r="16" spans="1:21" ht="15" customHeight="1" x14ac:dyDescent="0.25">
      <c r="A16" s="38" t="str">
        <f>ST1C!AJ6</f>
        <v>gravimetric analysis</v>
      </c>
      <c r="B16" s="114">
        <f>ST2C!AL6</f>
        <v>2</v>
      </c>
      <c r="C16" s="114">
        <f>ST2C!AM6</f>
        <v>0</v>
      </c>
      <c r="D16" s="114">
        <f>ST2C!AN6</f>
        <v>0</v>
      </c>
      <c r="N16" s="218" t="str">
        <f>EQUAT!A19</f>
        <v>13</v>
      </c>
      <c r="O16" s="232" t="str">
        <f>EQUAT!B19</f>
        <v>A</v>
      </c>
      <c r="P16" s="216">
        <f>'Class Results'!D18</f>
        <v>0</v>
      </c>
      <c r="Q16" s="129">
        <f t="shared" si="0"/>
        <v>0</v>
      </c>
      <c r="R16" s="217" t="str">
        <f>IF(EQUAT!D19=0, "",EQUAT!D19)</f>
        <v>gravimetric analysis</v>
      </c>
      <c r="S16" s="217" t="str">
        <f>IF(EQUAT!E19=0, "",EQUAT!E19)</f>
        <v>calculations</v>
      </c>
      <c r="T16" s="217" t="str">
        <f>IF(EQUAT!F19=0, "",EQUAT!F19)</f>
        <v>chemical equations</v>
      </c>
      <c r="U16" s="212"/>
    </row>
    <row r="17" spans="1:21" ht="15" customHeight="1" x14ac:dyDescent="0.25">
      <c r="A17" s="38" t="str">
        <f>ST1C!AJ7</f>
        <v>calculations</v>
      </c>
      <c r="B17" s="114">
        <f>ST2C!AL7</f>
        <v>21</v>
      </c>
      <c r="C17" s="114">
        <f>ST2C!AM7</f>
        <v>0</v>
      </c>
      <c r="D17" s="114">
        <f>ST2C!AN7</f>
        <v>0</v>
      </c>
      <c r="N17" s="218" t="str">
        <f>EQUAT!A20</f>
        <v>14</v>
      </c>
      <c r="O17" s="232" t="str">
        <f>EQUAT!B20</f>
        <v>B</v>
      </c>
      <c r="P17" s="216">
        <f>'Class Results'!D19</f>
        <v>0</v>
      </c>
      <c r="Q17" s="129">
        <f t="shared" si="0"/>
        <v>0</v>
      </c>
      <c r="R17" s="217" t="str">
        <f>IF(EQUAT!D20=0, "",EQUAT!D20)</f>
        <v>AAS</v>
      </c>
      <c r="S17" s="217" t="str">
        <f>IF(EQUAT!E20=0, "",EQUAT!E20)</f>
        <v>calibration graph AAS or UV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114">
        <f>ST2C!AL8</f>
        <v>12</v>
      </c>
      <c r="C18" s="114">
        <f>ST2C!AM8</f>
        <v>0</v>
      </c>
      <c r="D18" s="114">
        <f>ST2C!AN8</f>
        <v>0</v>
      </c>
      <c r="N18" s="218" t="str">
        <f>EQUAT!A21</f>
        <v>15</v>
      </c>
      <c r="O18" s="232" t="str">
        <f>EQUAT!B21</f>
        <v>B</v>
      </c>
      <c r="P18" s="216">
        <f>'Class Results'!D20</f>
        <v>0</v>
      </c>
      <c r="Q18" s="129">
        <f t="shared" si="0"/>
        <v>0</v>
      </c>
      <c r="R18" s="217" t="str">
        <f>IF(EQUAT!D21=0, "",EQUAT!D21)</f>
        <v>systematic name</v>
      </c>
      <c r="S18" s="217" t="str">
        <f>IF(EQUAT!E21=0, "",EQUAT!E21)</f>
        <v>alkanoic acid</v>
      </c>
      <c r="T18" s="217" t="str">
        <f>IF(EQUAT!F21=0, "",EQUAT!F21)</f>
        <v>calculations</v>
      </c>
      <c r="U18" s="212"/>
    </row>
    <row r="19" spans="1:21" ht="15" customHeight="1" x14ac:dyDescent="0.25">
      <c r="A19" s="38" t="str">
        <f>ST1C!AJ9</f>
        <v>chromatographic techniques</v>
      </c>
      <c r="B19" s="114">
        <f>ST2C!AL9</f>
        <v>1</v>
      </c>
      <c r="C19" s="114">
        <f>ST2C!AM9</f>
        <v>0</v>
      </c>
      <c r="D19" s="114">
        <f>ST2C!AN9</f>
        <v>0</v>
      </c>
      <c r="N19" s="218" t="str">
        <f>EQUAT!A22</f>
        <v>16</v>
      </c>
      <c r="O19" s="232" t="str">
        <f>EQUAT!B22</f>
        <v>C</v>
      </c>
      <c r="P19" s="216">
        <f>'Class Results'!D21</f>
        <v>0</v>
      </c>
      <c r="Q19" s="129">
        <f t="shared" si="0"/>
        <v>0</v>
      </c>
      <c r="R19" s="217" t="str">
        <f>IF(EQUAT!D22=0, "",EQUAT!D22)</f>
        <v xml:space="preserve">Faradays laws </v>
      </c>
      <c r="S19" s="217" t="str">
        <f>IF(EQUAT!E22=0, "",EQUAT!E22)</f>
        <v>galvanic primary, principles</v>
      </c>
      <c r="T19" s="217" t="str">
        <f>IF(EQUAT!F22=0, "",EQUAT!F22)</f>
        <v>redox equations</v>
      </c>
      <c r="U19" s="212"/>
    </row>
    <row r="20" spans="1:21" ht="15" customHeight="1" x14ac:dyDescent="0.25">
      <c r="A20" s="38" t="str">
        <f>ST1C!AJ10</f>
        <v>spectroscopic techniques</v>
      </c>
      <c r="B20" s="114">
        <f>ST2C!AL10</f>
        <v>28</v>
      </c>
      <c r="C20" s="114">
        <f>ST2C!AM10</f>
        <v>0</v>
      </c>
      <c r="D20" s="114">
        <f>ST2C!AN10</f>
        <v>0</v>
      </c>
      <c r="N20" s="218" t="str">
        <f>EQUAT!A23</f>
        <v>17</v>
      </c>
      <c r="O20" s="232" t="str">
        <f>EQUAT!B23</f>
        <v>D</v>
      </c>
      <c r="P20" s="216">
        <f>'Class Results'!D22</f>
        <v>0</v>
      </c>
      <c r="Q20" s="129">
        <f t="shared" si="0"/>
        <v>0</v>
      </c>
      <c r="R20" s="217" t="str">
        <f>IF(EQUAT!D23=0, "",EQUAT!D23)</f>
        <v>chemical equations</v>
      </c>
      <c r="S20" s="217" t="str">
        <f>IF(EQUAT!E23=0, "",EQUAT!E23)</f>
        <v>acid-base, pH</v>
      </c>
      <c r="T20" s="217" t="str">
        <f>IF(EQUAT!F23=0, "",EQUAT!F23)</f>
        <v>aspirin</v>
      </c>
      <c r="U20" s="212"/>
    </row>
    <row r="21" spans="1:21" ht="15" customHeight="1" x14ac:dyDescent="0.25">
      <c r="A21" s="38" t="str">
        <f>ST1C!AJ11</f>
        <v>matching analytical techniques</v>
      </c>
      <c r="B21" s="114">
        <f>ST2C!AL11</f>
        <v>1</v>
      </c>
      <c r="C21" s="114">
        <f>ST2C!AM11</f>
        <v>0</v>
      </c>
      <c r="D21" s="114">
        <f>ST2C!AN11</f>
        <v>0</v>
      </c>
      <c r="N21" s="218" t="str">
        <f>EQUAT!A24</f>
        <v>18</v>
      </c>
      <c r="O21" s="232" t="str">
        <f>EQUAT!B24</f>
        <v>A</v>
      </c>
      <c r="P21" s="216">
        <f>'Class Results'!D23</f>
        <v>0</v>
      </c>
      <c r="Q21" s="129">
        <f t="shared" si="0"/>
        <v>0</v>
      </c>
      <c r="R21" s="217" t="str">
        <f>IF(EQUAT!D24=0, "",EQUAT!D24)</f>
        <v>organic reaction pathways</v>
      </c>
      <c r="S21" s="217" t="str">
        <f>IF(EQUAT!E24=0, "",EQUAT!E24)</f>
        <v/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114">
        <f>ST2C!AL12</f>
        <v>16</v>
      </c>
      <c r="C22" s="114">
        <f>ST2C!AM12</f>
        <v>0</v>
      </c>
      <c r="D22" s="114">
        <f>ST2C!AN12</f>
        <v>0</v>
      </c>
      <c r="N22" s="218" t="str">
        <f>EQUAT!A25</f>
        <v>19</v>
      </c>
      <c r="O22" s="232" t="str">
        <f>EQUAT!B25</f>
        <v>D</v>
      </c>
      <c r="P22" s="216">
        <f>'Class Results'!D24</f>
        <v>0</v>
      </c>
      <c r="Q22" s="129">
        <f t="shared" si="0"/>
        <v>0</v>
      </c>
      <c r="R22" s="217" t="str">
        <f>IF(EQUAT!D25=0, "",EQUAT!D25)</f>
        <v>Le Chatelier principle</v>
      </c>
      <c r="S22" s="217" t="str">
        <f>IF(EQUAT!E25=0, "",EQUAT!E25)</f>
        <v>Rates of reaction</v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114">
        <f>ST2C!AL13</f>
        <v>7</v>
      </c>
      <c r="C23" s="114">
        <f>ST2C!AM13</f>
        <v>0</v>
      </c>
      <c r="D23" s="114">
        <f>ST2C!AN13</f>
        <v>0</v>
      </c>
      <c r="N23" s="218" t="str">
        <f>EQUAT!A26</f>
        <v>20</v>
      </c>
      <c r="O23" s="232" t="str">
        <f>EQUAT!B26</f>
        <v>B</v>
      </c>
      <c r="P23" s="216">
        <f>'Class Results'!D25</f>
        <v>0</v>
      </c>
      <c r="Q23" s="129">
        <f t="shared" si="0"/>
        <v>0</v>
      </c>
      <c r="R23" s="217" t="str">
        <f>IF(EQUAT!D26=0, "",EQUAT!D26)</f>
        <v>Ka weak acids</v>
      </c>
      <c r="S23" s="217" t="str">
        <f>IF(EQUAT!E26=0, "",EQUAT!E26)</f>
        <v>calculations</v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114">
        <f>ST2C!AL14</f>
        <v>5</v>
      </c>
      <c r="C24" s="114">
        <f>ST2C!AM14</f>
        <v>0</v>
      </c>
      <c r="D24" s="114">
        <f>ST2C!AN14</f>
        <v>0</v>
      </c>
      <c r="N24" s="218" t="str">
        <f>EQUAT!A27</f>
        <v>21</v>
      </c>
      <c r="O24" s="232" t="str">
        <f>EQUAT!B27</f>
        <v>C</v>
      </c>
      <c r="P24" s="216">
        <f>'Class Results'!D26</f>
        <v>0</v>
      </c>
      <c r="Q24" s="129">
        <f t="shared" si="0"/>
        <v>0</v>
      </c>
      <c r="R24" s="217" t="str">
        <f>IF(EQUAT!D27=0, "",EQUAT!D27)</f>
        <v>calc delta H from reactions</v>
      </c>
      <c r="S24" s="217" t="str">
        <f>IF(EQUAT!E27=0, "",EQUAT!E27)</f>
        <v>calculations</v>
      </c>
      <c r="T24" s="217" t="str">
        <f>IF(EQUAT!F27=0, "",EQUAT!F27)</f>
        <v>data book</v>
      </c>
      <c r="U24" s="212"/>
    </row>
    <row r="25" spans="1:21" ht="15" customHeight="1" x14ac:dyDescent="0.25">
      <c r="A25" s="38" t="str">
        <f>ST1C!AJ15</f>
        <v>DNA</v>
      </c>
      <c r="B25" s="114">
        <f>ST2C!AL15</f>
        <v>5</v>
      </c>
      <c r="C25" s="114">
        <f>ST2C!AM15</f>
        <v>0</v>
      </c>
      <c r="D25" s="114">
        <f>ST2C!AN15</f>
        <v>0</v>
      </c>
      <c r="N25" s="218" t="str">
        <f>EQUAT!A28</f>
        <v>22</v>
      </c>
      <c r="O25" s="232" t="str">
        <f>EQUAT!B28</f>
        <v>D</v>
      </c>
      <c r="P25" s="216">
        <f>'Class Results'!D27</f>
        <v>0</v>
      </c>
      <c r="Q25" s="129">
        <f t="shared" si="0"/>
        <v>0</v>
      </c>
      <c r="R25" s="217" t="str">
        <f>IF(EQUAT!D28=0, "",EQUAT!D28)</f>
        <v>matching analytical technique</v>
      </c>
      <c r="S25" s="217" t="str">
        <f>IF(EQUAT!E28=0, "",EQUAT!E28)</f>
        <v>HPLC</v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114">
        <f>ST2C!AL16</f>
        <v>10</v>
      </c>
      <c r="C26" s="114">
        <f>ST2C!AM16</f>
        <v>0</v>
      </c>
      <c r="D26" s="114">
        <f>ST2C!AN16</f>
        <v>0</v>
      </c>
      <c r="N26" s="218" t="str">
        <f>EQUAT!A29</f>
        <v>23</v>
      </c>
      <c r="O26" s="232" t="str">
        <f>EQUAT!B29</f>
        <v>D</v>
      </c>
      <c r="P26" s="216">
        <f>'Class Results'!D28</f>
        <v>0</v>
      </c>
      <c r="Q26" s="129">
        <f t="shared" si="0"/>
        <v>0</v>
      </c>
      <c r="R26" s="217" t="str">
        <f>IF(EQUAT!D29=0, "",EQUAT!D29)</f>
        <v>vol - experimental technique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114">
        <f>ST2C!AL17</f>
        <v>4</v>
      </c>
      <c r="C27" s="114">
        <f>ST2C!AM17</f>
        <v>0</v>
      </c>
      <c r="D27" s="114">
        <f>ST2C!AN17</f>
        <v>0</v>
      </c>
      <c r="N27" s="218" t="str">
        <f>EQUAT!A30</f>
        <v>24</v>
      </c>
      <c r="O27" s="232" t="str">
        <f>EQUAT!B30</f>
        <v>A</v>
      </c>
      <c r="P27" s="216">
        <f>'Class Results'!D29</f>
        <v>0</v>
      </c>
      <c r="Q27" s="129">
        <f t="shared" si="0"/>
        <v>0</v>
      </c>
      <c r="R27" s="217" t="str">
        <f>IF(EQUAT!D30=0, "",EQUAT!D30)</f>
        <v>mass spectrometry</v>
      </c>
      <c r="S27" s="217" t="str">
        <f>IF(EQUAT!E30=0, "",EQUAT!E30)</f>
        <v>IR</v>
      </c>
      <c r="T27" s="217" t="str">
        <f>IF(EQUAT!F30=0, "",EQUAT!F30)</f>
        <v>C13NMR</v>
      </c>
      <c r="U27" s="212"/>
    </row>
    <row r="28" spans="1:21" ht="15" customHeight="1" x14ac:dyDescent="0.25">
      <c r="A28" s="38" t="str">
        <f>ST1C!AJ18</f>
        <v>medicine synthesis</v>
      </c>
      <c r="B28" s="114">
        <f>ST2C!AL18</f>
        <v>1</v>
      </c>
      <c r="C28" s="114">
        <f>ST2C!AM18</f>
        <v>0</v>
      </c>
      <c r="D28" s="114">
        <f>ST2C!AN18</f>
        <v>0</v>
      </c>
      <c r="N28" s="218" t="str">
        <f>EQUAT!A31</f>
        <v>25</v>
      </c>
      <c r="O28" s="232" t="str">
        <f>EQUAT!B31</f>
        <v>B</v>
      </c>
      <c r="P28" s="216">
        <f>'Class Results'!D30</f>
        <v>0</v>
      </c>
      <c r="Q28" s="129">
        <f t="shared" si="0"/>
        <v>0</v>
      </c>
      <c r="R28" s="217" t="str">
        <f>IF(EQUAT!D31=0, "",EQUAT!D31)</f>
        <v>mass spectrometry</v>
      </c>
      <c r="S28" s="217" t="str">
        <f>IF(EQUAT!E31=0, "",EQUAT!E31)</f>
        <v>IR</v>
      </c>
      <c r="T28" s="217" t="str">
        <f>IF(EQUAT!F31=0, "",EQUAT!F31)</f>
        <v>C13NMR</v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C</v>
      </c>
      <c r="P29" s="216">
        <f>'Class Results'!D31</f>
        <v>0</v>
      </c>
      <c r="Q29" s="129">
        <f t="shared" si="0"/>
        <v>0</v>
      </c>
      <c r="R29" s="217" t="str">
        <f>IF(EQUAT!D32=0, "",EQUAT!D32)</f>
        <v>Le Chatelier principle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B</v>
      </c>
      <c r="P30" s="216">
        <f>'Class Results'!D32</f>
        <v>0</v>
      </c>
      <c r="Q30" s="129">
        <f t="shared" si="0"/>
        <v>0</v>
      </c>
      <c r="R30" s="217" t="str">
        <f>IF(EQUAT!D33=0, "",EQUAT!D33)</f>
        <v>chemical principles fuel cell</v>
      </c>
      <c r="S30" s="217" t="str">
        <f>IF(EQUAT!E33=0, "",EQUAT!E33)</f>
        <v>chemical principles electrolytic cell</v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A</v>
      </c>
      <c r="P31" s="216">
        <f>'Class Results'!D33</f>
        <v>0</v>
      </c>
      <c r="Q31" s="129">
        <f t="shared" si="0"/>
        <v>0</v>
      </c>
      <c r="R31" s="217" t="str">
        <f>IF(EQUAT!D34=0, "",EQUAT!D34)</f>
        <v>chemical principles electrolytic cell</v>
      </c>
      <c r="S31" s="217" t="str">
        <f>IF(EQUAT!E34=0, "",EQUAT!E34)</f>
        <v>molten vs aqueous electrolytic cell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Results'!D34</f>
        <v>0</v>
      </c>
      <c r="Q32" s="129">
        <f t="shared" si="0"/>
        <v>0</v>
      </c>
      <c r="R32" s="217" t="str">
        <f>IF(EQUAT!D35=0, "",EQUAT!D35)</f>
        <v>amount of solids, liquids, gases</v>
      </c>
      <c r="S32" s="217" t="str">
        <f>IF(EQUAT!E35=0, "",EQUAT!E35)</f>
        <v>excess and limiting reagents</v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C</v>
      </c>
      <c r="P33" s="216">
        <f>'Class Results'!D35</f>
        <v>0</v>
      </c>
      <c r="Q33" s="129">
        <f t="shared" si="0"/>
        <v>0</v>
      </c>
      <c r="R33" s="217" t="str">
        <f>IF(EQUAT!D36=0, "",EQUAT!D36)</f>
        <v>solution calorimetry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LisaChem 2013</v>
      </c>
      <c r="Q34" s="219"/>
      <c r="S34" s="220" t="s">
        <v>254</v>
      </c>
      <c r="T34" s="219" t="str">
        <f>B5</f>
        <v>Student 2</v>
      </c>
    </row>
    <row r="35" spans="1:21" ht="15" customHeight="1" thickBot="1" x14ac:dyDescent="0.3">
      <c r="A35" s="78" t="s">
        <v>57</v>
      </c>
      <c r="B35" s="198" t="str">
        <f>B3</f>
        <v>LisaChem 2013</v>
      </c>
      <c r="C35" s="199"/>
      <c r="D35" s="200"/>
      <c r="E35" s="201"/>
      <c r="N35" s="4"/>
      <c r="O35" s="296" t="s">
        <v>59</v>
      </c>
      <c r="P35" s="298" t="s">
        <v>257</v>
      </c>
      <c r="Q35" s="29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97"/>
      <c r="P36" s="298"/>
      <c r="Q36" s="29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2</v>
      </c>
      <c r="C37" s="199"/>
      <c r="D37" s="200"/>
      <c r="E37" s="201"/>
      <c r="N37" s="227" t="str">
        <f>EQUAT!H7</f>
        <v>1a</v>
      </c>
      <c r="O37" s="234">
        <f>EQUAT!I7</f>
        <v>1</v>
      </c>
      <c r="P37" s="114">
        <f>ST2C!B34</f>
        <v>0</v>
      </c>
      <c r="Q37" s="114">
        <f>O37-P37</f>
        <v>1</v>
      </c>
      <c r="R37" s="226" t="str">
        <f>IF(EQUAT!J7=0," ",EQUAT!J7)</f>
        <v>organic structure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1b</v>
      </c>
      <c r="O38" s="234">
        <f>EQUAT!I8</f>
        <v>1</v>
      </c>
      <c r="P38" s="114">
        <f>ST2C!B35</f>
        <v>0</v>
      </c>
      <c r="Q38" s="114">
        <f t="shared" ref="Q38:Q95" si="2">O38-P38</f>
        <v>1</v>
      </c>
      <c r="R38" s="226" t="str">
        <f>IF(EQUAT!J8=0," ",EQUAT!J8)</f>
        <v>mass spectrometry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1c</v>
      </c>
      <c r="O39" s="234">
        <f>EQUAT!I9</f>
        <v>2</v>
      </c>
      <c r="P39" s="114">
        <f>ST2C!B36</f>
        <v>0</v>
      </c>
      <c r="Q39" s="114">
        <f t="shared" si="2"/>
        <v>2</v>
      </c>
      <c r="R39" s="226" t="str">
        <f>IF(EQUAT!J9=0," ",EQUAT!J9)</f>
        <v>IR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ST2C!AL20</f>
        <v>33</v>
      </c>
      <c r="C40" s="114">
        <f>ST2C!AM20</f>
        <v>0</v>
      </c>
      <c r="D40" s="114">
        <f>ST2C!AN20</f>
        <v>0</v>
      </c>
      <c r="N40" s="227" t="str">
        <f>EQUAT!H10</f>
        <v>1d</v>
      </c>
      <c r="O40" s="234">
        <f>EQUAT!I10</f>
        <v>2</v>
      </c>
      <c r="P40" s="114">
        <f>ST2C!B37</f>
        <v>0</v>
      </c>
      <c r="Q40" s="114">
        <f t="shared" si="2"/>
        <v>2</v>
      </c>
      <c r="R40" s="226" t="str">
        <f>IF(EQUAT!J10=0," ",EQUAT!J10)</f>
        <v>organic structure</v>
      </c>
      <c r="S40" s="226" t="str">
        <f>IF(EQUAT!K10=0," ",EQUAT!K10)</f>
        <v>C13NMR</v>
      </c>
      <c r="T40" s="226" t="str">
        <f>IF(EQUAT!L10=0," ",EQUAT!L10)</f>
        <v>carbon environment</v>
      </c>
      <c r="U40" s="213"/>
    </row>
    <row r="41" spans="1:21" ht="15" customHeight="1" x14ac:dyDescent="0.25">
      <c r="A41" s="38" t="s">
        <v>97</v>
      </c>
      <c r="B41" s="114">
        <f>ST2C!AL21</f>
        <v>48</v>
      </c>
      <c r="C41" s="114">
        <f>ST2C!AM21</f>
        <v>0</v>
      </c>
      <c r="D41" s="114">
        <f>ST2C!AN21</f>
        <v>0</v>
      </c>
      <c r="N41" s="227" t="str">
        <f>EQUAT!H11</f>
        <v>1e</v>
      </c>
      <c r="O41" s="234">
        <f>EQUAT!I11</f>
        <v>5</v>
      </c>
      <c r="P41" s="114">
        <f>ST2C!B38</f>
        <v>0</v>
      </c>
      <c r="Q41" s="114">
        <f t="shared" si="2"/>
        <v>5</v>
      </c>
      <c r="R41" s="226" t="str">
        <f>IF(EQUAT!J11=0," ",EQUAT!J11)</f>
        <v>common organic reactions</v>
      </c>
      <c r="S41" s="226" t="str">
        <f>IF(EQUAT!K11=0," ",EQUAT!K11)</f>
        <v>esters from alkenes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1f</v>
      </c>
      <c r="O42" s="234">
        <f>EQUAT!I12</f>
        <v>1</v>
      </c>
      <c r="P42" s="114">
        <f>ST2C!B39</f>
        <v>0</v>
      </c>
      <c r="Q42" s="114">
        <f t="shared" si="2"/>
        <v>1</v>
      </c>
      <c r="R42" s="226" t="str">
        <f>IF(EQUAT!J12=0," ",EQUAT!J12)</f>
        <v>esterification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1gi</v>
      </c>
      <c r="O43" s="234">
        <f>EQUAT!I13</f>
        <v>2</v>
      </c>
      <c r="P43" s="114">
        <f>ST2C!B40</f>
        <v>0</v>
      </c>
      <c r="Q43" s="114">
        <f t="shared" si="2"/>
        <v>2</v>
      </c>
      <c r="R43" s="226" t="str">
        <f>IF(EQUAT!J13=0," ",EQUAT!J13)</f>
        <v>Le Chatelier principle</v>
      </c>
      <c r="S43" s="226" t="str">
        <f>IF(EQUAT!K13=0," ",EQUAT!K13)</f>
        <v>Rates of reaction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83" t="s">
        <v>169</v>
      </c>
      <c r="C44" s="283"/>
      <c r="D44" s="283"/>
      <c r="N44" s="227" t="str">
        <f>EQUAT!H14</f>
        <v>1gii</v>
      </c>
      <c r="O44" s="234">
        <f>EQUAT!I14</f>
        <v>1</v>
      </c>
      <c r="P44" s="114">
        <f>ST2C!B41</f>
        <v>0</v>
      </c>
      <c r="Q44" s="114">
        <f t="shared" si="2"/>
        <v>1</v>
      </c>
      <c r="R44" s="226" t="str">
        <f>IF(EQUAT!J14=0," ",EQUAT!J14)</f>
        <v>properties of organic compounds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114">
        <f>ST2C!AL22</f>
        <v>19</v>
      </c>
      <c r="C45" s="114">
        <f>ST2C!AM22</f>
        <v>0</v>
      </c>
      <c r="D45" s="114">
        <f>ST2C!AN22</f>
        <v>0</v>
      </c>
      <c r="N45" s="227" t="str">
        <f>EQUAT!H15</f>
        <v>1h</v>
      </c>
      <c r="O45" s="234">
        <f>EQUAT!I15</f>
        <v>2</v>
      </c>
      <c r="P45" s="114">
        <f>ST2C!B42</f>
        <v>0</v>
      </c>
      <c r="Q45" s="114">
        <f t="shared" si="2"/>
        <v>2</v>
      </c>
      <c r="R45" s="226" t="str">
        <f>IF(EQUAT!J15=0," ",EQUAT!J15)</f>
        <v>calc delta H from reactions</v>
      </c>
      <c r="S45" s="226" t="str">
        <f>IF(EQUAT!K15=0," ",EQUAT!K15)</f>
        <v>data book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114">
        <f>ST2C!AL23</f>
        <v>0</v>
      </c>
      <c r="C46" s="114">
        <f>ST2C!AM23</f>
        <v>0</v>
      </c>
      <c r="D46" s="114">
        <f>ST2C!AN23</f>
        <v>-2</v>
      </c>
      <c r="N46" s="227" t="str">
        <f>EQUAT!H16</f>
        <v>2a</v>
      </c>
      <c r="O46" s="234">
        <f>EQUAT!I16</f>
        <v>1</v>
      </c>
      <c r="P46" s="114">
        <f>ST2C!B43</f>
        <v>0</v>
      </c>
      <c r="Q46" s="114">
        <f t="shared" si="2"/>
        <v>1</v>
      </c>
      <c r="R46" s="226" t="str">
        <f>IF(EQUAT!J16=0," ",EQUAT!J16)</f>
        <v>chemical principles electrolytic cell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114">
        <f>ST2C!AL24</f>
        <v>14</v>
      </c>
      <c r="C47" s="114">
        <f>ST2C!AM24</f>
        <v>0</v>
      </c>
      <c r="D47" s="114">
        <f>ST2C!AN24</f>
        <v>0</v>
      </c>
      <c r="N47" s="227" t="str">
        <f>EQUAT!H17</f>
        <v>2b</v>
      </c>
      <c r="O47" s="234">
        <f>EQUAT!I17</f>
        <v>2</v>
      </c>
      <c r="P47" s="114">
        <f>ST2C!B44</f>
        <v>0</v>
      </c>
      <c r="Q47" s="114">
        <f t="shared" si="2"/>
        <v>2</v>
      </c>
      <c r="R47" s="226" t="str">
        <f>IF(EQUAT!J17=0," ",EQUAT!J17)</f>
        <v>predicting redox products</v>
      </c>
      <c r="S47" s="226" t="str">
        <f>IF(EQUAT!K17=0," ",EQUAT!K17)</f>
        <v>electrochemical series</v>
      </c>
      <c r="T47" s="226" t="str">
        <f>IF(EQUAT!L17=0," ",EQUAT!L17)</f>
        <v>chemical principles electrolytic cell</v>
      </c>
      <c r="U47" s="213"/>
    </row>
    <row r="48" spans="1:21" ht="15" customHeight="1" x14ac:dyDescent="0.25">
      <c r="A48" s="38" t="str">
        <f>ST1C!AJ25</f>
        <v>Application of equil &amp; rates</v>
      </c>
      <c r="B48" s="114">
        <f>ST2C!AL25</f>
        <v>0</v>
      </c>
      <c r="C48" s="114">
        <f>ST2C!AM25</f>
        <v>0</v>
      </c>
      <c r="D48" s="114">
        <f>ST2C!AN25</f>
        <v>-2</v>
      </c>
      <c r="N48" s="227" t="str">
        <f>EQUAT!H18</f>
        <v>2c</v>
      </c>
      <c r="O48" s="234">
        <f>EQUAT!I18</f>
        <v>2</v>
      </c>
      <c r="P48" s="114">
        <f>ST2C!B45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>chemical principles electrolytic cell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114">
        <f>ST2C!AL26</f>
        <v>2</v>
      </c>
      <c r="C49" s="114">
        <f>ST2C!AM26</f>
        <v>0</v>
      </c>
      <c r="D49" s="114">
        <f>ST2C!AN26</f>
        <v>0</v>
      </c>
      <c r="N49" s="227" t="str">
        <f>EQUAT!H19</f>
        <v>2d</v>
      </c>
      <c r="O49" s="234">
        <f>EQUAT!I19</f>
        <v>1</v>
      </c>
      <c r="P49" s="114">
        <f>ST2C!B46</f>
        <v>0</v>
      </c>
      <c r="Q49" s="114">
        <f t="shared" si="2"/>
        <v>1</v>
      </c>
      <c r="R49" s="226" t="str">
        <f>IF(EQUAT!J19=0," ",EQUAT!J19)</f>
        <v>vis-UV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114">
        <f>ST2C!AL27</f>
        <v>2</v>
      </c>
      <c r="C50" s="114">
        <f>ST2C!AM27</f>
        <v>0</v>
      </c>
      <c r="D50" s="114">
        <f>ST2C!AN27</f>
        <v>0</v>
      </c>
      <c r="N50" s="227" t="str">
        <f>EQUAT!H20</f>
        <v>2e</v>
      </c>
      <c r="O50" s="234">
        <f>EQUAT!I20</f>
        <v>1</v>
      </c>
      <c r="P50" s="114">
        <f>ST2C!B47</f>
        <v>0</v>
      </c>
      <c r="Q50" s="114">
        <f t="shared" si="2"/>
        <v>1</v>
      </c>
      <c r="R50" s="226" t="str">
        <f>IF(EQUAT!J20=0," ",EQUAT!J20)</f>
        <v>vis-UV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114">
        <f>ST2C!AL28</f>
        <v>8</v>
      </c>
      <c r="C51" s="114">
        <f>ST2C!AM28</f>
        <v>0</v>
      </c>
      <c r="D51" s="114">
        <f>ST2C!AN28</f>
        <v>0</v>
      </c>
      <c r="N51" s="227" t="str">
        <f>EQUAT!H21</f>
        <v>2f</v>
      </c>
      <c r="O51" s="234">
        <f>EQUAT!I21</f>
        <v>2</v>
      </c>
      <c r="P51" s="114">
        <f>ST2C!B48</f>
        <v>0</v>
      </c>
      <c r="Q51" s="114">
        <f t="shared" si="2"/>
        <v>2</v>
      </c>
      <c r="R51" s="226" t="str">
        <f>IF(EQUAT!J21=0," ",EQUAT!J21)</f>
        <v xml:space="preserve">Faradays laws </v>
      </c>
      <c r="S51" s="226" t="str">
        <f>IF(EQUAT!K21=0," ",EQUAT!K21)</f>
        <v>electrolytic cells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114">
        <f>ST2C!AL29</f>
        <v>12</v>
      </c>
      <c r="C52" s="114">
        <f>ST2C!AM29</f>
        <v>0</v>
      </c>
      <c r="D52" s="114">
        <f>ST2C!AN29</f>
        <v>0</v>
      </c>
      <c r="N52" s="227" t="str">
        <f>EQUAT!H22</f>
        <v>2g</v>
      </c>
      <c r="O52" s="234">
        <f>EQUAT!I22</f>
        <v>1</v>
      </c>
      <c r="P52" s="114">
        <f>ST2C!B49</f>
        <v>0</v>
      </c>
      <c r="Q52" s="114">
        <f t="shared" si="2"/>
        <v>1</v>
      </c>
      <c r="R52" s="226" t="str">
        <f>IF(EQUAT!J22=0," ",EQUAT!J22)</f>
        <v>limitations of predictions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114">
        <f>ST2C!AL30</f>
        <v>8</v>
      </c>
      <c r="C53" s="114">
        <f>ST2C!AM30</f>
        <v>0</v>
      </c>
      <c r="D53" s="114">
        <f>ST2C!AN30</f>
        <v>0</v>
      </c>
      <c r="N53" s="227" t="str">
        <f>EQUAT!H23</f>
        <v>2h</v>
      </c>
      <c r="O53" s="234">
        <f>EQUAT!I23</f>
        <v>1</v>
      </c>
      <c r="P53" s="114">
        <f>ST2C!B50</f>
        <v>0</v>
      </c>
      <c r="Q53" s="114">
        <f t="shared" si="2"/>
        <v>1</v>
      </c>
      <c r="R53" s="226" t="str">
        <f>IF(EQUAT!J23=0," ",EQUAT!J23)</f>
        <v>chemical principles electrolytic cell</v>
      </c>
      <c r="S53" s="226" t="str">
        <f>IF(EQUAT!K23=0," ",EQUAT!K23)</f>
        <v xml:space="preserve"> 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114">
        <f>ST2C!AL31</f>
        <v>11</v>
      </c>
      <c r="C54" s="114">
        <f>ST2C!AM31</f>
        <v>0</v>
      </c>
      <c r="D54" s="114">
        <f>ST2C!AN31</f>
        <v>0</v>
      </c>
      <c r="N54" s="227" t="str">
        <f>EQUAT!H24</f>
        <v>2i</v>
      </c>
      <c r="O54" s="234">
        <f>EQUAT!I24</f>
        <v>3</v>
      </c>
      <c r="P54" s="114">
        <f>ST2C!B51</f>
        <v>0</v>
      </c>
      <c r="Q54" s="114">
        <f t="shared" si="2"/>
        <v>3</v>
      </c>
      <c r="R54" s="226" t="str">
        <f>IF(EQUAT!J24=0," ",EQUAT!J24)</f>
        <v>vis-UV</v>
      </c>
      <c r="S54" s="226" t="str">
        <f>IF(EQUAT!K24=0," ",EQUAT!K24)</f>
        <v>calibration graph AAS or UV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114">
        <f>ST2C!AL32</f>
        <v>5</v>
      </c>
      <c r="C55" s="114">
        <f>ST2C!AM32</f>
        <v>0</v>
      </c>
      <c r="D55" s="114">
        <f>ST2C!AN32</f>
        <v>0</v>
      </c>
      <c r="N55" s="227" t="str">
        <f>EQUAT!H25</f>
        <v>3a</v>
      </c>
      <c r="O55" s="234">
        <f>EQUAT!I25</f>
        <v>1</v>
      </c>
      <c r="P55" s="114">
        <f>ST2C!B52</f>
        <v>0</v>
      </c>
      <c r="Q55" s="114">
        <f t="shared" si="2"/>
        <v>1</v>
      </c>
      <c r="R55" s="226" t="str">
        <f>IF(EQUAT!J25=0," ",EQUAT!J25)</f>
        <v>structural formula</v>
      </c>
      <c r="S55" s="226" t="str">
        <f>IF(EQUAT!K25=0," ",EQUAT!K25)</f>
        <v>amines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114">
        <f>ST2C!AL33</f>
        <v>20</v>
      </c>
      <c r="C56" s="114">
        <f>ST2C!AM33</f>
        <v>0</v>
      </c>
      <c r="D56" s="114">
        <f>ST2C!AN33</f>
        <v>0</v>
      </c>
      <c r="N56" s="227" t="str">
        <f>EQUAT!H26</f>
        <v>3b</v>
      </c>
      <c r="O56" s="234">
        <f>EQUAT!I26</f>
        <v>1</v>
      </c>
      <c r="P56" s="114">
        <f>ST2C!B53</f>
        <v>0</v>
      </c>
      <c r="Q56" s="114">
        <f t="shared" si="2"/>
        <v>1</v>
      </c>
      <c r="R56" s="226" t="str">
        <f>IF(EQUAT!J26=0," ",EQUAT!J26)</f>
        <v>amines</v>
      </c>
      <c r="S56" s="226" t="str">
        <f>IF(EQUAT!K26=0," ",EQUAT!K26)</f>
        <v>amino acid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3c</v>
      </c>
      <c r="O57" s="234">
        <f>EQUAT!I27</f>
        <v>1</v>
      </c>
      <c r="P57" s="114">
        <f>ST2C!B54</f>
        <v>0</v>
      </c>
      <c r="Q57" s="114">
        <f t="shared" si="2"/>
        <v>1</v>
      </c>
      <c r="R57" s="226" t="str">
        <f>IF(EQUAT!J27=0," ",EQUAT!J27)</f>
        <v>systematic name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3d</v>
      </c>
      <c r="O58" s="234">
        <f>EQUAT!I28</f>
        <v>1</v>
      </c>
      <c r="P58" s="114">
        <f>ST2C!B55</f>
        <v>0</v>
      </c>
      <c r="Q58" s="114">
        <f t="shared" si="2"/>
        <v>1</v>
      </c>
      <c r="R58" s="226" t="str">
        <f>IF(EQUAT!J28=0," ",EQUAT!J28)</f>
        <v>amino acid</v>
      </c>
      <c r="S58" s="226" t="str">
        <f>IF(EQUAT!K28=0," ",EQUAT!K28)</f>
        <v>data book</v>
      </c>
      <c r="T58" s="226" t="str">
        <f>IF(EQUAT!L28=0," ",EQUAT!L28)</f>
        <v>structural formula</v>
      </c>
      <c r="U58" s="213"/>
    </row>
    <row r="59" spans="1:21" ht="15" customHeight="1" x14ac:dyDescent="0.25">
      <c r="N59" s="227" t="str">
        <f>EQUAT!H29</f>
        <v>3e</v>
      </c>
      <c r="O59" s="234">
        <f>EQUAT!I29</f>
        <v>2</v>
      </c>
      <c r="P59" s="114">
        <f>ST2C!B56</f>
        <v>0</v>
      </c>
      <c r="Q59" s="114">
        <f t="shared" si="2"/>
        <v>2</v>
      </c>
      <c r="R59" s="226" t="str">
        <f>IF(EQUAT!J29=0," ",EQUAT!J29)</f>
        <v>cond &amp; poly - proteins</v>
      </c>
      <c r="S59" s="226" t="str">
        <f>IF(EQUAT!K29=0," ",EQUAT!K29)</f>
        <v>chemical bonding proteins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3fi</v>
      </c>
      <c r="O60" s="234">
        <f>EQUAT!I30</f>
        <v>1</v>
      </c>
      <c r="P60" s="114">
        <f>ST2C!B57</f>
        <v>0</v>
      </c>
      <c r="Q60" s="114">
        <f t="shared" si="2"/>
        <v>1</v>
      </c>
      <c r="R60" s="226" t="str">
        <f>IF(EQUAT!J30=0," ",EQUAT!J30)</f>
        <v>cond &amp; poly - proteins</v>
      </c>
      <c r="S60" s="226" t="str">
        <f>IF(EQUAT!K30=0," ",EQUAT!K30)</f>
        <v>protein- primary, secondary, tertiary structure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3fii</v>
      </c>
      <c r="O61" s="234">
        <f>EQUAT!I31</f>
        <v>1</v>
      </c>
      <c r="P61" s="114">
        <f>ST2C!B58</f>
        <v>0</v>
      </c>
      <c r="Q61" s="114">
        <f t="shared" si="2"/>
        <v>1</v>
      </c>
      <c r="R61" s="226" t="str">
        <f>IF(EQUAT!J31=0," ",EQUAT!J31)</f>
        <v>cond &amp; poly - proteins</v>
      </c>
      <c r="S61" s="226" t="str">
        <f>IF(EQUAT!K31=0," ",EQUAT!K31)</f>
        <v>protein- primary, secondary, tertiary structure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3fiii</v>
      </c>
      <c r="O62" s="234">
        <f>EQUAT!I32</f>
        <v>1</v>
      </c>
      <c r="P62" s="114">
        <f>ST2C!B59</f>
        <v>0</v>
      </c>
      <c r="Q62" s="114">
        <f t="shared" si="2"/>
        <v>1</v>
      </c>
      <c r="R62" s="226" t="str">
        <f>IF(EQUAT!J32=0," ",EQUAT!J32)</f>
        <v>cond &amp; poly - proteins</v>
      </c>
      <c r="S62" s="226" t="str">
        <f>IF(EQUAT!K32=0," ",EQUAT!K32)</f>
        <v>protein- primary, secondary, tertiary structure</v>
      </c>
      <c r="T62" s="226" t="str">
        <f>IF(EQUAT!L32=0," ",EQUAT!L32)</f>
        <v xml:space="preserve"> </v>
      </c>
      <c r="U62" s="213"/>
    </row>
    <row r="63" spans="1:21" ht="15" customHeight="1" x14ac:dyDescent="0.25">
      <c r="N63" s="227" t="str">
        <f>EQUAT!H33</f>
        <v>3gi</v>
      </c>
      <c r="O63" s="234">
        <f>EQUAT!I33</f>
        <v>2</v>
      </c>
      <c r="P63" s="114">
        <f>ST2C!B60</f>
        <v>0</v>
      </c>
      <c r="Q63" s="114">
        <f t="shared" si="2"/>
        <v>2</v>
      </c>
      <c r="R63" s="226" t="str">
        <f>IF(EQUAT!J33=0," ",EQUAT!J33)</f>
        <v>DNA</v>
      </c>
      <c r="S63" s="226" t="str">
        <f>IF(EQUAT!K33=0," ",EQUAT!K33)</f>
        <v>data book</v>
      </c>
      <c r="T63" s="226" t="str">
        <f>IF(EQUAT!L33=0," ",EQUAT!L33)</f>
        <v xml:space="preserve"> </v>
      </c>
      <c r="U63" s="213"/>
    </row>
    <row r="64" spans="1:21" ht="15" customHeight="1" x14ac:dyDescent="0.25">
      <c r="L64" s="212"/>
      <c r="M64" s="212"/>
      <c r="N64" s="227" t="str">
        <f>EQUAT!H34</f>
        <v>3gii</v>
      </c>
      <c r="O64" s="234">
        <f>EQUAT!I34</f>
        <v>1</v>
      </c>
      <c r="P64" s="114">
        <f>ST2C!B61</f>
        <v>0</v>
      </c>
      <c r="Q64" s="114">
        <f t="shared" si="2"/>
        <v>1</v>
      </c>
      <c r="R64" s="226" t="str">
        <f>IF(EQUAT!J34=0," ",EQUAT!J34)</f>
        <v>DNA primary structure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L65" s="214"/>
      <c r="M65" s="214"/>
      <c r="N65" s="227" t="str">
        <f>EQUAT!H35</f>
        <v>3giii</v>
      </c>
      <c r="O65" s="234">
        <f>EQUAT!I35</f>
        <v>1</v>
      </c>
      <c r="P65" s="114">
        <f>ST2C!B62</f>
        <v>0</v>
      </c>
      <c r="Q65" s="114">
        <f t="shared" si="2"/>
        <v>1</v>
      </c>
      <c r="R65" s="226" t="str">
        <f>IF(EQUAT!J35=0," ",EQUAT!J35)</f>
        <v>DNA secondary structure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L66" s="213"/>
      <c r="M66" s="213"/>
      <c r="N66" s="227" t="str">
        <f>EQUAT!H36</f>
        <v>3h</v>
      </c>
      <c r="O66" s="234">
        <f>EQUAT!I36</f>
        <v>1</v>
      </c>
      <c r="P66" s="114">
        <f>ST2C!B63</f>
        <v>0</v>
      </c>
      <c r="Q66" s="114">
        <f t="shared" si="2"/>
        <v>1</v>
      </c>
      <c r="R66" s="226" t="str">
        <f>IF(EQUAT!J36=0," ",EQUAT!J36)</f>
        <v>DNA secondary structure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3"/>
      <c r="M67" s="213"/>
      <c r="O67" s="221"/>
      <c r="U67" s="213"/>
    </row>
    <row r="68" spans="9:21" ht="15" customHeight="1" x14ac:dyDescent="0.25">
      <c r="I68" s="212"/>
      <c r="J68" s="212"/>
      <c r="K68" s="212"/>
      <c r="L68" s="213"/>
      <c r="M68" s="213"/>
      <c r="N68" s="4"/>
      <c r="O68" s="191" t="s">
        <v>57</v>
      </c>
      <c r="P68" s="219" t="str">
        <f>B3</f>
        <v>LisaChem 2013</v>
      </c>
      <c r="Q68" s="219"/>
      <c r="S68" s="220" t="s">
        <v>254</v>
      </c>
      <c r="T68" s="219" t="str">
        <f>B5</f>
        <v>Student 2</v>
      </c>
      <c r="U68" s="213"/>
    </row>
    <row r="69" spans="9:21" ht="15" customHeight="1" x14ac:dyDescent="0.25">
      <c r="I69" s="214"/>
      <c r="J69" s="214"/>
      <c r="K69" s="214"/>
      <c r="L69" s="213"/>
      <c r="M69" s="213"/>
      <c r="N69" s="4"/>
      <c r="O69" s="296" t="s">
        <v>59</v>
      </c>
      <c r="P69" s="298" t="s">
        <v>257</v>
      </c>
      <c r="Q69" s="29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3"/>
      <c r="M70" s="213"/>
      <c r="N70" s="229" t="s">
        <v>124</v>
      </c>
      <c r="O70" s="297"/>
      <c r="P70" s="298"/>
      <c r="Q70" s="29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4ai</v>
      </c>
      <c r="O71" s="234">
        <f>EQUAT!I37</f>
        <v>2</v>
      </c>
      <c r="P71" s="114">
        <f>ST2C!B64</f>
        <v>0</v>
      </c>
      <c r="Q71" s="114">
        <f>O71-P71</f>
        <v>2</v>
      </c>
      <c r="R71" s="226" t="str">
        <f>IF(EQUAT!J37=0," ",EQUAT!J37)</f>
        <v>catalyst effect on rate</v>
      </c>
      <c r="S71" s="226" t="str">
        <f>IF(EQUAT!K37=0," ",EQUAT!K37)</f>
        <v>calc delta H from reactions</v>
      </c>
      <c r="T71" s="226" t="str">
        <f>IF(EQUAT!L37=0," ",EQUAT!L37)</f>
        <v>Energy sources - renewability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4aii</v>
      </c>
      <c r="O72" s="234">
        <f>EQUAT!I38</f>
        <v>3</v>
      </c>
      <c r="P72" s="114">
        <f>ST2C!B65</f>
        <v>0</v>
      </c>
      <c r="Q72" s="114">
        <f t="shared" si="2"/>
        <v>3</v>
      </c>
      <c r="R72" s="226" t="str">
        <f>IF(EQUAT!J38=0," ",EQUAT!J38)</f>
        <v>Equilibrium law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4aiii</v>
      </c>
      <c r="O73" s="234">
        <f>EQUAT!I39</f>
        <v>1</v>
      </c>
      <c r="P73" s="114">
        <f>ST2C!B66</f>
        <v>0</v>
      </c>
      <c r="Q73" s="114">
        <f t="shared" si="2"/>
        <v>1</v>
      </c>
      <c r="R73" s="226" t="str">
        <f>IF(EQUAT!J39=0," ",EQUAT!J39)</f>
        <v>Equilibrium law</v>
      </c>
      <c r="S73" s="226" t="str">
        <f>IF(EQUAT!K39=0," ",EQUAT!K39)</f>
        <v>Le Chatelier principle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4bi</v>
      </c>
      <c r="O74" s="234">
        <f>EQUAT!I40</f>
        <v>1</v>
      </c>
      <c r="P74" s="114">
        <f>ST2C!B67</f>
        <v>0</v>
      </c>
      <c r="Q74" s="114">
        <f t="shared" si="2"/>
        <v>1</v>
      </c>
      <c r="R74" s="226" t="str">
        <f>IF(EQUAT!J40=0," ",EQUAT!J40)</f>
        <v>biochemical fuel production</v>
      </c>
      <c r="S74" s="226" t="str">
        <f>IF(EQUAT!K40=0," ",EQUAT!K40)</f>
        <v>data book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4bii</v>
      </c>
      <c r="O75" s="234">
        <f>EQUAT!I41</f>
        <v>3</v>
      </c>
      <c r="P75" s="114">
        <f>ST2C!B68</f>
        <v>0</v>
      </c>
      <c r="Q75" s="114">
        <f t="shared" si="2"/>
        <v>3</v>
      </c>
      <c r="R75" s="226" t="str">
        <f>IF(EQUAT!J41=0," ",EQUAT!J41)</f>
        <v>biodiesel</v>
      </c>
      <c r="S75" s="226" t="str">
        <f>IF(EQUAT!K41=0," ",EQUAT!K41)</f>
        <v>data book</v>
      </c>
      <c r="T75" s="226" t="str">
        <f>IF(EQUAT!L41=0," ",EQUAT!L41)</f>
        <v>chemical equations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4ci</v>
      </c>
      <c r="O76" s="234">
        <f>EQUAT!I42</f>
        <v>1</v>
      </c>
      <c r="P76" s="114">
        <f>ST2C!B69</f>
        <v>0</v>
      </c>
      <c r="Q76" s="114">
        <f t="shared" si="2"/>
        <v>1</v>
      </c>
      <c r="R76" s="226" t="str">
        <f>IF(EQUAT!J42=0," ",EQUAT!J42)</f>
        <v>C13NMR</v>
      </c>
      <c r="S76" s="226" t="str">
        <f>IF(EQUAT!K42=0," ",EQUAT!K42)</f>
        <v>chemical equations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4cii</v>
      </c>
      <c r="O77" s="234">
        <f>EQUAT!I43</f>
        <v>2</v>
      </c>
      <c r="P77" s="114">
        <f>ST2C!B70</f>
        <v>0</v>
      </c>
      <c r="Q77" s="114">
        <f t="shared" si="2"/>
        <v>2</v>
      </c>
      <c r="R77" s="226" t="str">
        <f>IF(EQUAT!J43=0," ",EQUAT!J43)</f>
        <v>HNMR</v>
      </c>
      <c r="S77" s="226" t="str">
        <f>IF(EQUAT!K43=0," ",EQUAT!K43)</f>
        <v>semi-structural formula</v>
      </c>
      <c r="T77" s="226" t="str">
        <f>IF(EQUAT!L43=0," ",EQUAT!L43)</f>
        <v>oxidation primary alkanols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4di</v>
      </c>
      <c r="O78" s="234">
        <f>EQUAT!I44</f>
        <v>1</v>
      </c>
      <c r="P78" s="114">
        <f>ST2C!B71</f>
        <v>0</v>
      </c>
      <c r="Q78" s="114">
        <f t="shared" si="2"/>
        <v>1</v>
      </c>
      <c r="R78" s="226" t="str">
        <f>IF(EQUAT!J44=0," ",EQUAT!J44)</f>
        <v>fuel cells</v>
      </c>
      <c r="S78" s="226" t="str">
        <f>IF(EQUAT!K44=0," ",EQUAT!K44)</f>
        <v xml:space="preserve"> 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4dii</v>
      </c>
      <c r="O79" s="234">
        <f>EQUAT!I45</f>
        <v>2</v>
      </c>
      <c r="P79" s="114">
        <f>ST2C!B72</f>
        <v>0</v>
      </c>
      <c r="Q79" s="114">
        <f t="shared" si="2"/>
        <v>2</v>
      </c>
      <c r="R79" s="226" t="str">
        <f>IF(EQUAT!J45=0," ",EQUAT!J45)</f>
        <v>fuel cells</v>
      </c>
      <c r="S79" s="226" t="str">
        <f>IF(EQUAT!K45=0," ",EQUAT!K45)</f>
        <v>data book</v>
      </c>
      <c r="T79" s="226" t="str">
        <f>IF(EQUAT!L45=0," ",EQUAT!L45)</f>
        <v>half, overall equations fuel cell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5ai</v>
      </c>
      <c r="O80" s="234">
        <f>EQUAT!I46</f>
        <v>1</v>
      </c>
      <c r="P80" s="114">
        <f>ST2C!B73</f>
        <v>0</v>
      </c>
      <c r="Q80" s="114">
        <f t="shared" si="2"/>
        <v>1</v>
      </c>
      <c r="R80" s="226" t="str">
        <f>IF(EQUAT!J46=0," ",EQUAT!J46)</f>
        <v>galvanic primary, half &amp; overall equations</v>
      </c>
      <c r="S80" s="226" t="str">
        <f>IF(EQUAT!K46=0," ",EQUAT!K46)</f>
        <v>data book</v>
      </c>
      <c r="T80" s="226" t="str">
        <f>IF(EQUAT!L46=0," ",EQUAT!L46)</f>
        <v>electrochemical series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5aii</v>
      </c>
      <c r="O81" s="234">
        <f>EQUAT!I47</f>
        <v>1</v>
      </c>
      <c r="P81" s="114">
        <f>ST2C!B74</f>
        <v>0</v>
      </c>
      <c r="Q81" s="114">
        <f t="shared" si="2"/>
        <v>1</v>
      </c>
      <c r="R81" s="226" t="str">
        <f>IF(EQUAT!J47=0," ",EQUAT!J47)</f>
        <v>galvanic primary, half &amp; overall equations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5aiii</v>
      </c>
      <c r="O82" s="234">
        <f>EQUAT!I48</f>
        <v>1</v>
      </c>
      <c r="P82" s="114">
        <f>ST2C!B75</f>
        <v>0</v>
      </c>
      <c r="Q82" s="114">
        <f t="shared" si="2"/>
        <v>1</v>
      </c>
      <c r="R82" s="226" t="str">
        <f>IF(EQUAT!J48=0," ",EQUAT!J48)</f>
        <v>electrochemical series</v>
      </c>
      <c r="S82" s="226" t="str">
        <f>IF(EQUAT!K48=0," ",EQUAT!K48)</f>
        <v>data book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5b</v>
      </c>
      <c r="O83" s="234">
        <f>EQUAT!I49</f>
        <v>1</v>
      </c>
      <c r="P83" s="114">
        <f>ST2C!B76</f>
        <v>0</v>
      </c>
      <c r="Q83" s="114">
        <f t="shared" si="2"/>
        <v>1</v>
      </c>
      <c r="R83" s="226" t="str">
        <f>IF(EQUAT!J49=0," ",EQUAT!J49)</f>
        <v>galvanic cells - primary, secondary</v>
      </c>
      <c r="S83" s="226" t="str">
        <f>IF(EQUAT!K49=0," ",EQUAT!K49)</f>
        <v xml:space="preserve"> 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5ci</v>
      </c>
      <c r="O84" s="234">
        <f>EQUAT!I50</f>
        <v>1</v>
      </c>
      <c r="P84" s="114">
        <f>ST2C!B77</f>
        <v>0</v>
      </c>
      <c r="Q84" s="114">
        <f t="shared" si="2"/>
        <v>1</v>
      </c>
      <c r="R84" s="226" t="str">
        <f>IF(EQUAT!J50=0," ",EQUAT!J50)</f>
        <v xml:space="preserve">Faradays laws </v>
      </c>
      <c r="S84" s="226" t="str">
        <f>IF(EQUAT!K50=0," ",EQUAT!K50)</f>
        <v>galvanic primary, half &amp; overall equations</v>
      </c>
      <c r="T84" s="226" t="str">
        <f>IF(EQUAT!L50=0," ",EQUAT!L50)</f>
        <v>calculations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5cii</v>
      </c>
      <c r="O85" s="234">
        <f>EQUAT!I51</f>
        <v>1</v>
      </c>
      <c r="P85" s="114">
        <f>ST2C!B78</f>
        <v>0</v>
      </c>
      <c r="Q85" s="114">
        <f t="shared" si="2"/>
        <v>1</v>
      </c>
      <c r="R85" s="226" t="str">
        <f>IF(EQUAT!J51=0," ",EQUAT!J51)</f>
        <v xml:space="preserve">Faradays laws </v>
      </c>
      <c r="S85" s="226" t="str">
        <f>IF(EQUAT!K51=0," ",EQUAT!K51)</f>
        <v>calculations</v>
      </c>
      <c r="T85" s="226" t="str">
        <f>IF(EQUAT!L51=0," ",EQUAT!L51)</f>
        <v>galvanic primary, half &amp; overall equations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5ciii</v>
      </c>
      <c r="O86" s="234">
        <f>EQUAT!I52</f>
        <v>2</v>
      </c>
      <c r="P86" s="114">
        <f>ST2C!B79</f>
        <v>0</v>
      </c>
      <c r="Q86" s="114">
        <f t="shared" si="2"/>
        <v>2</v>
      </c>
      <c r="R86" s="226" t="str">
        <f>IF(EQUAT!J52=0," ",EQUAT!J52)</f>
        <v>calculations</v>
      </c>
      <c r="S86" s="226" t="str">
        <f>IF(EQUAT!K52=0," ",EQUAT!K52)</f>
        <v>galvanic primary, half &amp; overall equations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5d</v>
      </c>
      <c r="O87" s="234">
        <f>EQUAT!I53</f>
        <v>2</v>
      </c>
      <c r="P87" s="114">
        <f>ST2C!B80</f>
        <v>0</v>
      </c>
      <c r="Q87" s="114">
        <f t="shared" si="2"/>
        <v>2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6a</v>
      </c>
      <c r="O88" s="234">
        <f>EQUAT!I54</f>
        <v>1</v>
      </c>
      <c r="P88" s="114">
        <f>ST2C!B81</f>
        <v>0</v>
      </c>
      <c r="Q88" s="114">
        <f t="shared" si="2"/>
        <v>1</v>
      </c>
      <c r="R88" s="226" t="str">
        <f>IF(EQUAT!J54=0," ",EQUAT!J54)</f>
        <v>Rates of reaction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6b</v>
      </c>
      <c r="O89" s="234">
        <f>EQUAT!I55</f>
        <v>2</v>
      </c>
      <c r="P89" s="114">
        <f>ST2C!B82</f>
        <v>0</v>
      </c>
      <c r="Q89" s="114">
        <f t="shared" si="2"/>
        <v>2</v>
      </c>
      <c r="R89" s="226" t="str">
        <f>IF(EQUAT!J55=0," ",EQUAT!J55)</f>
        <v>Rates of reaction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6ci</v>
      </c>
      <c r="O90" s="234">
        <f>EQUAT!I56</f>
        <v>2</v>
      </c>
      <c r="P90" s="114">
        <f>ST2C!B83</f>
        <v>0</v>
      </c>
      <c r="Q90" s="114">
        <f t="shared" si="2"/>
        <v>2</v>
      </c>
      <c r="R90" s="226" t="str">
        <f>IF(EQUAT!J56=0," ",EQUAT!J56)</f>
        <v>Rates of reaction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6cii</v>
      </c>
      <c r="O91" s="234">
        <f>EQUAT!I57</f>
        <v>1</v>
      </c>
      <c r="P91" s="114">
        <f>ST2C!B84</f>
        <v>0</v>
      </c>
      <c r="Q91" s="114">
        <f t="shared" si="2"/>
        <v>1</v>
      </c>
      <c r="R91" s="226" t="str">
        <f>IF(EQUAT!J57=0," ",EQUAT!J57)</f>
        <v>calculations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6ciii</v>
      </c>
      <c r="O92" s="234">
        <f>EQUAT!I58</f>
        <v>1</v>
      </c>
      <c r="P92" s="114">
        <f>ST2C!B85</f>
        <v>0</v>
      </c>
      <c r="Q92" s="114">
        <f t="shared" si="2"/>
        <v>1</v>
      </c>
      <c r="R92" s="226" t="str">
        <f>IF(EQUAT!J58=0," ",EQUAT!J58)</f>
        <v>calculations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6di</v>
      </c>
      <c r="O93" s="234">
        <f>EQUAT!I59</f>
        <v>1</v>
      </c>
      <c r="P93" s="114">
        <f>ST2C!B86</f>
        <v>0</v>
      </c>
      <c r="Q93" s="114">
        <f t="shared" si="2"/>
        <v>1</v>
      </c>
      <c r="R93" s="226" t="str">
        <f>IF(EQUAT!J59=0," ",EQUAT!J59)</f>
        <v>Rates of reaction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6dii</v>
      </c>
      <c r="O94" s="234">
        <f>EQUAT!I60</f>
        <v>2</v>
      </c>
      <c r="P94" s="114">
        <f>ST2C!B87</f>
        <v>0</v>
      </c>
      <c r="Q94" s="114">
        <f t="shared" si="2"/>
        <v>2</v>
      </c>
      <c r="R94" s="226" t="str">
        <f>IF(EQUAT!J60=0," ",EQUAT!J60)</f>
        <v>Rates of reaction</v>
      </c>
      <c r="S94" s="226" t="str">
        <f>IF(EQUAT!K60=0," ",EQUAT!K60)</f>
        <v xml:space="preserve"> </v>
      </c>
      <c r="T94" s="226" t="str">
        <f>IF(EQUAT!L59=0," ",EQUAT!L59)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6e</v>
      </c>
      <c r="O95" s="234">
        <f>EQUAT!I61</f>
        <v>2</v>
      </c>
      <c r="P95" s="114">
        <f>ST2C!B88</f>
        <v>0</v>
      </c>
      <c r="Q95" s="114">
        <f t="shared" si="2"/>
        <v>2</v>
      </c>
      <c r="R95" s="226" t="str">
        <f>IF(EQUAT!J61=0," ",EQUAT!J61)</f>
        <v>collision theory</v>
      </c>
      <c r="S95" s="226" t="str">
        <f>IF(EQUAT!K61=0," ",EQUAT!K61)</f>
        <v xml:space="preserve"> </v>
      </c>
      <c r="T95" s="226" t="str">
        <f>IF(EQUAT!L60=0," ",EQUAT!L60)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6f</v>
      </c>
      <c r="O96" s="234">
        <f>EQUAT!I62</f>
        <v>2</v>
      </c>
      <c r="P96" s="114">
        <f>ST2C!B89</f>
        <v>0</v>
      </c>
      <c r="Q96" s="114">
        <f t="shared" ref="Q96:Q105" si="3">O96-P96</f>
        <v>2</v>
      </c>
      <c r="R96" s="226" t="str">
        <f>IF(EQUAT!J62=0," ",EQUAT!J62)</f>
        <v>temperature effect on rate</v>
      </c>
      <c r="S96" s="226" t="str">
        <f>IF(EQUAT!K62=0," ",EQUAT!K62)</f>
        <v>catalyst effect on rate</v>
      </c>
      <c r="T96" s="226" t="str">
        <f>IF(EQUAT!L61=0," ",EQUAT!L61)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7a</v>
      </c>
      <c r="O97" s="234">
        <f>EQUAT!I63</f>
        <v>2</v>
      </c>
      <c r="P97" s="114">
        <f>ST2C!B90</f>
        <v>0</v>
      </c>
      <c r="Q97" s="114">
        <f t="shared" si="3"/>
        <v>2</v>
      </c>
      <c r="R97" s="226" t="str">
        <f>IF(EQUAT!J63=0," ",EQUAT!J63)</f>
        <v>back titrations</v>
      </c>
      <c r="S97" s="226" t="str">
        <f>IF(EQUAT!K63=0," ",EQUAT!K63)</f>
        <v>chemical equations</v>
      </c>
      <c r="T97" s="226" t="str">
        <f>IF(EQUAT!L62=0," ",EQUAT!L62)</f>
        <v xml:space="preserve"> </v>
      </c>
    </row>
    <row r="98" spans="1:20" ht="15" customHeight="1" x14ac:dyDescent="0.25">
      <c r="I98" s="212"/>
      <c r="J98" s="213"/>
      <c r="K98" s="213"/>
      <c r="N98" s="253" t="str">
        <f>EQUAT!H64</f>
        <v>7b</v>
      </c>
      <c r="O98" s="234">
        <f>EQUAT!I64</f>
        <v>2</v>
      </c>
      <c r="P98" s="114">
        <f>ST2C!B91</f>
        <v>0</v>
      </c>
      <c r="Q98" s="114">
        <f t="shared" si="3"/>
        <v>2</v>
      </c>
      <c r="R98" s="226" t="str">
        <f>IF(EQUAT!J64=0," ",EQUAT!J64)</f>
        <v>back titrations</v>
      </c>
      <c r="S98" s="226" t="str">
        <f>IF(EQUAT!K64=0," ",EQUAT!K64)</f>
        <v>calculations</v>
      </c>
      <c r="T98" s="226" t="str">
        <f>IF(EQUAT!L63=0," ",EQUAT!L63)</f>
        <v xml:space="preserve"> </v>
      </c>
    </row>
    <row r="99" spans="1:20" ht="15" customHeight="1" x14ac:dyDescent="0.25">
      <c r="I99" s="212"/>
      <c r="J99" s="213"/>
      <c r="K99" s="213"/>
      <c r="N99" s="253" t="str">
        <f>EQUAT!H65</f>
        <v>7c</v>
      </c>
      <c r="O99" s="234">
        <f>EQUAT!I65</f>
        <v>1</v>
      </c>
      <c r="P99" s="114">
        <f>ST2C!B92</f>
        <v>0</v>
      </c>
      <c r="Q99" s="114">
        <f t="shared" si="3"/>
        <v>1</v>
      </c>
      <c r="R99" s="226" t="str">
        <f>IF(EQUAT!J65=0," ",EQUAT!J65)</f>
        <v>calculations</v>
      </c>
      <c r="S99" s="226" t="str">
        <f>IF(EQUAT!K65=0," ",EQUAT!K65)</f>
        <v xml:space="preserve"> </v>
      </c>
      <c r="T99" s="226" t="str">
        <f>IF(EQUAT!L64=0," ",EQUAT!L64)</f>
        <v xml:space="preserve"> </v>
      </c>
    </row>
    <row r="100" spans="1:20" ht="15" customHeight="1" x14ac:dyDescent="0.25">
      <c r="I100" s="212"/>
      <c r="J100" s="213"/>
      <c r="K100" s="213"/>
      <c r="N100" s="253" t="str">
        <f>EQUAT!H66</f>
        <v>7d</v>
      </c>
      <c r="O100" s="234">
        <f>EQUAT!I66</f>
        <v>1</v>
      </c>
      <c r="P100" s="114">
        <f>ST2C!B93</f>
        <v>0</v>
      </c>
      <c r="Q100" s="114">
        <f t="shared" si="3"/>
        <v>1</v>
      </c>
      <c r="R100" s="226" t="str">
        <f>IF(EQUAT!J66=0," ",EQUAT!J66)</f>
        <v>calculations</v>
      </c>
      <c r="S100" s="226" t="str">
        <f>IF(EQUAT!K66=0," ",EQUAT!K66)</f>
        <v xml:space="preserve"> </v>
      </c>
      <c r="T100" s="226" t="str">
        <f>IF(EQUAT!L65=0," ",EQUAT!L65)</f>
        <v xml:space="preserve"> </v>
      </c>
    </row>
    <row r="101" spans="1:20" ht="15" customHeight="1" x14ac:dyDescent="0.25">
      <c r="B101" s="203"/>
      <c r="C101" s="205"/>
      <c r="D101" s="204"/>
      <c r="E101" s="206"/>
      <c r="F101" s="206"/>
      <c r="G101" s="206"/>
      <c r="H101" s="3"/>
      <c r="N101" s="253" t="str">
        <f>EQUAT!H67</f>
        <v>7e</v>
      </c>
      <c r="O101" s="234">
        <f>EQUAT!I67</f>
        <v>3</v>
      </c>
      <c r="P101" s="114">
        <f>ST2C!B94</f>
        <v>0</v>
      </c>
      <c r="Q101" s="114">
        <f t="shared" si="3"/>
        <v>3</v>
      </c>
      <c r="R101" s="226" t="str">
        <f>IF(EQUAT!J67=0," ",EQUAT!J67)</f>
        <v>data book</v>
      </c>
      <c r="S101" s="226" t="str">
        <f>IF(EQUAT!K67=0," ",EQUAT!K67)</f>
        <v>Ka weak acids</v>
      </c>
      <c r="T101" s="226" t="str">
        <f>IF(EQUAT!L66=0," ",EQUAT!L66)</f>
        <v xml:space="preserve"> </v>
      </c>
    </row>
    <row r="102" spans="1:20" ht="15" customHeight="1" x14ac:dyDescent="0.25">
      <c r="A102" s="203"/>
      <c r="B102" s="203"/>
      <c r="C102" s="205"/>
      <c r="D102" s="204"/>
      <c r="E102" s="206"/>
      <c r="F102" s="206"/>
      <c r="G102" s="206"/>
      <c r="H102" s="3"/>
      <c r="N102" s="253">
        <f>EQUAT!H68</f>
        <v>0</v>
      </c>
      <c r="O102" s="234">
        <f>EQUAT!I68</f>
        <v>0</v>
      </c>
      <c r="P102" s="114">
        <f>ST2C!B95</f>
        <v>0</v>
      </c>
      <c r="Q102" s="114">
        <f t="shared" si="3"/>
        <v>0</v>
      </c>
      <c r="R102" s="226" t="str">
        <f>IF(EQUAT!J68=0," ",EQUAT!J68)</f>
        <v xml:space="preserve"> </v>
      </c>
      <c r="S102" s="226" t="str">
        <f>IF(EQUAT!K68=0," ",EQUAT!K68)</f>
        <v xml:space="preserve"> </v>
      </c>
      <c r="T102" s="226" t="str">
        <f>IF(EQUAT!L67=0," ",EQUAT!L67)</f>
        <v xml:space="preserve"> 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>
        <f>EQUAT!H69</f>
        <v>0</v>
      </c>
      <c r="O103" s="234">
        <f>EQUAT!I69</f>
        <v>0</v>
      </c>
      <c r="P103" s="114">
        <f>ST2C!B96</f>
        <v>0</v>
      </c>
      <c r="Q103" s="114">
        <f t="shared" si="3"/>
        <v>0</v>
      </c>
      <c r="R103" s="226" t="str">
        <f>IF(EQUAT!J69=0," ",EQUAT!J69)</f>
        <v xml:space="preserve"> </v>
      </c>
      <c r="S103" s="226" t="str">
        <f>IF(EQUAT!K69=0," ",EQUAT!K69)</f>
        <v xml:space="preserve"> </v>
      </c>
      <c r="T103" s="226" t="str">
        <f>IF(EQUAT!L68=0," ",EQUAT!L68)</f>
        <v xml:space="preserve"> </v>
      </c>
    </row>
    <row r="104" spans="1:20" ht="15" customHeight="1" x14ac:dyDescent="0.25">
      <c r="N104" s="253">
        <f>EQUAT!H70</f>
        <v>0</v>
      </c>
      <c r="O104" s="234">
        <f>EQUAT!I70</f>
        <v>0</v>
      </c>
      <c r="P104" s="114">
        <f>ST2C!B97</f>
        <v>0</v>
      </c>
      <c r="Q104" s="114">
        <f t="shared" si="3"/>
        <v>0</v>
      </c>
      <c r="R104" s="226" t="str">
        <f>IF(EQUAT!J70=0," ",EQUAT!J70)</f>
        <v xml:space="preserve"> </v>
      </c>
      <c r="S104" s="226" t="str">
        <f>IF(EQUAT!K70=0," ",EQUAT!K70)</f>
        <v xml:space="preserve"> </v>
      </c>
      <c r="T104" s="226" t="str">
        <f>IF(EQUAT!L69=0," ",EQUAT!L69)</f>
        <v xml:space="preserve"> </v>
      </c>
    </row>
    <row r="105" spans="1:20" ht="15" customHeight="1" x14ac:dyDescent="0.25">
      <c r="N105" s="253">
        <f>EQUAT!H71</f>
        <v>0</v>
      </c>
      <c r="O105" s="234">
        <f>EQUAT!I71</f>
        <v>0</v>
      </c>
      <c r="P105" s="114">
        <f>ST2C!B98</f>
        <v>0</v>
      </c>
      <c r="Q105" s="114">
        <f t="shared" si="3"/>
        <v>0</v>
      </c>
      <c r="R105" s="226" t="str">
        <f>IF(EQUAT!J71=0," ",EQUAT!J71)</f>
        <v xml:space="preserve"> </v>
      </c>
      <c r="S105" s="226" t="str">
        <f>IF(EQUAT!K71=0," ",EQUAT!K71)</f>
        <v xml:space="preserve"> </v>
      </c>
      <c r="T105" s="226" t="str">
        <f>IF(EQUAT!L70=0," ",EQUAT!L70)</f>
        <v xml:space="preserve"> </v>
      </c>
    </row>
    <row r="106" spans="1:20" ht="15" customHeight="1" x14ac:dyDescent="0.25">
      <c r="N106" s="225" t="s">
        <v>146</v>
      </c>
      <c r="O106" s="114">
        <f>SUM(O37:O105)</f>
        <v>94</v>
      </c>
      <c r="P106" s="114">
        <f>SUM(P37:P105)</f>
        <v>0</v>
      </c>
      <c r="Q106" s="114">
        <f>SUM(Q37:Q95)</f>
        <v>83</v>
      </c>
    </row>
  </sheetData>
  <mergeCells count="13">
    <mergeCell ref="B44:D44"/>
    <mergeCell ref="O69:O70"/>
    <mergeCell ref="P69:P70"/>
    <mergeCell ref="Q69:Q70"/>
    <mergeCell ref="O2:O3"/>
    <mergeCell ref="P2:P3"/>
    <mergeCell ref="Q2:Q3"/>
    <mergeCell ref="A1:K1"/>
    <mergeCell ref="R3:T3"/>
    <mergeCell ref="B14:D14"/>
    <mergeCell ref="O35:O36"/>
    <mergeCell ref="P35:P36"/>
    <mergeCell ref="Q35:Q36"/>
  </mergeCells>
  <conditionalFormatting sqref="Q4:Q33">
    <cfRule type="cellIs" dxfId="78" priority="3" operator="lessThan">
      <formula>0.5</formula>
    </cfRule>
    <cfRule type="cellIs" dxfId="77" priority="4" operator="lessThan">
      <formula>0.5</formula>
    </cfRule>
    <cfRule type="cellIs" dxfId="76" priority="5" operator="lessThan">
      <formula>1</formula>
    </cfRule>
  </conditionalFormatting>
  <conditionalFormatting sqref="Q37:Q66 Q71:Q105">
    <cfRule type="cellIs" dxfId="75" priority="2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E101:G103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N10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1" width="8.42578125" customWidth="1"/>
    <col min="12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84" t="s">
        <v>151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33"/>
      <c r="M1" s="233"/>
      <c r="N1" s="4"/>
      <c r="O1" s="191" t="s">
        <v>57</v>
      </c>
      <c r="P1" s="219" t="str">
        <f>B3</f>
        <v>LisaChem 2013</v>
      </c>
      <c r="Q1" s="219"/>
      <c r="S1" s="220" t="s">
        <v>254</v>
      </c>
      <c r="T1" s="219" t="str">
        <f>B5</f>
        <v>Student 3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9" t="s">
        <v>259</v>
      </c>
      <c r="P2" s="299" t="s">
        <v>252</v>
      </c>
      <c r="Q2" s="30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LisaChem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99"/>
      <c r="P3" s="299"/>
      <c r="Q3" s="300"/>
      <c r="R3" s="294" t="s">
        <v>91</v>
      </c>
      <c r="S3" s="295"/>
      <c r="T3" s="295"/>
      <c r="U3" s="212"/>
    </row>
    <row r="4" spans="1:21" ht="15" customHeight="1" thickBot="1" x14ac:dyDescent="0.3">
      <c r="A4" s="25"/>
      <c r="F4" s="94"/>
      <c r="G4" s="191" t="s">
        <v>0</v>
      </c>
      <c r="H4" s="194">
        <f>ST3C!AK38</f>
        <v>30</v>
      </c>
      <c r="I4" s="194">
        <f>ST3C!AL38</f>
        <v>0</v>
      </c>
      <c r="J4" s="194">
        <f>ST3C!AM38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Results'!E6</f>
        <v>0</v>
      </c>
      <c r="Q4" s="129">
        <f t="shared" ref="Q4:Q33" si="0">IF(P4=O4,1,0)</f>
        <v>0</v>
      </c>
      <c r="R4" s="217" t="str">
        <f>IF(EQUAT!D7=0, "",EQUAT!D7)</f>
        <v>IR</v>
      </c>
      <c r="S4" s="217" t="str">
        <f>IF(EQUAT!E7=0, "",EQUAT!E7)</f>
        <v>C13NMR</v>
      </c>
      <c r="T4" s="217" t="str">
        <f>IF(EQUAT!F7=0, "",EQUAT!F7)</f>
        <v>systematic name</v>
      </c>
      <c r="U4" s="212"/>
    </row>
    <row r="5" spans="1:21" ht="15" customHeight="1" thickBot="1" x14ac:dyDescent="0.3">
      <c r="A5" s="78" t="s">
        <v>147</v>
      </c>
      <c r="B5" s="198" t="str">
        <f>'Class Results'!E4</f>
        <v>Student 3</v>
      </c>
      <c r="C5" s="199"/>
      <c r="D5" s="200"/>
      <c r="E5" s="201"/>
      <c r="G5" s="90" t="s">
        <v>8</v>
      </c>
      <c r="H5" s="194">
        <f>ST3C!AK39</f>
        <v>94</v>
      </c>
      <c r="I5" s="194">
        <f>ST3C!AL39</f>
        <v>0</v>
      </c>
      <c r="J5" s="194">
        <f>ST3C!AM39</f>
        <v>0</v>
      </c>
      <c r="N5" s="218" t="str">
        <f>EQUAT!A8</f>
        <v>2</v>
      </c>
      <c r="O5" s="232" t="str">
        <f>EQUAT!B8</f>
        <v>C</v>
      </c>
      <c r="P5" s="216">
        <f>'Class Results'!E7</f>
        <v>0</v>
      </c>
      <c r="Q5" s="129">
        <f t="shared" si="0"/>
        <v>0</v>
      </c>
      <c r="R5" s="217" t="str">
        <f>IF(EQUAT!D8=0, "",EQUAT!D8)</f>
        <v>amount of solids, liquids,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Results'!E8</f>
        <v>0</v>
      </c>
      <c r="Q6" s="129">
        <f t="shared" si="0"/>
        <v>0</v>
      </c>
      <c r="R6" s="217" t="str">
        <f>IF(EQUAT!D9=0, "",EQUAT!D9)</f>
        <v>titration curves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Results'!E9</f>
        <v>0</v>
      </c>
      <c r="Q7" s="129">
        <f t="shared" si="0"/>
        <v>0</v>
      </c>
      <c r="R7" s="217" t="str">
        <f>IF(EQUAT!D10=0, "",EQUAT!D10)</f>
        <v>acid-base titrations</v>
      </c>
      <c r="S7" s="217" t="str">
        <f>IF(EQUAT!E10=0, "",EQUAT!E10)</f>
        <v>data book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A</v>
      </c>
      <c r="P8" s="216">
        <f>'Class Results'!E10</f>
        <v>0</v>
      </c>
      <c r="Q8" s="129">
        <f t="shared" si="0"/>
        <v>0</v>
      </c>
      <c r="R8" s="217" t="str">
        <f>IF(EQUAT!D11=0, "",EQUAT!D11)</f>
        <v>galvanic primary, principles</v>
      </c>
      <c r="S8" s="217" t="str">
        <f>IF(EQUAT!E11=0, "",EQUAT!E11)</f>
        <v>electrochemical series</v>
      </c>
      <c r="T8" s="217" t="str">
        <f>IF(EQUAT!F11=0, "",EQUAT!F11)</f>
        <v>data book</v>
      </c>
      <c r="U8" s="212"/>
    </row>
    <row r="9" spans="1:21" ht="15" customHeight="1" x14ac:dyDescent="0.25">
      <c r="A9" s="38" t="s">
        <v>94</v>
      </c>
      <c r="B9" s="114">
        <f>ST3C!AL3</f>
        <v>75</v>
      </c>
      <c r="C9" s="114">
        <f>ST3C!AM3</f>
        <v>0</v>
      </c>
      <c r="D9" s="114">
        <f>ST3C!AN3</f>
        <v>0</v>
      </c>
      <c r="N9" s="218" t="str">
        <f>EQUAT!A12</f>
        <v>6</v>
      </c>
      <c r="O9" s="232" t="str">
        <f>EQUAT!B12</f>
        <v>D</v>
      </c>
      <c r="P9" s="216">
        <f>'Class Results'!E11</f>
        <v>0</v>
      </c>
      <c r="Q9" s="129">
        <f t="shared" si="0"/>
        <v>0</v>
      </c>
      <c r="R9" s="217" t="str">
        <f>IF(EQUAT!D12=0, "",EQUAT!D12)</f>
        <v xml:space="preserve">ox numbers 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ST3C!AL4</f>
        <v>48</v>
      </c>
      <c r="C10" s="114">
        <f>ST3C!AM4</f>
        <v>0</v>
      </c>
      <c r="D10" s="114">
        <f>ST3C!AN4</f>
        <v>0</v>
      </c>
      <c r="N10" s="218" t="str">
        <f>EQUAT!A13</f>
        <v>7</v>
      </c>
      <c r="O10" s="232" t="str">
        <f>EQUAT!B13</f>
        <v>D</v>
      </c>
      <c r="P10" s="216">
        <f>'Class Results'!E12</f>
        <v>0</v>
      </c>
      <c r="Q10" s="129">
        <f t="shared" si="0"/>
        <v>0</v>
      </c>
      <c r="R10" s="217" t="str">
        <f>IF(EQUAT!D13=0, "",EQUAT!D13)</f>
        <v>redox equations</v>
      </c>
      <c r="S10" s="217" t="str">
        <f>IF(EQUAT!E13=0, "",EQUAT!E13)</f>
        <v>acid-base, pH</v>
      </c>
      <c r="T10" s="217" t="str">
        <f>IF(EQUAT!F13=0, "",EQUAT!F13)</f>
        <v>fuel cells</v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Results'!E13</f>
        <v>0</v>
      </c>
      <c r="Q11" s="129">
        <f t="shared" si="0"/>
        <v>0</v>
      </c>
      <c r="R11" s="217" t="str">
        <f>IF(EQUAT!D14=0, "",EQUAT!D14)</f>
        <v>bomb calorimetry</v>
      </c>
      <c r="S11" s="217" t="str">
        <f>IF(EQUAT!E14=0, "",EQUAT!E14)</f>
        <v>calculations</v>
      </c>
      <c r="T11" s="217" t="str">
        <f>IF(EQUAT!F14=0, "",EQUAT!F14)</f>
        <v>data book</v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Results'!E14</f>
        <v>0</v>
      </c>
      <c r="Q12" s="129">
        <f t="shared" si="0"/>
        <v>0</v>
      </c>
      <c r="R12" s="217" t="str">
        <f>IF(EQUAT!D15=0, "",EQUAT!D15)</f>
        <v>galvanic secondary, principles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D</v>
      </c>
      <c r="P13" s="216">
        <f>'Class Results'!E15</f>
        <v>0</v>
      </c>
      <c r="Q13" s="129">
        <f t="shared" si="0"/>
        <v>0</v>
      </c>
      <c r="R13" s="217" t="str">
        <f>IF(EQUAT!D16=0, "",EQUAT!D16)</f>
        <v>Le Chatelier principle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85" t="s">
        <v>98</v>
      </c>
      <c r="C14" s="285"/>
      <c r="D14" s="285"/>
      <c r="N14" s="218" t="str">
        <f>EQUAT!A17</f>
        <v>11</v>
      </c>
      <c r="O14" s="232" t="str">
        <f>EQUAT!B17</f>
        <v>C</v>
      </c>
      <c r="P14" s="216">
        <f>'Class Results'!E16</f>
        <v>0</v>
      </c>
      <c r="Q14" s="129">
        <f t="shared" si="0"/>
        <v>0</v>
      </c>
      <c r="R14" s="217" t="str">
        <f>IF(EQUAT!D17=0, "",EQUAT!D17)</f>
        <v>fuel cells</v>
      </c>
      <c r="S14" s="217" t="str">
        <f>IF(EQUAT!E17=0, "",EQUAT!E17)</f>
        <v/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ST3C!AL5</f>
        <v>10</v>
      </c>
      <c r="C15" s="29">
        <f>ST3C!AM5</f>
        <v>0</v>
      </c>
      <c r="D15" s="114">
        <f>ST3C!AN5</f>
        <v>0</v>
      </c>
      <c r="N15" s="218" t="str">
        <f>EQUAT!A18</f>
        <v>12</v>
      </c>
      <c r="O15" s="232" t="str">
        <f>EQUAT!B18</f>
        <v>D</v>
      </c>
      <c r="P15" s="216">
        <f>'Class Results'!E17</f>
        <v>0</v>
      </c>
      <c r="Q15" s="129">
        <f t="shared" si="0"/>
        <v>0</v>
      </c>
      <c r="R15" s="217" t="str">
        <f>IF(EQUAT!D18=0, "",EQUAT!D18)</f>
        <v>gravimetric analysis</v>
      </c>
      <c r="S15" s="217" t="str">
        <f>IF(EQUAT!E18=0, "",EQUAT!E18)</f>
        <v>calculations</v>
      </c>
      <c r="T15" s="217" t="str">
        <f>IF(EQUAT!F18=0, "",EQUAT!F18)</f>
        <v>chemical equations</v>
      </c>
      <c r="U15" s="212"/>
    </row>
    <row r="16" spans="1:21" ht="15" customHeight="1" x14ac:dyDescent="0.25">
      <c r="A16" s="38" t="str">
        <f>ST1C!AJ6</f>
        <v>gravimetric analysis</v>
      </c>
      <c r="B16" s="29">
        <f>ST3C!AL6</f>
        <v>2</v>
      </c>
      <c r="C16" s="29">
        <f>ST3C!AM6</f>
        <v>0</v>
      </c>
      <c r="D16" s="114">
        <f>ST3C!AN6</f>
        <v>0</v>
      </c>
      <c r="N16" s="218" t="str">
        <f>EQUAT!A19</f>
        <v>13</v>
      </c>
      <c r="O16" s="232" t="str">
        <f>EQUAT!B19</f>
        <v>A</v>
      </c>
      <c r="P16" s="216">
        <f>'Class Results'!E18</f>
        <v>0</v>
      </c>
      <c r="Q16" s="129">
        <f t="shared" si="0"/>
        <v>0</v>
      </c>
      <c r="R16" s="217" t="str">
        <f>IF(EQUAT!D19=0, "",EQUAT!D19)</f>
        <v>gravimetric analysis</v>
      </c>
      <c r="S16" s="217" t="str">
        <f>IF(EQUAT!E19=0, "",EQUAT!E19)</f>
        <v>calculations</v>
      </c>
      <c r="T16" s="217" t="str">
        <f>IF(EQUAT!F19=0, "",EQUAT!F19)</f>
        <v>chemical equations</v>
      </c>
      <c r="U16" s="212"/>
    </row>
    <row r="17" spans="1:21" ht="15" customHeight="1" x14ac:dyDescent="0.25">
      <c r="A17" s="38" t="str">
        <f>ST1C!AJ7</f>
        <v>calculations</v>
      </c>
      <c r="B17" s="29">
        <f>ST3C!AL7</f>
        <v>21</v>
      </c>
      <c r="C17" s="29">
        <f>ST3C!AM7</f>
        <v>0</v>
      </c>
      <c r="D17" s="114">
        <f>ST3C!AN7</f>
        <v>0</v>
      </c>
      <c r="N17" s="218" t="str">
        <f>EQUAT!A20</f>
        <v>14</v>
      </c>
      <c r="O17" s="232" t="str">
        <f>EQUAT!B20</f>
        <v>B</v>
      </c>
      <c r="P17" s="216">
        <f>'Class Results'!E19</f>
        <v>0</v>
      </c>
      <c r="Q17" s="129">
        <f t="shared" si="0"/>
        <v>0</v>
      </c>
      <c r="R17" s="217" t="str">
        <f>IF(EQUAT!D20=0, "",EQUAT!D20)</f>
        <v>AAS</v>
      </c>
      <c r="S17" s="217" t="str">
        <f>IF(EQUAT!E20=0, "",EQUAT!E20)</f>
        <v>calibration graph AAS or UV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ST3C!AL8</f>
        <v>12</v>
      </c>
      <c r="C18" s="29">
        <f>ST3C!AM8</f>
        <v>0</v>
      </c>
      <c r="D18" s="114">
        <f>ST3C!AN8</f>
        <v>0</v>
      </c>
      <c r="N18" s="218" t="str">
        <f>EQUAT!A21</f>
        <v>15</v>
      </c>
      <c r="O18" s="232" t="str">
        <f>EQUAT!B21</f>
        <v>B</v>
      </c>
      <c r="P18" s="216">
        <f>'Class Results'!E20</f>
        <v>0</v>
      </c>
      <c r="Q18" s="129">
        <f t="shared" si="0"/>
        <v>0</v>
      </c>
      <c r="R18" s="217" t="str">
        <f>IF(EQUAT!D21=0, "",EQUAT!D21)</f>
        <v>systematic name</v>
      </c>
      <c r="S18" s="217" t="str">
        <f>IF(EQUAT!E21=0, "",EQUAT!E21)</f>
        <v>alkanoic acid</v>
      </c>
      <c r="T18" s="217" t="str">
        <f>IF(EQUAT!F21=0, "",EQUAT!F21)</f>
        <v>calculations</v>
      </c>
      <c r="U18" s="212"/>
    </row>
    <row r="19" spans="1:21" ht="15" customHeight="1" x14ac:dyDescent="0.25">
      <c r="A19" s="38" t="str">
        <f>ST1C!AJ9</f>
        <v>chromatographic techniques</v>
      </c>
      <c r="B19" s="29">
        <f>ST3C!AL9</f>
        <v>1</v>
      </c>
      <c r="C19" s="29">
        <f>ST3C!AM9</f>
        <v>0</v>
      </c>
      <c r="D19" s="114">
        <f>ST3C!AN9</f>
        <v>0</v>
      </c>
      <c r="N19" s="218" t="str">
        <f>EQUAT!A22</f>
        <v>16</v>
      </c>
      <c r="O19" s="232" t="str">
        <f>EQUAT!B22</f>
        <v>C</v>
      </c>
      <c r="P19" s="216">
        <f>'Class Results'!E21</f>
        <v>0</v>
      </c>
      <c r="Q19" s="129">
        <f t="shared" si="0"/>
        <v>0</v>
      </c>
      <c r="R19" s="217" t="str">
        <f>IF(EQUAT!D22=0, "",EQUAT!D22)</f>
        <v xml:space="preserve">Faradays laws </v>
      </c>
      <c r="S19" s="217" t="str">
        <f>IF(EQUAT!E22=0, "",EQUAT!E22)</f>
        <v>galvanic primary, principles</v>
      </c>
      <c r="T19" s="217" t="str">
        <f>IF(EQUAT!F22=0, "",EQUAT!F22)</f>
        <v>redox equations</v>
      </c>
      <c r="U19" s="212"/>
    </row>
    <row r="20" spans="1:21" ht="15" customHeight="1" x14ac:dyDescent="0.25">
      <c r="A20" s="38" t="str">
        <f>ST1C!AJ10</f>
        <v>spectroscopic techniques</v>
      </c>
      <c r="B20" s="29">
        <f>ST3C!AL10</f>
        <v>28</v>
      </c>
      <c r="C20" s="29">
        <f>ST3C!AM10</f>
        <v>0</v>
      </c>
      <c r="D20" s="114">
        <f>ST3C!AN10</f>
        <v>0</v>
      </c>
      <c r="N20" s="218" t="str">
        <f>EQUAT!A23</f>
        <v>17</v>
      </c>
      <c r="O20" s="232" t="str">
        <f>EQUAT!B23</f>
        <v>D</v>
      </c>
      <c r="P20" s="216">
        <f>'Class Results'!E22</f>
        <v>0</v>
      </c>
      <c r="Q20" s="129">
        <f t="shared" si="0"/>
        <v>0</v>
      </c>
      <c r="R20" s="217" t="str">
        <f>IF(EQUAT!D23=0, "",EQUAT!D23)</f>
        <v>chemical equations</v>
      </c>
      <c r="S20" s="217" t="str">
        <f>IF(EQUAT!E23=0, "",EQUAT!E23)</f>
        <v>acid-base, pH</v>
      </c>
      <c r="T20" s="217" t="str">
        <f>IF(EQUAT!F23=0, "",EQUAT!F23)</f>
        <v>aspirin</v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ST3C!AL11</f>
        <v>1</v>
      </c>
      <c r="C21" s="29">
        <f>ST3C!AM11</f>
        <v>0</v>
      </c>
      <c r="D21" s="114">
        <f>ST3C!AN11</f>
        <v>0</v>
      </c>
      <c r="N21" s="218" t="str">
        <f>EQUAT!A24</f>
        <v>18</v>
      </c>
      <c r="O21" s="232" t="str">
        <f>EQUAT!B24</f>
        <v>A</v>
      </c>
      <c r="P21" s="216">
        <f>'Class Results'!E23</f>
        <v>0</v>
      </c>
      <c r="Q21" s="129">
        <f t="shared" si="0"/>
        <v>0</v>
      </c>
      <c r="R21" s="217" t="str">
        <f>IF(EQUAT!D24=0, "",EQUAT!D24)</f>
        <v>organic reaction pathways</v>
      </c>
      <c r="S21" s="217" t="str">
        <f>IF(EQUAT!E24=0, "",EQUAT!E24)</f>
        <v/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ST3C!AL12</f>
        <v>16</v>
      </c>
      <c r="C22" s="29">
        <f>ST3C!AM12</f>
        <v>0</v>
      </c>
      <c r="D22" s="114">
        <f>ST3C!AN12</f>
        <v>0</v>
      </c>
      <c r="N22" s="218" t="str">
        <f>EQUAT!A25</f>
        <v>19</v>
      </c>
      <c r="O22" s="232" t="str">
        <f>EQUAT!B25</f>
        <v>D</v>
      </c>
      <c r="P22" s="216">
        <f>'Class Results'!E24</f>
        <v>0</v>
      </c>
      <c r="Q22" s="129">
        <f t="shared" si="0"/>
        <v>0</v>
      </c>
      <c r="R22" s="217" t="str">
        <f>IF(EQUAT!D25=0, "",EQUAT!D25)</f>
        <v>Le Chatelier principle</v>
      </c>
      <c r="S22" s="217" t="str">
        <f>IF(EQUAT!E25=0, "",EQUAT!E25)</f>
        <v>Rates of reaction</v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ST3C!AL13</f>
        <v>7</v>
      </c>
      <c r="C23" s="29">
        <f>ST3C!AM13</f>
        <v>0</v>
      </c>
      <c r="D23" s="114">
        <f>ST3C!AN13</f>
        <v>0</v>
      </c>
      <c r="N23" s="218" t="str">
        <f>EQUAT!A26</f>
        <v>20</v>
      </c>
      <c r="O23" s="232" t="str">
        <f>EQUAT!B26</f>
        <v>B</v>
      </c>
      <c r="P23" s="216">
        <f>'Class Results'!E25</f>
        <v>0</v>
      </c>
      <c r="Q23" s="129">
        <f t="shared" si="0"/>
        <v>0</v>
      </c>
      <c r="R23" s="217" t="str">
        <f>IF(EQUAT!D26=0, "",EQUAT!D26)</f>
        <v>Ka weak acids</v>
      </c>
      <c r="S23" s="217" t="str">
        <f>IF(EQUAT!E26=0, "",EQUAT!E26)</f>
        <v>calculations</v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ST3C!AL14</f>
        <v>5</v>
      </c>
      <c r="C24" s="29">
        <f>ST3C!AM14</f>
        <v>0</v>
      </c>
      <c r="D24" s="114">
        <f>ST3C!AN14</f>
        <v>0</v>
      </c>
      <c r="N24" s="218" t="str">
        <f>EQUAT!A27</f>
        <v>21</v>
      </c>
      <c r="O24" s="232" t="str">
        <f>EQUAT!B27</f>
        <v>C</v>
      </c>
      <c r="P24" s="216">
        <f>'Class Results'!E26</f>
        <v>0</v>
      </c>
      <c r="Q24" s="129">
        <f t="shared" si="0"/>
        <v>0</v>
      </c>
      <c r="R24" s="217" t="str">
        <f>IF(EQUAT!D27=0, "",EQUAT!D27)</f>
        <v>calc delta H from reactions</v>
      </c>
      <c r="S24" s="217" t="str">
        <f>IF(EQUAT!E27=0, "",EQUAT!E27)</f>
        <v>calculations</v>
      </c>
      <c r="T24" s="217" t="str">
        <f>IF(EQUAT!F27=0, "",EQUAT!F27)</f>
        <v>data book</v>
      </c>
      <c r="U24" s="212"/>
    </row>
    <row r="25" spans="1:21" ht="15" customHeight="1" x14ac:dyDescent="0.25">
      <c r="A25" s="38" t="str">
        <f>ST1C!AJ15</f>
        <v>DNA</v>
      </c>
      <c r="B25" s="29">
        <f>ST3C!AL15</f>
        <v>5</v>
      </c>
      <c r="C25" s="29">
        <f>ST3C!AM15</f>
        <v>0</v>
      </c>
      <c r="D25" s="114">
        <f>ST3C!AN15</f>
        <v>0</v>
      </c>
      <c r="N25" s="218" t="str">
        <f>EQUAT!A28</f>
        <v>22</v>
      </c>
      <c r="O25" s="232" t="str">
        <f>EQUAT!B28</f>
        <v>D</v>
      </c>
      <c r="P25" s="216">
        <f>'Class Results'!E27</f>
        <v>0</v>
      </c>
      <c r="Q25" s="129">
        <f t="shared" si="0"/>
        <v>0</v>
      </c>
      <c r="R25" s="217" t="str">
        <f>IF(EQUAT!D28=0, "",EQUAT!D28)</f>
        <v>matching analytical technique</v>
      </c>
      <c r="S25" s="217" t="str">
        <f>IF(EQUAT!E28=0, "",EQUAT!E28)</f>
        <v>HPLC</v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ST3C!AL16</f>
        <v>10</v>
      </c>
      <c r="C26" s="29">
        <f>ST3C!AM16</f>
        <v>0</v>
      </c>
      <c r="D26" s="114">
        <f>ST3C!AN16</f>
        <v>0</v>
      </c>
      <c r="N26" s="218" t="str">
        <f>EQUAT!A29</f>
        <v>23</v>
      </c>
      <c r="O26" s="232" t="str">
        <f>EQUAT!B29</f>
        <v>D</v>
      </c>
      <c r="P26" s="216">
        <f>'Class Results'!E28</f>
        <v>0</v>
      </c>
      <c r="Q26" s="129">
        <f t="shared" si="0"/>
        <v>0</v>
      </c>
      <c r="R26" s="217" t="str">
        <f>IF(EQUAT!D29=0, "",EQUAT!D29)</f>
        <v>vol - experimental technique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ST3C!AL17</f>
        <v>4</v>
      </c>
      <c r="C27" s="29">
        <f>ST3C!AM17</f>
        <v>0</v>
      </c>
      <c r="D27" s="114">
        <f>ST3C!AN17</f>
        <v>0</v>
      </c>
      <c r="N27" s="218" t="str">
        <f>EQUAT!A30</f>
        <v>24</v>
      </c>
      <c r="O27" s="232" t="str">
        <f>EQUAT!B30</f>
        <v>A</v>
      </c>
      <c r="P27" s="216">
        <f>'Class Results'!E29</f>
        <v>0</v>
      </c>
      <c r="Q27" s="129">
        <f t="shared" si="0"/>
        <v>0</v>
      </c>
      <c r="R27" s="217" t="str">
        <f>IF(EQUAT!D30=0, "",EQUAT!D30)</f>
        <v>mass spectrometry</v>
      </c>
      <c r="S27" s="217" t="str">
        <f>IF(EQUAT!E30=0, "",EQUAT!E30)</f>
        <v>IR</v>
      </c>
      <c r="T27" s="217" t="str">
        <f>IF(EQUAT!F30=0, "",EQUAT!F30)</f>
        <v>C13NMR</v>
      </c>
      <c r="U27" s="212"/>
    </row>
    <row r="28" spans="1:21" ht="15" customHeight="1" x14ac:dyDescent="0.25">
      <c r="A28" s="38" t="str">
        <f>ST1C!AJ18</f>
        <v>medicine synthesis</v>
      </c>
      <c r="B28" s="29">
        <f>ST3C!AL18</f>
        <v>1</v>
      </c>
      <c r="C28" s="29">
        <f>ST3C!AM18</f>
        <v>0</v>
      </c>
      <c r="D28" s="114">
        <f>ST3C!AN18</f>
        <v>0</v>
      </c>
      <c r="N28" s="218" t="str">
        <f>EQUAT!A31</f>
        <v>25</v>
      </c>
      <c r="O28" s="232" t="str">
        <f>EQUAT!B31</f>
        <v>B</v>
      </c>
      <c r="P28" s="216">
        <f>'Class Results'!E30</f>
        <v>0</v>
      </c>
      <c r="Q28" s="129">
        <f t="shared" si="0"/>
        <v>0</v>
      </c>
      <c r="R28" s="217" t="str">
        <f>IF(EQUAT!D31=0, "",EQUAT!D31)</f>
        <v>mass spectrometry</v>
      </c>
      <c r="S28" s="217" t="str">
        <f>IF(EQUAT!E31=0, "",EQUAT!E31)</f>
        <v>IR</v>
      </c>
      <c r="T28" s="217" t="str">
        <f>IF(EQUAT!F31=0, "",EQUAT!F31)</f>
        <v>C13NMR</v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C</v>
      </c>
      <c r="P29" s="216">
        <f>'Class Results'!E31</f>
        <v>0</v>
      </c>
      <c r="Q29" s="129">
        <f t="shared" si="0"/>
        <v>0</v>
      </c>
      <c r="R29" s="217" t="str">
        <f>IF(EQUAT!D32=0, "",EQUAT!D32)</f>
        <v>Le Chatelier principle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B</v>
      </c>
      <c r="P30" s="216">
        <f>'Class Results'!E32</f>
        <v>0</v>
      </c>
      <c r="Q30" s="129">
        <f t="shared" si="0"/>
        <v>0</v>
      </c>
      <c r="R30" s="217" t="str">
        <f>IF(EQUAT!D33=0, "",EQUAT!D33)</f>
        <v>chemical principles fuel cell</v>
      </c>
      <c r="S30" s="217" t="str">
        <f>IF(EQUAT!E33=0, "",EQUAT!E33)</f>
        <v>chemical principles electrolytic cell</v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A</v>
      </c>
      <c r="P31" s="216">
        <f>'Class Results'!E33</f>
        <v>0</v>
      </c>
      <c r="Q31" s="129">
        <f t="shared" si="0"/>
        <v>0</v>
      </c>
      <c r="R31" s="217" t="str">
        <f>IF(EQUAT!D34=0, "",EQUAT!D34)</f>
        <v>chemical principles electrolytic cell</v>
      </c>
      <c r="S31" s="217" t="str">
        <f>IF(EQUAT!E34=0, "",EQUAT!E34)</f>
        <v>molten vs aqueous electrolytic cell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Results'!E34</f>
        <v>0</v>
      </c>
      <c r="Q32" s="129">
        <f t="shared" si="0"/>
        <v>0</v>
      </c>
      <c r="R32" s="217" t="str">
        <f>IF(EQUAT!D35=0, "",EQUAT!D35)</f>
        <v>amount of solids, liquids, gases</v>
      </c>
      <c r="S32" s="217" t="str">
        <f>IF(EQUAT!E35=0, "",EQUAT!E35)</f>
        <v>excess and limiting reagents</v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C</v>
      </c>
      <c r="P33" s="216">
        <f>'Class Results'!E35</f>
        <v>0</v>
      </c>
      <c r="Q33" s="129">
        <f t="shared" si="0"/>
        <v>0</v>
      </c>
      <c r="R33" s="217" t="str">
        <f>IF(EQUAT!D36=0, "",EQUAT!D36)</f>
        <v>solution calorimetry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LisaChem 2013</v>
      </c>
      <c r="Q34" s="219"/>
      <c r="S34" s="220" t="s">
        <v>254</v>
      </c>
      <c r="T34" s="219" t="str">
        <f>B5</f>
        <v>Student 3</v>
      </c>
    </row>
    <row r="35" spans="1:21" ht="15" customHeight="1" thickBot="1" x14ac:dyDescent="0.3">
      <c r="A35" s="78" t="s">
        <v>57</v>
      </c>
      <c r="B35" s="198" t="str">
        <f>B3</f>
        <v>LisaChem 2013</v>
      </c>
      <c r="C35" s="199"/>
      <c r="D35" s="200"/>
      <c r="E35" s="201"/>
      <c r="N35" s="4"/>
      <c r="O35" s="296" t="s">
        <v>146</v>
      </c>
      <c r="P35" s="296" t="s">
        <v>257</v>
      </c>
      <c r="Q35" s="296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97"/>
      <c r="P36" s="297"/>
      <c r="Q36" s="297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3</v>
      </c>
      <c r="C37" s="199"/>
      <c r="D37" s="200"/>
      <c r="E37" s="201"/>
      <c r="N37" s="227" t="str">
        <f>EQUAT!H7</f>
        <v>1a</v>
      </c>
      <c r="O37" s="234">
        <f>EQUAT!I7</f>
        <v>1</v>
      </c>
      <c r="P37" s="114">
        <f>ST3C!B34</f>
        <v>0</v>
      </c>
      <c r="Q37" s="114">
        <f>O37-P37</f>
        <v>1</v>
      </c>
      <c r="R37" s="226" t="str">
        <f>IF(EQUAT!J7=0," ",EQUAT!J7)</f>
        <v>organic structure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1b</v>
      </c>
      <c r="O38" s="234">
        <f>EQUAT!I8</f>
        <v>1</v>
      </c>
      <c r="P38" s="114">
        <f>ST3C!B35</f>
        <v>0</v>
      </c>
      <c r="Q38" s="114">
        <f t="shared" ref="Q38:Q93" si="2">O38-P38</f>
        <v>1</v>
      </c>
      <c r="R38" s="226" t="str">
        <f>IF(EQUAT!J8=0," ",EQUAT!J8)</f>
        <v>mass spectrometry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1c</v>
      </c>
      <c r="O39" s="234">
        <f>EQUAT!I9</f>
        <v>2</v>
      </c>
      <c r="P39" s="114">
        <f>ST3C!B36</f>
        <v>0</v>
      </c>
      <c r="Q39" s="114">
        <f t="shared" si="2"/>
        <v>2</v>
      </c>
      <c r="R39" s="226" t="str">
        <f>IF(EQUAT!J9=0," ",EQUAT!J9)</f>
        <v>IR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ST3C!AL20</f>
        <v>33</v>
      </c>
      <c r="C40" s="114">
        <f>ST3C!AM20</f>
        <v>0</v>
      </c>
      <c r="D40" s="114">
        <f>ST3C!AN20</f>
        <v>0</v>
      </c>
      <c r="N40" s="227" t="str">
        <f>EQUAT!H10</f>
        <v>1d</v>
      </c>
      <c r="O40" s="234">
        <f>EQUAT!I10</f>
        <v>2</v>
      </c>
      <c r="P40" s="114">
        <f>ST3C!B37</f>
        <v>0</v>
      </c>
      <c r="Q40" s="114">
        <f t="shared" si="2"/>
        <v>2</v>
      </c>
      <c r="R40" s="226" t="str">
        <f>IF(EQUAT!J10=0," ",EQUAT!J10)</f>
        <v>organic structure</v>
      </c>
      <c r="S40" s="226" t="str">
        <f>IF(EQUAT!K10=0," ",EQUAT!K10)</f>
        <v>C13NMR</v>
      </c>
      <c r="T40" s="226" t="str">
        <f>IF(EQUAT!L10=0," ",EQUAT!L10)</f>
        <v>carbon environment</v>
      </c>
      <c r="U40" s="213"/>
    </row>
    <row r="41" spans="1:21" ht="15" customHeight="1" x14ac:dyDescent="0.25">
      <c r="A41" s="38" t="s">
        <v>97</v>
      </c>
      <c r="B41" s="114">
        <f>ST3C!AL21</f>
        <v>48</v>
      </c>
      <c r="C41" s="114">
        <f>ST3C!AM21</f>
        <v>0</v>
      </c>
      <c r="D41" s="114">
        <f>ST3C!AN21</f>
        <v>0</v>
      </c>
      <c r="N41" s="227" t="str">
        <f>EQUAT!H11</f>
        <v>1e</v>
      </c>
      <c r="O41" s="234">
        <f>EQUAT!I11</f>
        <v>5</v>
      </c>
      <c r="P41" s="114">
        <f>ST3C!B38</f>
        <v>0</v>
      </c>
      <c r="Q41" s="114">
        <f t="shared" si="2"/>
        <v>5</v>
      </c>
      <c r="R41" s="226" t="str">
        <f>IF(EQUAT!J11=0," ",EQUAT!J11)</f>
        <v>common organic reactions</v>
      </c>
      <c r="S41" s="226" t="str">
        <f>IF(EQUAT!K11=0," ",EQUAT!K11)</f>
        <v>esters from alkenes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1f</v>
      </c>
      <c r="O42" s="234">
        <f>EQUAT!I12</f>
        <v>1</v>
      </c>
      <c r="P42" s="114">
        <f>ST3C!B39</f>
        <v>0</v>
      </c>
      <c r="Q42" s="114">
        <f t="shared" si="2"/>
        <v>1</v>
      </c>
      <c r="R42" s="226" t="str">
        <f>IF(EQUAT!J12=0," ",EQUAT!J12)</f>
        <v>esterification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1gi</v>
      </c>
      <c r="O43" s="234">
        <f>EQUAT!I13</f>
        <v>2</v>
      </c>
      <c r="P43" s="114">
        <f>ST3C!B40</f>
        <v>0</v>
      </c>
      <c r="Q43" s="114">
        <f t="shared" si="2"/>
        <v>2</v>
      </c>
      <c r="R43" s="226" t="str">
        <f>IF(EQUAT!J13=0," ",EQUAT!J13)</f>
        <v>Le Chatelier principle</v>
      </c>
      <c r="S43" s="226" t="str">
        <f>IF(EQUAT!K13=0," ",EQUAT!K13)</f>
        <v>Rates of reaction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83" t="s">
        <v>169</v>
      </c>
      <c r="C44" s="283"/>
      <c r="D44" s="283"/>
      <c r="N44" s="227" t="str">
        <f>EQUAT!H14</f>
        <v>1gii</v>
      </c>
      <c r="O44" s="234">
        <f>EQUAT!I14</f>
        <v>1</v>
      </c>
      <c r="P44" s="114">
        <f>ST3C!B41</f>
        <v>0</v>
      </c>
      <c r="Q44" s="114">
        <f t="shared" si="2"/>
        <v>1</v>
      </c>
      <c r="R44" s="226" t="str">
        <f>IF(EQUAT!J14=0," ",EQUAT!J14)</f>
        <v>properties of organic compounds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ST3C!AL22</f>
        <v>19</v>
      </c>
      <c r="C45" s="29">
        <f>ST3C!AM22</f>
        <v>0</v>
      </c>
      <c r="D45" s="114">
        <f>ST3C!AN22</f>
        <v>0</v>
      </c>
      <c r="N45" s="227" t="str">
        <f>EQUAT!H15</f>
        <v>1h</v>
      </c>
      <c r="O45" s="234">
        <f>EQUAT!I15</f>
        <v>2</v>
      </c>
      <c r="P45" s="114">
        <f>ST3C!B42</f>
        <v>0</v>
      </c>
      <c r="Q45" s="114">
        <f t="shared" si="2"/>
        <v>2</v>
      </c>
      <c r="R45" s="226" t="str">
        <f>IF(EQUAT!J15=0," ",EQUAT!J15)</f>
        <v>calc delta H from reactions</v>
      </c>
      <c r="S45" s="226" t="str">
        <f>IF(EQUAT!K15=0," ",EQUAT!K15)</f>
        <v>data book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ST3C!AL23</f>
        <v>0</v>
      </c>
      <c r="C46" s="29">
        <f>ST3C!AM23</f>
        <v>0</v>
      </c>
      <c r="D46" s="114">
        <f>ST3C!AN23</f>
        <v>-2</v>
      </c>
      <c r="N46" s="227" t="str">
        <f>EQUAT!H16</f>
        <v>2a</v>
      </c>
      <c r="O46" s="234">
        <f>EQUAT!I16</f>
        <v>1</v>
      </c>
      <c r="P46" s="114">
        <f>ST3C!B43</f>
        <v>0</v>
      </c>
      <c r="Q46" s="114">
        <f t="shared" si="2"/>
        <v>1</v>
      </c>
      <c r="R46" s="226" t="str">
        <f>IF(EQUAT!J16=0," ",EQUAT!J16)</f>
        <v>chemical principles electrolytic cell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ST3C!AL24</f>
        <v>14</v>
      </c>
      <c r="C47" s="29">
        <f>ST3C!AM24</f>
        <v>0</v>
      </c>
      <c r="D47" s="114">
        <f>ST3C!AN24</f>
        <v>0</v>
      </c>
      <c r="N47" s="227" t="str">
        <f>EQUAT!H17</f>
        <v>2b</v>
      </c>
      <c r="O47" s="234">
        <f>EQUAT!I17</f>
        <v>2</v>
      </c>
      <c r="P47" s="114">
        <f>ST3C!B44</f>
        <v>0</v>
      </c>
      <c r="Q47" s="114">
        <f t="shared" si="2"/>
        <v>2</v>
      </c>
      <c r="R47" s="226" t="str">
        <f>IF(EQUAT!J17=0," ",EQUAT!J17)</f>
        <v>predicting redox products</v>
      </c>
      <c r="S47" s="226" t="str">
        <f>IF(EQUAT!K17=0," ",EQUAT!K17)</f>
        <v>electrochemical series</v>
      </c>
      <c r="T47" s="226" t="str">
        <f>IF(EQUAT!L17=0," ",EQUAT!L17)</f>
        <v>chemical principles electrolytic cell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ST3C!AL25</f>
        <v>0</v>
      </c>
      <c r="C48" s="29">
        <f>ST3C!AM25</f>
        <v>0</v>
      </c>
      <c r="D48" s="114">
        <f>ST3C!AN25</f>
        <v>-2</v>
      </c>
      <c r="N48" s="227" t="str">
        <f>EQUAT!H18</f>
        <v>2c</v>
      </c>
      <c r="O48" s="234">
        <f>EQUAT!I18</f>
        <v>2</v>
      </c>
      <c r="P48" s="114">
        <f>ST3C!B45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>chemical principles electrolytic cell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ST3C!AL26</f>
        <v>2</v>
      </c>
      <c r="C49" s="29">
        <f>ST3C!AM26</f>
        <v>0</v>
      </c>
      <c r="D49" s="114">
        <f>ST3C!AN26</f>
        <v>0</v>
      </c>
      <c r="N49" s="227" t="str">
        <f>EQUAT!H19</f>
        <v>2d</v>
      </c>
      <c r="O49" s="234">
        <f>EQUAT!I19</f>
        <v>1</v>
      </c>
      <c r="P49" s="114">
        <f>ST3C!B46</f>
        <v>0</v>
      </c>
      <c r="Q49" s="114">
        <f t="shared" si="2"/>
        <v>1</v>
      </c>
      <c r="R49" s="226" t="str">
        <f>IF(EQUAT!J19=0," ",EQUAT!J19)</f>
        <v>vis-UV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ST3C!AL27</f>
        <v>2</v>
      </c>
      <c r="C50" s="29">
        <f>ST3C!AM27</f>
        <v>0</v>
      </c>
      <c r="D50" s="114">
        <f>ST3C!AN27</f>
        <v>0</v>
      </c>
      <c r="N50" s="227" t="str">
        <f>EQUAT!H20</f>
        <v>2e</v>
      </c>
      <c r="O50" s="234">
        <f>EQUAT!I20</f>
        <v>1</v>
      </c>
      <c r="P50" s="114">
        <f>ST3C!B47</f>
        <v>0</v>
      </c>
      <c r="Q50" s="114">
        <f t="shared" si="2"/>
        <v>1</v>
      </c>
      <c r="R50" s="226" t="str">
        <f>IF(EQUAT!J20=0," ",EQUAT!J20)</f>
        <v>vis-UV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ST3C!AL28</f>
        <v>8</v>
      </c>
      <c r="C51" s="29">
        <f>ST3C!AM28</f>
        <v>0</v>
      </c>
      <c r="D51" s="114">
        <f>ST3C!AN28</f>
        <v>0</v>
      </c>
      <c r="N51" s="227" t="str">
        <f>EQUAT!H21</f>
        <v>2f</v>
      </c>
      <c r="O51" s="234">
        <f>EQUAT!I21</f>
        <v>2</v>
      </c>
      <c r="P51" s="114">
        <f>ST3C!B48</f>
        <v>0</v>
      </c>
      <c r="Q51" s="114">
        <f t="shared" si="2"/>
        <v>2</v>
      </c>
      <c r="R51" s="226" t="str">
        <f>IF(EQUAT!J21=0," ",EQUAT!J21)</f>
        <v xml:space="preserve">Faradays laws </v>
      </c>
      <c r="S51" s="226" t="str">
        <f>IF(EQUAT!K21=0," ",EQUAT!K21)</f>
        <v>electrolytic cells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ST3C!AL29</f>
        <v>12</v>
      </c>
      <c r="C52" s="29">
        <f>ST3C!AM29</f>
        <v>0</v>
      </c>
      <c r="D52" s="114">
        <f>ST3C!AN29</f>
        <v>0</v>
      </c>
      <c r="N52" s="227" t="str">
        <f>EQUAT!H22</f>
        <v>2g</v>
      </c>
      <c r="O52" s="234">
        <f>EQUAT!I22</f>
        <v>1</v>
      </c>
      <c r="P52" s="114">
        <f>ST3C!B49</f>
        <v>0</v>
      </c>
      <c r="Q52" s="114">
        <f t="shared" si="2"/>
        <v>1</v>
      </c>
      <c r="R52" s="226" t="str">
        <f>IF(EQUAT!J22=0," ",EQUAT!J22)</f>
        <v>limitations of predictions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ST3C!AL30</f>
        <v>8</v>
      </c>
      <c r="C53" s="29">
        <f>ST3C!AM30</f>
        <v>0</v>
      </c>
      <c r="D53" s="114">
        <f>ST3C!AN30</f>
        <v>0</v>
      </c>
      <c r="N53" s="227" t="str">
        <f>EQUAT!H23</f>
        <v>2h</v>
      </c>
      <c r="O53" s="234">
        <f>EQUAT!I23</f>
        <v>1</v>
      </c>
      <c r="P53" s="114">
        <f>ST3C!B50</f>
        <v>0</v>
      </c>
      <c r="Q53" s="114">
        <f t="shared" si="2"/>
        <v>1</v>
      </c>
      <c r="R53" s="226" t="str">
        <f>IF(EQUAT!J23=0," ",EQUAT!J23)</f>
        <v>chemical principles electrolytic cell</v>
      </c>
      <c r="S53" s="226" t="str">
        <f>IF(EQUAT!K23=0," ",EQUAT!K23)</f>
        <v xml:space="preserve"> 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ST3C!AL31</f>
        <v>11</v>
      </c>
      <c r="C54" s="29">
        <f>ST3C!AM31</f>
        <v>0</v>
      </c>
      <c r="D54" s="114">
        <f>ST3C!AN31</f>
        <v>0</v>
      </c>
      <c r="N54" s="227" t="str">
        <f>EQUAT!H24</f>
        <v>2i</v>
      </c>
      <c r="O54" s="234">
        <f>EQUAT!I24</f>
        <v>3</v>
      </c>
      <c r="P54" s="114">
        <f>ST3C!B51</f>
        <v>0</v>
      </c>
      <c r="Q54" s="114">
        <f t="shared" si="2"/>
        <v>3</v>
      </c>
      <c r="R54" s="226" t="str">
        <f>IF(EQUAT!J24=0," ",EQUAT!J24)</f>
        <v>vis-UV</v>
      </c>
      <c r="S54" s="226" t="str">
        <f>IF(EQUAT!K24=0," ",EQUAT!K24)</f>
        <v>calibration graph AAS or UV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ST3C!AL32</f>
        <v>5</v>
      </c>
      <c r="C55" s="29">
        <f>ST3C!AM32</f>
        <v>0</v>
      </c>
      <c r="D55" s="114">
        <f>ST3C!AN32</f>
        <v>0</v>
      </c>
      <c r="N55" s="227" t="str">
        <f>EQUAT!H25</f>
        <v>3a</v>
      </c>
      <c r="O55" s="234">
        <f>EQUAT!I25</f>
        <v>1</v>
      </c>
      <c r="P55" s="114">
        <f>ST3C!B52</f>
        <v>0</v>
      </c>
      <c r="Q55" s="114">
        <f t="shared" si="2"/>
        <v>1</v>
      </c>
      <c r="R55" s="226" t="str">
        <f>IF(EQUAT!J25=0," ",EQUAT!J25)</f>
        <v>structural formula</v>
      </c>
      <c r="S55" s="226" t="str">
        <f>IF(EQUAT!K25=0," ",EQUAT!K25)</f>
        <v>amines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ST3C!AL33</f>
        <v>20</v>
      </c>
      <c r="C56" s="29">
        <f>ST3C!AM33</f>
        <v>0</v>
      </c>
      <c r="D56" s="114">
        <f>ST3C!AN33</f>
        <v>0</v>
      </c>
      <c r="N56" s="227" t="str">
        <f>EQUAT!H26</f>
        <v>3b</v>
      </c>
      <c r="O56" s="234">
        <f>EQUAT!I26</f>
        <v>1</v>
      </c>
      <c r="P56" s="114">
        <f>ST3C!B53</f>
        <v>0</v>
      </c>
      <c r="Q56" s="114">
        <f t="shared" si="2"/>
        <v>1</v>
      </c>
      <c r="R56" s="226" t="str">
        <f>IF(EQUAT!J26=0," ",EQUAT!J26)</f>
        <v>amines</v>
      </c>
      <c r="S56" s="226" t="str">
        <f>IF(EQUAT!K26=0," ",EQUAT!K26)</f>
        <v>amino acid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3c</v>
      </c>
      <c r="O57" s="234">
        <f>EQUAT!I27</f>
        <v>1</v>
      </c>
      <c r="P57" s="114">
        <f>ST3C!B54</f>
        <v>0</v>
      </c>
      <c r="Q57" s="114">
        <f t="shared" si="2"/>
        <v>1</v>
      </c>
      <c r="R57" s="226" t="str">
        <f>IF(EQUAT!J27=0," ",EQUAT!J27)</f>
        <v>systematic name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3d</v>
      </c>
      <c r="O58" s="234">
        <f>EQUAT!I28</f>
        <v>1</v>
      </c>
      <c r="P58" s="114">
        <f>ST3C!B55</f>
        <v>0</v>
      </c>
      <c r="Q58" s="114">
        <f t="shared" si="2"/>
        <v>1</v>
      </c>
      <c r="R58" s="226" t="str">
        <f>IF(EQUAT!J28=0," ",EQUAT!J28)</f>
        <v>amino acid</v>
      </c>
      <c r="S58" s="226" t="str">
        <f>IF(EQUAT!K28=0," ",EQUAT!K28)</f>
        <v>data book</v>
      </c>
      <c r="T58" s="226" t="str">
        <f>IF(EQUAT!L28=0," ",EQUAT!L28)</f>
        <v>structural formula</v>
      </c>
      <c r="U58" s="213"/>
    </row>
    <row r="59" spans="1:21" ht="15" customHeight="1" x14ac:dyDescent="0.25">
      <c r="N59" s="227" t="str">
        <f>EQUAT!H29</f>
        <v>3e</v>
      </c>
      <c r="O59" s="234">
        <f>EQUAT!I29</f>
        <v>2</v>
      </c>
      <c r="P59" s="114">
        <f>ST3C!B56</f>
        <v>0</v>
      </c>
      <c r="Q59" s="114">
        <f t="shared" si="2"/>
        <v>2</v>
      </c>
      <c r="R59" s="226" t="str">
        <f>IF(EQUAT!J29=0," ",EQUAT!J29)</f>
        <v>cond &amp; poly - proteins</v>
      </c>
      <c r="S59" s="226" t="str">
        <f>IF(EQUAT!K29=0," ",EQUAT!K29)</f>
        <v>chemical bonding proteins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3fi</v>
      </c>
      <c r="O60" s="234">
        <f>EQUAT!I30</f>
        <v>1</v>
      </c>
      <c r="P60" s="114">
        <f>ST3C!B57</f>
        <v>0</v>
      </c>
      <c r="Q60" s="114">
        <f t="shared" si="2"/>
        <v>1</v>
      </c>
      <c r="R60" s="226" t="str">
        <f>IF(EQUAT!J30=0," ",EQUAT!J30)</f>
        <v>cond &amp; poly - proteins</v>
      </c>
      <c r="S60" s="226" t="str">
        <f>IF(EQUAT!K30=0," ",EQUAT!K30)</f>
        <v>protein- primary, secondary, tertiary structure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3fii</v>
      </c>
      <c r="O61" s="234">
        <f>EQUAT!I31</f>
        <v>1</v>
      </c>
      <c r="P61" s="114">
        <f>ST3C!B58</f>
        <v>0</v>
      </c>
      <c r="Q61" s="114">
        <f t="shared" si="2"/>
        <v>1</v>
      </c>
      <c r="R61" s="226" t="str">
        <f>IF(EQUAT!J31=0," ",EQUAT!J31)</f>
        <v>cond &amp; poly - proteins</v>
      </c>
      <c r="S61" s="226" t="str">
        <f>IF(EQUAT!K31=0," ",EQUAT!K31)</f>
        <v>protein- primary, secondary, tertiary structure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3fiii</v>
      </c>
      <c r="O62" s="234">
        <f>EQUAT!I32</f>
        <v>1</v>
      </c>
      <c r="P62" s="114">
        <f>ST3C!B59</f>
        <v>0</v>
      </c>
      <c r="Q62" s="114">
        <f t="shared" si="2"/>
        <v>1</v>
      </c>
      <c r="R62" s="226" t="str">
        <f>IF(EQUAT!J32=0," ",EQUAT!J32)</f>
        <v>cond &amp; poly - proteins</v>
      </c>
      <c r="S62" s="226" t="str">
        <f>IF(EQUAT!K32=0," ",EQUAT!K32)</f>
        <v>protein- primary, secondary, tertiary structure</v>
      </c>
      <c r="T62" s="226" t="str">
        <f>IF(EQUAT!L32=0," ",EQUAT!L32)</f>
        <v xml:space="preserve"> </v>
      </c>
      <c r="U62" s="213"/>
    </row>
    <row r="63" spans="1:21" ht="15" customHeight="1" x14ac:dyDescent="0.25">
      <c r="L63" s="212"/>
      <c r="M63" s="212"/>
      <c r="N63" s="227" t="str">
        <f>EQUAT!H33</f>
        <v>3gi</v>
      </c>
      <c r="O63" s="234">
        <f>EQUAT!I33</f>
        <v>2</v>
      </c>
      <c r="P63" s="114">
        <f>ST3C!B60</f>
        <v>0</v>
      </c>
      <c r="Q63" s="114">
        <f t="shared" si="2"/>
        <v>2</v>
      </c>
      <c r="R63" s="226" t="str">
        <f>IF(EQUAT!J33=0," ",EQUAT!J33)</f>
        <v>DNA</v>
      </c>
      <c r="S63" s="226" t="str">
        <f>IF(EQUAT!K33=0," ",EQUAT!K33)</f>
        <v>data book</v>
      </c>
      <c r="T63" s="226" t="str">
        <f>IF(EQUAT!L33=0," ",EQUAT!L33)</f>
        <v xml:space="preserve"> </v>
      </c>
      <c r="U63" s="213"/>
    </row>
    <row r="64" spans="1:21" ht="15" customHeight="1" x14ac:dyDescent="0.25">
      <c r="L64" s="214"/>
      <c r="M64" s="214"/>
      <c r="N64" s="227" t="str">
        <f>EQUAT!H34</f>
        <v>3gii</v>
      </c>
      <c r="O64" s="234">
        <f>EQUAT!I34</f>
        <v>1</v>
      </c>
      <c r="P64" s="114">
        <f>ST3C!B61</f>
        <v>0</v>
      </c>
      <c r="Q64" s="114">
        <f t="shared" si="2"/>
        <v>1</v>
      </c>
      <c r="R64" s="226" t="str">
        <f>IF(EQUAT!J34=0," ",EQUAT!J34)</f>
        <v>DNA primary structure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L65" s="213"/>
      <c r="M65" s="213"/>
      <c r="N65" s="227" t="str">
        <f>EQUAT!H35</f>
        <v>3giii</v>
      </c>
      <c r="O65" s="234">
        <f>EQUAT!I35</f>
        <v>1</v>
      </c>
      <c r="P65" s="114">
        <f>ST3C!B62</f>
        <v>0</v>
      </c>
      <c r="Q65" s="114">
        <f t="shared" si="2"/>
        <v>1</v>
      </c>
      <c r="R65" s="226" t="str">
        <f>IF(EQUAT!J35=0," ",EQUAT!J35)</f>
        <v>DNA secondary structure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L66" s="213"/>
      <c r="M66" s="213"/>
      <c r="N66" s="227" t="str">
        <f>EQUAT!H36</f>
        <v>3h</v>
      </c>
      <c r="O66" s="234">
        <f>EQUAT!I36</f>
        <v>1</v>
      </c>
      <c r="P66" s="114">
        <f>ST3C!B63</f>
        <v>0</v>
      </c>
      <c r="Q66" s="114">
        <f t="shared" si="2"/>
        <v>1</v>
      </c>
      <c r="R66" s="226" t="str">
        <f>IF(EQUAT!J36=0," ",EQUAT!J36)</f>
        <v>DNA secondary structure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3"/>
      <c r="M67" s="213"/>
      <c r="U67" s="213"/>
    </row>
    <row r="68" spans="9:21" ht="15" customHeight="1" x14ac:dyDescent="0.25">
      <c r="I68" s="212"/>
      <c r="J68" s="212"/>
      <c r="K68" s="212"/>
      <c r="L68" s="213"/>
      <c r="M68" s="213"/>
      <c r="N68" s="4"/>
      <c r="O68" s="191" t="s">
        <v>57</v>
      </c>
      <c r="P68" s="219" t="str">
        <f>B3</f>
        <v>LisaChem 2013</v>
      </c>
      <c r="Q68" s="219"/>
      <c r="S68" s="220" t="s">
        <v>254</v>
      </c>
      <c r="T68" s="219" t="str">
        <f>B5</f>
        <v>Student 3</v>
      </c>
      <c r="U68" s="213"/>
    </row>
    <row r="69" spans="9:21" ht="15" customHeight="1" x14ac:dyDescent="0.25">
      <c r="I69" s="214"/>
      <c r="J69" s="214"/>
      <c r="K69" s="214"/>
      <c r="L69" s="213"/>
      <c r="M69" s="213"/>
      <c r="N69" s="4"/>
      <c r="O69" s="296" t="s">
        <v>146</v>
      </c>
      <c r="P69" s="296" t="s">
        <v>257</v>
      </c>
      <c r="Q69" s="296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3"/>
      <c r="M70" s="213"/>
      <c r="N70" s="229" t="s">
        <v>124</v>
      </c>
      <c r="O70" s="297"/>
      <c r="P70" s="297"/>
      <c r="Q70" s="297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4ai</v>
      </c>
      <c r="O71" s="234">
        <f>EQUAT!I37</f>
        <v>2</v>
      </c>
      <c r="P71" s="114">
        <f>ST3C!B64</f>
        <v>0</v>
      </c>
      <c r="Q71" s="114">
        <f>O71-P71</f>
        <v>2</v>
      </c>
      <c r="R71" s="226" t="str">
        <f>IF(EQUAT!J37=0," ",EQUAT!J37)</f>
        <v>catalyst effect on rate</v>
      </c>
      <c r="S71" s="226" t="str">
        <f>IF(EQUAT!K37=0," ",EQUAT!K37)</f>
        <v>calc delta H from reactions</v>
      </c>
      <c r="T71" s="226" t="str">
        <f>IF(EQUAT!L37=0," ",EQUAT!L37)</f>
        <v>Energy sources - renewability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4aii</v>
      </c>
      <c r="O72" s="234">
        <f>EQUAT!I38</f>
        <v>3</v>
      </c>
      <c r="P72" s="114">
        <f>ST3C!B65</f>
        <v>0</v>
      </c>
      <c r="Q72" s="114">
        <f t="shared" si="2"/>
        <v>3</v>
      </c>
      <c r="R72" s="226" t="str">
        <f>IF(EQUAT!J38=0," ",EQUAT!J38)</f>
        <v>Equilibrium law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4aiii</v>
      </c>
      <c r="O73" s="234">
        <f>EQUAT!I39</f>
        <v>1</v>
      </c>
      <c r="P73" s="114">
        <f>ST3C!B66</f>
        <v>0</v>
      </c>
      <c r="Q73" s="114">
        <f t="shared" si="2"/>
        <v>1</v>
      </c>
      <c r="R73" s="226" t="str">
        <f>IF(EQUAT!J39=0," ",EQUAT!J39)</f>
        <v>Equilibrium law</v>
      </c>
      <c r="S73" s="226" t="str">
        <f>IF(EQUAT!K39=0," ",EQUAT!K39)</f>
        <v>Le Chatelier principle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4bi</v>
      </c>
      <c r="O74" s="234">
        <f>EQUAT!I40</f>
        <v>1</v>
      </c>
      <c r="P74" s="114">
        <f>ST3C!B67</f>
        <v>0</v>
      </c>
      <c r="Q74" s="114">
        <f t="shared" si="2"/>
        <v>1</v>
      </c>
      <c r="R74" s="226" t="str">
        <f>IF(EQUAT!J40=0," ",EQUAT!J40)</f>
        <v>biochemical fuel production</v>
      </c>
      <c r="S74" s="226" t="str">
        <f>IF(EQUAT!K40=0," ",EQUAT!K40)</f>
        <v>data book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4bii</v>
      </c>
      <c r="O75" s="234">
        <f>EQUAT!I41</f>
        <v>3</v>
      </c>
      <c r="P75" s="114">
        <f>ST3C!B68</f>
        <v>0</v>
      </c>
      <c r="Q75" s="114">
        <f t="shared" si="2"/>
        <v>3</v>
      </c>
      <c r="R75" s="226" t="str">
        <f>IF(EQUAT!J41=0," ",EQUAT!J41)</f>
        <v>biodiesel</v>
      </c>
      <c r="S75" s="226" t="str">
        <f>IF(EQUAT!K41=0," ",EQUAT!K41)</f>
        <v>data book</v>
      </c>
      <c r="T75" s="226" t="str">
        <f>IF(EQUAT!L41=0," ",EQUAT!L41)</f>
        <v>chemical equations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4ci</v>
      </c>
      <c r="O76" s="234">
        <f>EQUAT!I42</f>
        <v>1</v>
      </c>
      <c r="P76" s="114">
        <f>ST3C!B69</f>
        <v>0</v>
      </c>
      <c r="Q76" s="114">
        <f t="shared" si="2"/>
        <v>1</v>
      </c>
      <c r="R76" s="226" t="str">
        <f>IF(EQUAT!J42=0," ",EQUAT!J42)</f>
        <v>C13NMR</v>
      </c>
      <c r="S76" s="226" t="str">
        <f>IF(EQUAT!K42=0," ",EQUAT!K42)</f>
        <v>chemical equations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4cii</v>
      </c>
      <c r="O77" s="234">
        <f>EQUAT!I43</f>
        <v>2</v>
      </c>
      <c r="P77" s="114">
        <f>ST3C!B70</f>
        <v>0</v>
      </c>
      <c r="Q77" s="114">
        <f t="shared" si="2"/>
        <v>2</v>
      </c>
      <c r="R77" s="226" t="str">
        <f>IF(EQUAT!J43=0," ",EQUAT!J43)</f>
        <v>HNMR</v>
      </c>
      <c r="S77" s="226" t="str">
        <f>IF(EQUAT!K43=0," ",EQUAT!K43)</f>
        <v>semi-structural formula</v>
      </c>
      <c r="T77" s="226" t="str">
        <f>IF(EQUAT!L43=0," ",EQUAT!L43)</f>
        <v>oxidation primary alkanols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4di</v>
      </c>
      <c r="O78" s="234">
        <f>EQUAT!I44</f>
        <v>1</v>
      </c>
      <c r="P78" s="114">
        <f>ST3C!B71</f>
        <v>0</v>
      </c>
      <c r="Q78" s="114">
        <f t="shared" si="2"/>
        <v>1</v>
      </c>
      <c r="R78" s="226" t="str">
        <f>IF(EQUAT!J44=0," ",EQUAT!J44)</f>
        <v>fuel cells</v>
      </c>
      <c r="S78" s="226" t="str">
        <f>IF(EQUAT!K44=0," ",EQUAT!K44)</f>
        <v xml:space="preserve"> 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4dii</v>
      </c>
      <c r="O79" s="234">
        <f>EQUAT!I45</f>
        <v>2</v>
      </c>
      <c r="P79" s="114">
        <f>ST3C!B72</f>
        <v>0</v>
      </c>
      <c r="Q79" s="114">
        <f t="shared" si="2"/>
        <v>2</v>
      </c>
      <c r="R79" s="226" t="str">
        <f>IF(EQUAT!J45=0," ",EQUAT!J45)</f>
        <v>fuel cells</v>
      </c>
      <c r="S79" s="226" t="str">
        <f>IF(EQUAT!K45=0," ",EQUAT!K45)</f>
        <v>data book</v>
      </c>
      <c r="T79" s="226" t="str">
        <f>IF(EQUAT!L45=0," ",EQUAT!L45)</f>
        <v>half, overall equations fuel cell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5ai</v>
      </c>
      <c r="O80" s="234">
        <f>EQUAT!I46</f>
        <v>1</v>
      </c>
      <c r="P80" s="114">
        <f>ST3C!B73</f>
        <v>0</v>
      </c>
      <c r="Q80" s="114">
        <f t="shared" si="2"/>
        <v>1</v>
      </c>
      <c r="R80" s="226" t="str">
        <f>IF(EQUAT!J46=0," ",EQUAT!J46)</f>
        <v>galvanic primary, half &amp; overall equations</v>
      </c>
      <c r="S80" s="226" t="str">
        <f>IF(EQUAT!K46=0," ",EQUAT!K46)</f>
        <v>data book</v>
      </c>
      <c r="T80" s="226" t="str">
        <f>IF(EQUAT!L46=0," ",EQUAT!L46)</f>
        <v>electrochemical series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5aii</v>
      </c>
      <c r="O81" s="234">
        <f>EQUAT!I47</f>
        <v>1</v>
      </c>
      <c r="P81" s="114">
        <f>ST3C!B74</f>
        <v>0</v>
      </c>
      <c r="Q81" s="114">
        <f t="shared" si="2"/>
        <v>1</v>
      </c>
      <c r="R81" s="226" t="str">
        <f>IF(EQUAT!J47=0," ",EQUAT!J47)</f>
        <v>galvanic primary, half &amp; overall equations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5aiii</v>
      </c>
      <c r="O82" s="234">
        <f>EQUAT!I48</f>
        <v>1</v>
      </c>
      <c r="P82" s="114">
        <f>ST3C!B75</f>
        <v>0</v>
      </c>
      <c r="Q82" s="114">
        <f t="shared" si="2"/>
        <v>1</v>
      </c>
      <c r="R82" s="226" t="str">
        <f>IF(EQUAT!J48=0," ",EQUAT!J48)</f>
        <v>electrochemical series</v>
      </c>
      <c r="S82" s="226" t="str">
        <f>IF(EQUAT!K48=0," ",EQUAT!K48)</f>
        <v>data book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5b</v>
      </c>
      <c r="O83" s="234">
        <f>EQUAT!I49</f>
        <v>1</v>
      </c>
      <c r="P83" s="114">
        <f>ST3C!B76</f>
        <v>0</v>
      </c>
      <c r="Q83" s="114">
        <f t="shared" si="2"/>
        <v>1</v>
      </c>
      <c r="R83" s="226" t="str">
        <f>IF(EQUAT!J49=0," ",EQUAT!J49)</f>
        <v>galvanic cells - primary, secondary</v>
      </c>
      <c r="S83" s="226" t="str">
        <f>IF(EQUAT!K49=0," ",EQUAT!K49)</f>
        <v xml:space="preserve"> 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5ci</v>
      </c>
      <c r="O84" s="234">
        <f>EQUAT!I50</f>
        <v>1</v>
      </c>
      <c r="P84" s="114">
        <f>ST3C!B77</f>
        <v>0</v>
      </c>
      <c r="Q84" s="114">
        <f t="shared" si="2"/>
        <v>1</v>
      </c>
      <c r="R84" s="226" t="str">
        <f>IF(EQUAT!J50=0," ",EQUAT!J50)</f>
        <v xml:space="preserve">Faradays laws </v>
      </c>
      <c r="S84" s="226" t="str">
        <f>IF(EQUAT!K50=0," ",EQUAT!K50)</f>
        <v>galvanic primary, half &amp; overall equations</v>
      </c>
      <c r="T84" s="226" t="str">
        <f>IF(EQUAT!L50=0," ",EQUAT!L50)</f>
        <v>calculations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5cii</v>
      </c>
      <c r="O85" s="234">
        <f>EQUAT!I51</f>
        <v>1</v>
      </c>
      <c r="P85" s="114">
        <f>ST3C!B78</f>
        <v>0</v>
      </c>
      <c r="Q85" s="114">
        <f t="shared" si="2"/>
        <v>1</v>
      </c>
      <c r="R85" s="226" t="str">
        <f>IF(EQUAT!J51=0," ",EQUAT!J51)</f>
        <v xml:space="preserve">Faradays laws </v>
      </c>
      <c r="S85" s="226" t="str">
        <f>IF(EQUAT!K51=0," ",EQUAT!K51)</f>
        <v>calculations</v>
      </c>
      <c r="T85" s="226" t="str">
        <f>IF(EQUAT!L51=0," ",EQUAT!L51)</f>
        <v>galvanic primary, half &amp; overall equations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5ciii</v>
      </c>
      <c r="O86" s="234">
        <f>EQUAT!I52</f>
        <v>2</v>
      </c>
      <c r="P86" s="114">
        <f>ST3C!B79</f>
        <v>0</v>
      </c>
      <c r="Q86" s="114">
        <f t="shared" si="2"/>
        <v>2</v>
      </c>
      <c r="R86" s="226" t="str">
        <f>IF(EQUAT!J52=0," ",EQUAT!J52)</f>
        <v>calculations</v>
      </c>
      <c r="S86" s="226" t="str">
        <f>IF(EQUAT!K52=0," ",EQUAT!K52)</f>
        <v>galvanic primary, half &amp; overall equations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5d</v>
      </c>
      <c r="O87" s="234">
        <f>EQUAT!I53</f>
        <v>2</v>
      </c>
      <c r="P87" s="114">
        <f>ST3C!B80</f>
        <v>0</v>
      </c>
      <c r="Q87" s="114">
        <f t="shared" si="2"/>
        <v>2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6a</v>
      </c>
      <c r="O88" s="234">
        <f>EQUAT!I54</f>
        <v>1</v>
      </c>
      <c r="P88" s="114">
        <f>ST3C!B81</f>
        <v>0</v>
      </c>
      <c r="Q88" s="114">
        <f t="shared" si="2"/>
        <v>1</v>
      </c>
      <c r="R88" s="226" t="str">
        <f>IF(EQUAT!J54=0," ",EQUAT!J54)</f>
        <v>Rates of reaction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6b</v>
      </c>
      <c r="O89" s="234">
        <f>EQUAT!I55</f>
        <v>2</v>
      </c>
      <c r="P89" s="114">
        <f>ST3C!B82</f>
        <v>0</v>
      </c>
      <c r="Q89" s="114">
        <f t="shared" si="2"/>
        <v>2</v>
      </c>
      <c r="R89" s="226" t="str">
        <f>IF(EQUAT!J55=0," ",EQUAT!J55)</f>
        <v>Rates of reaction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6ci</v>
      </c>
      <c r="O90" s="234">
        <f>EQUAT!I56</f>
        <v>2</v>
      </c>
      <c r="P90" s="114">
        <f>ST3C!B83</f>
        <v>0</v>
      </c>
      <c r="Q90" s="114">
        <f t="shared" si="2"/>
        <v>2</v>
      </c>
      <c r="R90" s="226" t="str">
        <f>IF(EQUAT!J56=0," ",EQUAT!J56)</f>
        <v>Rates of reaction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6cii</v>
      </c>
      <c r="O91" s="234">
        <f>EQUAT!I57</f>
        <v>1</v>
      </c>
      <c r="P91" s="114">
        <f>ST3C!B84</f>
        <v>0</v>
      </c>
      <c r="Q91" s="114">
        <f t="shared" si="2"/>
        <v>1</v>
      </c>
      <c r="R91" s="226" t="str">
        <f>IF(EQUAT!J57=0," ",EQUAT!J57)</f>
        <v>calculations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6ciii</v>
      </c>
      <c r="O92" s="234">
        <f>EQUAT!I58</f>
        <v>1</v>
      </c>
      <c r="P92" s="114">
        <f>ST3C!B85</f>
        <v>0</v>
      </c>
      <c r="Q92" s="114">
        <f t="shared" si="2"/>
        <v>1</v>
      </c>
      <c r="R92" s="226" t="str">
        <f>IF(EQUAT!J58=0," ",EQUAT!J58)</f>
        <v>calculations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6di</v>
      </c>
      <c r="O93" s="234">
        <f>EQUAT!I59</f>
        <v>1</v>
      </c>
      <c r="P93" s="114">
        <f>ST3C!B86</f>
        <v>0</v>
      </c>
      <c r="Q93" s="114">
        <f t="shared" si="2"/>
        <v>1</v>
      </c>
      <c r="R93" s="226" t="str">
        <f>IF(EQUAT!J59=0," ",EQUAT!J59)</f>
        <v>Rates of reaction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6dii</v>
      </c>
      <c r="O94" s="234">
        <f>EQUAT!I60</f>
        <v>2</v>
      </c>
      <c r="P94" s="114">
        <f>ST3C!B87</f>
        <v>0</v>
      </c>
      <c r="Q94" s="114">
        <f t="shared" ref="Q94:Q95" si="3">O94-P94</f>
        <v>2</v>
      </c>
      <c r="R94" s="226" t="str">
        <f>IF(EQUAT!J60=0," ",EQUAT!J60)</f>
        <v>Rates of reaction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6e</v>
      </c>
      <c r="O95" s="234">
        <f>EQUAT!I61</f>
        <v>2</v>
      </c>
      <c r="P95" s="114">
        <f>ST3C!B88</f>
        <v>0</v>
      </c>
      <c r="Q95" s="114">
        <f t="shared" si="3"/>
        <v>2</v>
      </c>
      <c r="R95" s="226" t="str">
        <f>IF(EQUAT!J61=0," ",EQUAT!J61)</f>
        <v>collision theory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6f</v>
      </c>
      <c r="O96" s="234">
        <f>EQUAT!I62</f>
        <v>2</v>
      </c>
      <c r="P96" s="114">
        <f>ST3C!B89</f>
        <v>0</v>
      </c>
      <c r="Q96" s="114">
        <f t="shared" ref="Q96:Q105" si="4">O96-P96</f>
        <v>2</v>
      </c>
      <c r="R96" s="226" t="str">
        <f>IF(EQUAT!J62=0," ",EQUAT!J62)</f>
        <v>temperature effect on rate</v>
      </c>
      <c r="S96" s="226" t="str">
        <f>IF(EQUAT!K62=0," ",EQUAT!K62)</f>
        <v>catalyst effect on rate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7a</v>
      </c>
      <c r="O97" s="234">
        <f>EQUAT!I63</f>
        <v>2</v>
      </c>
      <c r="P97" s="114">
        <f>ST3C!B90</f>
        <v>0</v>
      </c>
      <c r="Q97" s="114">
        <f t="shared" si="4"/>
        <v>2</v>
      </c>
      <c r="R97" s="226" t="str">
        <f>IF(EQUAT!J63=0," ",EQUAT!J63)</f>
        <v>back titrations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N98" s="253" t="str">
        <f>EQUAT!H64</f>
        <v>7b</v>
      </c>
      <c r="O98" s="234">
        <f>EQUAT!I64</f>
        <v>2</v>
      </c>
      <c r="P98" s="114">
        <f>ST3C!B91</f>
        <v>0</v>
      </c>
      <c r="Q98" s="114">
        <f t="shared" si="4"/>
        <v>2</v>
      </c>
      <c r="R98" s="226" t="str">
        <f>IF(EQUAT!J64=0," ",EQUAT!J64)</f>
        <v>back titrations</v>
      </c>
      <c r="S98" s="226" t="str">
        <f>IF(EQUAT!K64=0," ",EQUAT!K64)</f>
        <v>calculations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N99" s="253" t="str">
        <f>EQUAT!H65</f>
        <v>7c</v>
      </c>
      <c r="O99" s="234">
        <f>EQUAT!I65</f>
        <v>1</v>
      </c>
      <c r="P99" s="114">
        <f>ST3C!B92</f>
        <v>0</v>
      </c>
      <c r="Q99" s="114">
        <f t="shared" si="4"/>
        <v>1</v>
      </c>
      <c r="R99" s="226" t="str">
        <f>IF(EQUAT!J65=0," ",EQUAT!J65)</f>
        <v>calculations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N100" s="253" t="str">
        <f>EQUAT!H66</f>
        <v>7d</v>
      </c>
      <c r="O100" s="234">
        <f>EQUAT!I66</f>
        <v>1</v>
      </c>
      <c r="P100" s="114">
        <f>ST3C!B93</f>
        <v>0</v>
      </c>
      <c r="Q100" s="114">
        <f t="shared" si="4"/>
        <v>1</v>
      </c>
      <c r="R100" s="226" t="str">
        <f>IF(EQUAT!J66=0," ",EQUAT!J66)</f>
        <v>calculations</v>
      </c>
      <c r="S100" s="226" t="str">
        <f>IF(EQUAT!K66=0," ",EQUAT!K66)</f>
        <v xml:space="preserve"> 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N101" s="253" t="str">
        <f>EQUAT!H67</f>
        <v>7e</v>
      </c>
      <c r="O101" s="234">
        <f>EQUAT!I67</f>
        <v>3</v>
      </c>
      <c r="P101" s="114">
        <f>ST3C!B94</f>
        <v>0</v>
      </c>
      <c r="Q101" s="114">
        <f t="shared" si="4"/>
        <v>3</v>
      </c>
      <c r="R101" s="226" t="str">
        <f>IF(EQUAT!J67=0," ",EQUAT!J67)</f>
        <v>data book</v>
      </c>
      <c r="S101" s="226" t="str">
        <f>IF(EQUAT!K67=0," ",EQUAT!K67)</f>
        <v>Ka weak acids</v>
      </c>
      <c r="T101" s="226" t="str">
        <f>IF(EQUAT!L67=0," ",EQUAT!L67)</f>
        <v xml:space="preserve"> 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>
        <f>EQUAT!H68</f>
        <v>0</v>
      </c>
      <c r="O102" s="234">
        <f>EQUAT!I68</f>
        <v>0</v>
      </c>
      <c r="P102" s="114">
        <f>ST3C!B95</f>
        <v>0</v>
      </c>
      <c r="Q102" s="114">
        <f t="shared" si="4"/>
        <v>0</v>
      </c>
      <c r="R102" s="226" t="str">
        <f>IF(EQUAT!J68=0," ",EQUAT!J68)</f>
        <v xml:space="preserve"> </v>
      </c>
      <c r="S102" s="226" t="str">
        <f>IF(EQUAT!K68=0," ",EQUAT!K68)</f>
        <v xml:space="preserve"> </v>
      </c>
      <c r="T102" s="226" t="str">
        <f>IF(EQUAT!L68=0," ",EQUAT!L68)</f>
        <v xml:space="preserve"> 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>
        <f>EQUAT!H69</f>
        <v>0</v>
      </c>
      <c r="O103" s="234">
        <f>EQUAT!I69</f>
        <v>0</v>
      </c>
      <c r="P103" s="114">
        <f>ST3C!B96</f>
        <v>0</v>
      </c>
      <c r="Q103" s="114">
        <f t="shared" si="4"/>
        <v>0</v>
      </c>
      <c r="R103" s="226" t="str">
        <f>IF(EQUAT!J69=0," ",EQUAT!J69)</f>
        <v xml:space="preserve"> 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>
        <f>EQUAT!H70</f>
        <v>0</v>
      </c>
      <c r="O104" s="234">
        <f>EQUAT!I70</f>
        <v>0</v>
      </c>
      <c r="P104" s="114">
        <f>ST3C!B97</f>
        <v>0</v>
      </c>
      <c r="Q104" s="114">
        <f t="shared" si="4"/>
        <v>0</v>
      </c>
      <c r="R104" s="226" t="str">
        <f>IF(EQUAT!J70=0," ",EQUAT!J70)</f>
        <v xml:space="preserve">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>
        <f>EQUAT!H71</f>
        <v>0</v>
      </c>
      <c r="O105" s="234">
        <f>EQUAT!I71</f>
        <v>0</v>
      </c>
      <c r="P105" s="114">
        <f>ST3C!B98</f>
        <v>0</v>
      </c>
      <c r="Q105" s="114">
        <f t="shared" si="4"/>
        <v>0</v>
      </c>
      <c r="R105" s="226" t="str">
        <f>IF(EQUAT!J71=0," ",EQUAT!J71)</f>
        <v xml:space="preserve">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94</v>
      </c>
      <c r="P106" s="114">
        <f>SUM(P37:P105)</f>
        <v>0</v>
      </c>
      <c r="Q106" s="114">
        <f>SUM(Q37:Q95)</f>
        <v>83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74" priority="2" operator="lessThan">
      <formula>0.5</formula>
    </cfRule>
    <cfRule type="cellIs" dxfId="73" priority="3" operator="lessThan">
      <formula>0.5</formula>
    </cfRule>
    <cfRule type="cellIs" dxfId="72" priority="4" operator="lessThan">
      <formula>1</formula>
    </cfRule>
  </conditionalFormatting>
  <conditionalFormatting sqref="Q37:Q66 Q71:Q105">
    <cfRule type="cellIs" dxfId="71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J31" sqref="J31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84" t="s">
        <v>151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49"/>
      <c r="M1" s="233"/>
      <c r="N1" s="4"/>
      <c r="O1" s="191" t="s">
        <v>57</v>
      </c>
      <c r="P1" s="219" t="str">
        <f>B3</f>
        <v>LisaChem 2013</v>
      </c>
      <c r="Q1" s="219"/>
      <c r="S1" s="220" t="s">
        <v>254</v>
      </c>
      <c r="T1" s="219" t="str">
        <f>B5</f>
        <v>Student 4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9" t="s">
        <v>259</v>
      </c>
      <c r="P2" s="299" t="s">
        <v>252</v>
      </c>
      <c r="Q2" s="30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LisaChem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99"/>
      <c r="P3" s="299"/>
      <c r="Q3" s="300"/>
      <c r="R3" s="294" t="s">
        <v>91</v>
      </c>
      <c r="S3" s="295"/>
      <c r="T3" s="295"/>
      <c r="U3" s="212"/>
    </row>
    <row r="4" spans="1:21" ht="15" customHeight="1" thickBot="1" x14ac:dyDescent="0.3">
      <c r="A4" s="25"/>
      <c r="F4" s="94"/>
      <c r="G4" s="191" t="s">
        <v>0</v>
      </c>
      <c r="H4" s="194">
        <f>ST4C!AK38</f>
        <v>30</v>
      </c>
      <c r="I4" s="194">
        <f>ST4C!AL38</f>
        <v>0</v>
      </c>
      <c r="J4" s="194">
        <f>ST4C!AM38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Results'!F6</f>
        <v>0</v>
      </c>
      <c r="Q4" s="129">
        <f t="shared" ref="Q4:Q33" si="0">IF(P4=O4,1,0)</f>
        <v>0</v>
      </c>
      <c r="R4" s="217" t="str">
        <f>IF(EQUAT!D7=0, "",EQUAT!D7)</f>
        <v>IR</v>
      </c>
      <c r="S4" s="217" t="str">
        <f>IF(EQUAT!E7=0, "",EQUAT!E7)</f>
        <v>C13NMR</v>
      </c>
      <c r="T4" s="217" t="str">
        <f>IF(EQUAT!F7=0, "",EQUAT!F7)</f>
        <v>systematic name</v>
      </c>
      <c r="U4" s="212"/>
    </row>
    <row r="5" spans="1:21" ht="15" customHeight="1" thickBot="1" x14ac:dyDescent="0.3">
      <c r="A5" s="78" t="s">
        <v>147</v>
      </c>
      <c r="B5" s="198" t="str">
        <f>'Class Results'!F4</f>
        <v>Student 4</v>
      </c>
      <c r="C5" s="199"/>
      <c r="D5" s="200"/>
      <c r="E5" s="201"/>
      <c r="G5" s="90" t="s">
        <v>8</v>
      </c>
      <c r="H5" s="194">
        <f>ST4C!AK39</f>
        <v>94</v>
      </c>
      <c r="I5" s="194">
        <f>ST4C!AL39</f>
        <v>0</v>
      </c>
      <c r="J5" s="194">
        <f>ST4C!AM39</f>
        <v>0</v>
      </c>
      <c r="N5" s="218" t="str">
        <f>EQUAT!A8</f>
        <v>2</v>
      </c>
      <c r="O5" s="232" t="str">
        <f>EQUAT!B8</f>
        <v>C</v>
      </c>
      <c r="P5" s="216">
        <f>'Class Results'!F7</f>
        <v>0</v>
      </c>
      <c r="Q5" s="129">
        <f t="shared" si="0"/>
        <v>0</v>
      </c>
      <c r="R5" s="217" t="str">
        <f>IF(EQUAT!D8=0, "",EQUAT!D8)</f>
        <v>amount of solids, liquids,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Results'!F8</f>
        <v>0</v>
      </c>
      <c r="Q6" s="129">
        <f t="shared" si="0"/>
        <v>0</v>
      </c>
      <c r="R6" s="217" t="str">
        <f>IF(EQUAT!D9=0, "",EQUAT!D9)</f>
        <v>titration curves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Results'!F9</f>
        <v>0</v>
      </c>
      <c r="Q7" s="129">
        <f t="shared" si="0"/>
        <v>0</v>
      </c>
      <c r="R7" s="217" t="str">
        <f>IF(EQUAT!D10=0, "",EQUAT!D10)</f>
        <v>acid-base titrations</v>
      </c>
      <c r="S7" s="217" t="str">
        <f>IF(EQUAT!E10=0, "",EQUAT!E10)</f>
        <v>data book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A</v>
      </c>
      <c r="P8" s="216">
        <f>'Class Results'!F10</f>
        <v>0</v>
      </c>
      <c r="Q8" s="129">
        <f t="shared" si="0"/>
        <v>0</v>
      </c>
      <c r="R8" s="217" t="str">
        <f>IF(EQUAT!D11=0, "",EQUAT!D11)</f>
        <v>galvanic primary, principles</v>
      </c>
      <c r="S8" s="217" t="str">
        <f>IF(EQUAT!E11=0, "",EQUAT!E11)</f>
        <v>electrochemical series</v>
      </c>
      <c r="T8" s="217" t="str">
        <f>IF(EQUAT!F11=0, "",EQUAT!F11)</f>
        <v>data book</v>
      </c>
      <c r="U8" s="212"/>
    </row>
    <row r="9" spans="1:21" ht="15" customHeight="1" x14ac:dyDescent="0.25">
      <c r="A9" s="38" t="s">
        <v>94</v>
      </c>
      <c r="B9" s="114">
        <f>ST4C!AL3</f>
        <v>75</v>
      </c>
      <c r="C9" s="114">
        <f>ST4C!AM3</f>
        <v>0</v>
      </c>
      <c r="D9" s="114">
        <f>ST4C!AN3</f>
        <v>0</v>
      </c>
      <c r="N9" s="218" t="str">
        <f>EQUAT!A12</f>
        <v>6</v>
      </c>
      <c r="O9" s="232" t="str">
        <f>EQUAT!B12</f>
        <v>D</v>
      </c>
      <c r="P9" s="216">
        <f>'Class Results'!F11</f>
        <v>0</v>
      </c>
      <c r="Q9" s="129">
        <f t="shared" si="0"/>
        <v>0</v>
      </c>
      <c r="R9" s="217" t="str">
        <f>IF(EQUAT!D12=0, "",EQUAT!D12)</f>
        <v xml:space="preserve">ox numbers 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ST4C!AL4</f>
        <v>48</v>
      </c>
      <c r="C10" s="114">
        <f>ST4C!AM4</f>
        <v>0</v>
      </c>
      <c r="D10" s="114">
        <f>ST4C!AN4</f>
        <v>0</v>
      </c>
      <c r="N10" s="218" t="str">
        <f>EQUAT!A13</f>
        <v>7</v>
      </c>
      <c r="O10" s="232" t="str">
        <f>EQUAT!B13</f>
        <v>D</v>
      </c>
      <c r="P10" s="216">
        <f>'Class Results'!F12</f>
        <v>0</v>
      </c>
      <c r="Q10" s="129">
        <f t="shared" si="0"/>
        <v>0</v>
      </c>
      <c r="R10" s="217" t="str">
        <f>IF(EQUAT!D13=0, "",EQUAT!D13)</f>
        <v>redox equations</v>
      </c>
      <c r="S10" s="217" t="str">
        <f>IF(EQUAT!E13=0, "",EQUAT!E13)</f>
        <v>acid-base, pH</v>
      </c>
      <c r="T10" s="217" t="str">
        <f>IF(EQUAT!F13=0, "",EQUAT!F13)</f>
        <v>fuel cells</v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Results'!F13</f>
        <v>0</v>
      </c>
      <c r="Q11" s="129">
        <f t="shared" si="0"/>
        <v>0</v>
      </c>
      <c r="R11" s="217" t="str">
        <f>IF(EQUAT!D14=0, "",EQUAT!D14)</f>
        <v>bomb calorimetry</v>
      </c>
      <c r="S11" s="217" t="str">
        <f>IF(EQUAT!E14=0, "",EQUAT!E14)</f>
        <v>calculations</v>
      </c>
      <c r="T11" s="217" t="str">
        <f>IF(EQUAT!F14=0, "",EQUAT!F14)</f>
        <v>data book</v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Results'!F14</f>
        <v>0</v>
      </c>
      <c r="Q12" s="129">
        <f t="shared" si="0"/>
        <v>0</v>
      </c>
      <c r="R12" s="217" t="str">
        <f>IF(EQUAT!D15=0, "",EQUAT!D15)</f>
        <v>galvanic secondary, principles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D</v>
      </c>
      <c r="P13" s="216">
        <f>'Class Results'!F15</f>
        <v>0</v>
      </c>
      <c r="Q13" s="129">
        <f t="shared" si="0"/>
        <v>0</v>
      </c>
      <c r="R13" s="217" t="str">
        <f>IF(EQUAT!D16=0, "",EQUAT!D16)</f>
        <v>Le Chatelier principle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85" t="s">
        <v>98</v>
      </c>
      <c r="C14" s="285"/>
      <c r="D14" s="285"/>
      <c r="N14" s="218" t="str">
        <f>EQUAT!A17</f>
        <v>11</v>
      </c>
      <c r="O14" s="232" t="str">
        <f>EQUAT!B17</f>
        <v>C</v>
      </c>
      <c r="P14" s="216">
        <f>'Class Results'!F16</f>
        <v>0</v>
      </c>
      <c r="Q14" s="129">
        <f t="shared" si="0"/>
        <v>0</v>
      </c>
      <c r="R14" s="217" t="str">
        <f>IF(EQUAT!D17=0, "",EQUAT!D17)</f>
        <v>fuel cells</v>
      </c>
      <c r="S14" s="217" t="str">
        <f>IF(EQUAT!E17=0, "",EQUAT!E17)</f>
        <v/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ST4C!AL5</f>
        <v>10</v>
      </c>
      <c r="C15" s="29">
        <f>ST4C!AM5</f>
        <v>0</v>
      </c>
      <c r="D15" s="114">
        <f>ST4C!AN5</f>
        <v>0</v>
      </c>
      <c r="N15" s="218" t="str">
        <f>EQUAT!A18</f>
        <v>12</v>
      </c>
      <c r="O15" s="232" t="str">
        <f>EQUAT!B18</f>
        <v>D</v>
      </c>
      <c r="P15" s="216">
        <f>'Class Results'!F17</f>
        <v>0</v>
      </c>
      <c r="Q15" s="129">
        <f t="shared" si="0"/>
        <v>0</v>
      </c>
      <c r="R15" s="217" t="str">
        <f>IF(EQUAT!D18=0, "",EQUAT!D18)</f>
        <v>gravimetric analysis</v>
      </c>
      <c r="S15" s="217" t="str">
        <f>IF(EQUAT!E18=0, "",EQUAT!E18)</f>
        <v>calculations</v>
      </c>
      <c r="T15" s="217" t="str">
        <f>IF(EQUAT!F18=0, "",EQUAT!F18)</f>
        <v>chemical equations</v>
      </c>
      <c r="U15" s="212"/>
    </row>
    <row r="16" spans="1:21" ht="15" customHeight="1" x14ac:dyDescent="0.25">
      <c r="A16" s="38" t="str">
        <f>ST1C!AJ6</f>
        <v>gravimetric analysis</v>
      </c>
      <c r="B16" s="29">
        <f>ST4C!AL6</f>
        <v>2</v>
      </c>
      <c r="C16" s="29">
        <f>ST4C!AM6</f>
        <v>0</v>
      </c>
      <c r="D16" s="114">
        <f>ST4C!AN6</f>
        <v>0</v>
      </c>
      <c r="N16" s="218" t="str">
        <f>EQUAT!A19</f>
        <v>13</v>
      </c>
      <c r="O16" s="232" t="str">
        <f>EQUAT!B19</f>
        <v>A</v>
      </c>
      <c r="P16" s="216">
        <f>'Class Results'!F18</f>
        <v>0</v>
      </c>
      <c r="Q16" s="129">
        <f t="shared" si="0"/>
        <v>0</v>
      </c>
      <c r="R16" s="217" t="str">
        <f>IF(EQUAT!D19=0, "",EQUAT!D19)</f>
        <v>gravimetric analysis</v>
      </c>
      <c r="S16" s="217" t="str">
        <f>IF(EQUAT!E19=0, "",EQUAT!E19)</f>
        <v>calculations</v>
      </c>
      <c r="T16" s="217" t="str">
        <f>IF(EQUAT!F19=0, "",EQUAT!F19)</f>
        <v>chemical equations</v>
      </c>
      <c r="U16" s="212"/>
    </row>
    <row r="17" spans="1:21" ht="15" customHeight="1" x14ac:dyDescent="0.25">
      <c r="A17" s="38" t="str">
        <f>ST1C!AJ7</f>
        <v>calculations</v>
      </c>
      <c r="B17" s="29">
        <f>ST4C!AL7</f>
        <v>21</v>
      </c>
      <c r="C17" s="29">
        <f>ST4C!AM7</f>
        <v>0</v>
      </c>
      <c r="D17" s="114">
        <f>ST4C!AN7</f>
        <v>0</v>
      </c>
      <c r="N17" s="218" t="str">
        <f>EQUAT!A20</f>
        <v>14</v>
      </c>
      <c r="O17" s="232" t="str">
        <f>EQUAT!B20</f>
        <v>B</v>
      </c>
      <c r="P17" s="216">
        <f>'Class Results'!F19</f>
        <v>0</v>
      </c>
      <c r="Q17" s="129">
        <f t="shared" si="0"/>
        <v>0</v>
      </c>
      <c r="R17" s="217" t="str">
        <f>IF(EQUAT!D20=0, "",EQUAT!D20)</f>
        <v>AAS</v>
      </c>
      <c r="S17" s="217" t="str">
        <f>IF(EQUAT!E20=0, "",EQUAT!E20)</f>
        <v>calibration graph AAS or UV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ST4C!AL8</f>
        <v>12</v>
      </c>
      <c r="C18" s="29">
        <f>ST4C!AM8</f>
        <v>0</v>
      </c>
      <c r="D18" s="114">
        <f>ST4C!AN8</f>
        <v>0</v>
      </c>
      <c r="N18" s="218" t="str">
        <f>EQUAT!A21</f>
        <v>15</v>
      </c>
      <c r="O18" s="232" t="str">
        <f>EQUAT!B21</f>
        <v>B</v>
      </c>
      <c r="P18" s="216">
        <f>'Class Results'!F20</f>
        <v>0</v>
      </c>
      <c r="Q18" s="129">
        <f t="shared" si="0"/>
        <v>0</v>
      </c>
      <c r="R18" s="217" t="str">
        <f>IF(EQUAT!D21=0, "",EQUAT!D21)</f>
        <v>systematic name</v>
      </c>
      <c r="S18" s="217" t="str">
        <f>IF(EQUAT!E21=0, "",EQUAT!E21)</f>
        <v>alkanoic acid</v>
      </c>
      <c r="T18" s="217" t="str">
        <f>IF(EQUAT!F21=0, "",EQUAT!F21)</f>
        <v>calculations</v>
      </c>
      <c r="U18" s="212"/>
    </row>
    <row r="19" spans="1:21" ht="15" customHeight="1" x14ac:dyDescent="0.25">
      <c r="A19" s="38" t="str">
        <f>ST1C!AJ9</f>
        <v>chromatographic techniques</v>
      </c>
      <c r="B19" s="29">
        <f>ST4C!AL9</f>
        <v>1</v>
      </c>
      <c r="C19" s="29">
        <f>ST4C!AM9</f>
        <v>0</v>
      </c>
      <c r="D19" s="114">
        <f>ST4C!AN9</f>
        <v>0</v>
      </c>
      <c r="N19" s="218" t="str">
        <f>EQUAT!A22</f>
        <v>16</v>
      </c>
      <c r="O19" s="232" t="str">
        <f>EQUAT!B22</f>
        <v>C</v>
      </c>
      <c r="P19" s="216">
        <f>'Class Results'!F21</f>
        <v>0</v>
      </c>
      <c r="Q19" s="129">
        <f t="shared" si="0"/>
        <v>0</v>
      </c>
      <c r="R19" s="217" t="str">
        <f>IF(EQUAT!D22=0, "",EQUAT!D22)</f>
        <v xml:space="preserve">Faradays laws </v>
      </c>
      <c r="S19" s="217" t="str">
        <f>IF(EQUAT!E22=0, "",EQUAT!E22)</f>
        <v>galvanic primary, principles</v>
      </c>
      <c r="T19" s="217" t="str">
        <f>IF(EQUAT!F22=0, "",EQUAT!F22)</f>
        <v>redox equations</v>
      </c>
      <c r="U19" s="212"/>
    </row>
    <row r="20" spans="1:21" ht="15" customHeight="1" x14ac:dyDescent="0.25">
      <c r="A20" s="38" t="str">
        <f>ST1C!AJ10</f>
        <v>spectroscopic techniques</v>
      </c>
      <c r="B20" s="29">
        <f>ST4C!AL10</f>
        <v>28</v>
      </c>
      <c r="C20" s="29">
        <f>ST4C!AM10</f>
        <v>0</v>
      </c>
      <c r="D20" s="114">
        <f>ST4C!AN10</f>
        <v>0</v>
      </c>
      <c r="N20" s="218" t="str">
        <f>EQUAT!A23</f>
        <v>17</v>
      </c>
      <c r="O20" s="232" t="str">
        <f>EQUAT!B23</f>
        <v>D</v>
      </c>
      <c r="P20" s="216">
        <f>'Class Results'!F22</f>
        <v>0</v>
      </c>
      <c r="Q20" s="129">
        <f t="shared" si="0"/>
        <v>0</v>
      </c>
      <c r="R20" s="217" t="str">
        <f>IF(EQUAT!D23=0, "",EQUAT!D23)</f>
        <v>chemical equations</v>
      </c>
      <c r="S20" s="217" t="str">
        <f>IF(EQUAT!E23=0, "",EQUAT!E23)</f>
        <v>acid-base, pH</v>
      </c>
      <c r="T20" s="217" t="str">
        <f>IF(EQUAT!F23=0, "",EQUAT!F23)</f>
        <v>aspirin</v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ST4C!AL11</f>
        <v>1</v>
      </c>
      <c r="C21" s="29">
        <f>ST4C!AM11</f>
        <v>0</v>
      </c>
      <c r="D21" s="114">
        <f>ST4C!AN11</f>
        <v>0</v>
      </c>
      <c r="N21" s="218" t="str">
        <f>EQUAT!A24</f>
        <v>18</v>
      </c>
      <c r="O21" s="232" t="str">
        <f>EQUAT!B24</f>
        <v>A</v>
      </c>
      <c r="P21" s="216">
        <f>'Class Results'!F23</f>
        <v>0</v>
      </c>
      <c r="Q21" s="129">
        <f t="shared" si="0"/>
        <v>0</v>
      </c>
      <c r="R21" s="217" t="str">
        <f>IF(EQUAT!D24=0, "",EQUAT!D24)</f>
        <v>organic reaction pathways</v>
      </c>
      <c r="S21" s="217" t="str">
        <f>IF(EQUAT!E24=0, "",EQUAT!E24)</f>
        <v/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ST4C!AL12</f>
        <v>16</v>
      </c>
      <c r="C22" s="29">
        <f>ST4C!AM12</f>
        <v>0</v>
      </c>
      <c r="D22" s="114">
        <f>ST4C!AN12</f>
        <v>0</v>
      </c>
      <c r="N22" s="218" t="str">
        <f>EQUAT!A25</f>
        <v>19</v>
      </c>
      <c r="O22" s="232" t="str">
        <f>EQUAT!B25</f>
        <v>D</v>
      </c>
      <c r="P22" s="216">
        <f>'Class Results'!F24</f>
        <v>0</v>
      </c>
      <c r="Q22" s="129">
        <f t="shared" si="0"/>
        <v>0</v>
      </c>
      <c r="R22" s="217" t="str">
        <f>IF(EQUAT!D25=0, "",EQUAT!D25)</f>
        <v>Le Chatelier principle</v>
      </c>
      <c r="S22" s="217" t="str">
        <f>IF(EQUAT!E25=0, "",EQUAT!E25)</f>
        <v>Rates of reaction</v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ST4C!AL13</f>
        <v>7</v>
      </c>
      <c r="C23" s="29">
        <f>ST4C!AM13</f>
        <v>0</v>
      </c>
      <c r="D23" s="114">
        <f>ST4C!AN13</f>
        <v>0</v>
      </c>
      <c r="N23" s="218" t="str">
        <f>EQUAT!A26</f>
        <v>20</v>
      </c>
      <c r="O23" s="232" t="str">
        <f>EQUAT!B26</f>
        <v>B</v>
      </c>
      <c r="P23" s="216">
        <f>'Class Results'!F25</f>
        <v>0</v>
      </c>
      <c r="Q23" s="129">
        <f t="shared" si="0"/>
        <v>0</v>
      </c>
      <c r="R23" s="217" t="str">
        <f>IF(EQUAT!D26=0, "",EQUAT!D26)</f>
        <v>Ka weak acids</v>
      </c>
      <c r="S23" s="217" t="str">
        <f>IF(EQUAT!E26=0, "",EQUAT!E26)</f>
        <v>calculations</v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ST4C!AL14</f>
        <v>5</v>
      </c>
      <c r="C24" s="29">
        <f>ST4C!AM14</f>
        <v>0</v>
      </c>
      <c r="D24" s="114">
        <f>ST4C!AN14</f>
        <v>0</v>
      </c>
      <c r="N24" s="218" t="str">
        <f>EQUAT!A27</f>
        <v>21</v>
      </c>
      <c r="O24" s="232" t="str">
        <f>EQUAT!B27</f>
        <v>C</v>
      </c>
      <c r="P24" s="216">
        <f>'Class Results'!F26</f>
        <v>0</v>
      </c>
      <c r="Q24" s="129">
        <f t="shared" si="0"/>
        <v>0</v>
      </c>
      <c r="R24" s="217" t="str">
        <f>IF(EQUAT!D27=0, "",EQUAT!D27)</f>
        <v>calc delta H from reactions</v>
      </c>
      <c r="S24" s="217" t="str">
        <f>IF(EQUAT!E27=0, "",EQUAT!E27)</f>
        <v>calculations</v>
      </c>
      <c r="T24" s="217" t="str">
        <f>IF(EQUAT!F27=0, "",EQUAT!F27)</f>
        <v>data book</v>
      </c>
      <c r="U24" s="212"/>
    </row>
    <row r="25" spans="1:21" ht="15" customHeight="1" x14ac:dyDescent="0.25">
      <c r="A25" s="38" t="str">
        <f>ST1C!AJ15</f>
        <v>DNA</v>
      </c>
      <c r="B25" s="29">
        <f>ST4C!AL15</f>
        <v>5</v>
      </c>
      <c r="C25" s="29">
        <f>ST4C!AM15</f>
        <v>0</v>
      </c>
      <c r="D25" s="114">
        <f>ST4C!AN15</f>
        <v>0</v>
      </c>
      <c r="N25" s="218" t="str">
        <f>EQUAT!A28</f>
        <v>22</v>
      </c>
      <c r="O25" s="232" t="str">
        <f>EQUAT!B28</f>
        <v>D</v>
      </c>
      <c r="P25" s="216">
        <f>'Class Results'!F27</f>
        <v>0</v>
      </c>
      <c r="Q25" s="129">
        <f t="shared" si="0"/>
        <v>0</v>
      </c>
      <c r="R25" s="217" t="str">
        <f>IF(EQUAT!D28=0, "",EQUAT!D28)</f>
        <v>matching analytical technique</v>
      </c>
      <c r="S25" s="217" t="str">
        <f>IF(EQUAT!E28=0, "",EQUAT!E28)</f>
        <v>HPLC</v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ST4C!AL16</f>
        <v>10</v>
      </c>
      <c r="C26" s="29">
        <f>ST4C!AM16</f>
        <v>0</v>
      </c>
      <c r="D26" s="114">
        <f>ST4C!AN16</f>
        <v>0</v>
      </c>
      <c r="N26" s="218" t="str">
        <f>EQUAT!A29</f>
        <v>23</v>
      </c>
      <c r="O26" s="232" t="str">
        <f>EQUAT!B29</f>
        <v>D</v>
      </c>
      <c r="P26" s="216">
        <f>'Class Results'!F28</f>
        <v>0</v>
      </c>
      <c r="Q26" s="129">
        <f t="shared" si="0"/>
        <v>0</v>
      </c>
      <c r="R26" s="217" t="str">
        <f>IF(EQUAT!D29=0, "",EQUAT!D29)</f>
        <v>vol - experimental technique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ST4C!AL17</f>
        <v>4</v>
      </c>
      <c r="C27" s="29">
        <f>ST4C!AM17</f>
        <v>0</v>
      </c>
      <c r="D27" s="114">
        <f>ST4C!AN17</f>
        <v>0</v>
      </c>
      <c r="N27" s="218" t="str">
        <f>EQUAT!A30</f>
        <v>24</v>
      </c>
      <c r="O27" s="232" t="str">
        <f>EQUAT!B30</f>
        <v>A</v>
      </c>
      <c r="P27" s="216">
        <f>'Class Results'!F29</f>
        <v>0</v>
      </c>
      <c r="Q27" s="129">
        <f t="shared" si="0"/>
        <v>0</v>
      </c>
      <c r="R27" s="217" t="str">
        <f>IF(EQUAT!D30=0, "",EQUAT!D30)</f>
        <v>mass spectrometry</v>
      </c>
      <c r="S27" s="217" t="str">
        <f>IF(EQUAT!E30=0, "",EQUAT!E30)</f>
        <v>IR</v>
      </c>
      <c r="T27" s="217" t="str">
        <f>IF(EQUAT!F30=0, "",EQUAT!F30)</f>
        <v>C13NMR</v>
      </c>
      <c r="U27" s="212"/>
    </row>
    <row r="28" spans="1:21" ht="15" customHeight="1" x14ac:dyDescent="0.25">
      <c r="A28" s="38" t="str">
        <f>ST1C!AJ18</f>
        <v>medicine synthesis</v>
      </c>
      <c r="B28" s="29">
        <f>ST4C!AL18</f>
        <v>1</v>
      </c>
      <c r="C28" s="29">
        <f>ST4C!AM18</f>
        <v>0</v>
      </c>
      <c r="D28" s="114">
        <f>ST4C!AN18</f>
        <v>0</v>
      </c>
      <c r="N28" s="218" t="str">
        <f>EQUAT!A31</f>
        <v>25</v>
      </c>
      <c r="O28" s="232" t="str">
        <f>EQUAT!B31</f>
        <v>B</v>
      </c>
      <c r="P28" s="216">
        <f>'Class Results'!F30</f>
        <v>0</v>
      </c>
      <c r="Q28" s="129">
        <f t="shared" si="0"/>
        <v>0</v>
      </c>
      <c r="R28" s="217" t="str">
        <f>IF(EQUAT!D31=0, "",EQUAT!D31)</f>
        <v>mass spectrometry</v>
      </c>
      <c r="S28" s="217" t="str">
        <f>IF(EQUAT!E31=0, "",EQUAT!E31)</f>
        <v>IR</v>
      </c>
      <c r="T28" s="217" t="str">
        <f>IF(EQUAT!F31=0, "",EQUAT!F31)</f>
        <v>C13NMR</v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C</v>
      </c>
      <c r="P29" s="216">
        <f>'Class Results'!F31</f>
        <v>0</v>
      </c>
      <c r="Q29" s="129">
        <f t="shared" si="0"/>
        <v>0</v>
      </c>
      <c r="R29" s="217" t="str">
        <f>IF(EQUAT!D32=0, "",EQUAT!D32)</f>
        <v>Le Chatelier principle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B</v>
      </c>
      <c r="P30" s="216">
        <f>'Class Results'!F32</f>
        <v>0</v>
      </c>
      <c r="Q30" s="129">
        <f t="shared" si="0"/>
        <v>0</v>
      </c>
      <c r="R30" s="217" t="str">
        <f>IF(EQUAT!D33=0, "",EQUAT!D33)</f>
        <v>chemical principles fuel cell</v>
      </c>
      <c r="S30" s="217" t="str">
        <f>IF(EQUAT!E33=0, "",EQUAT!E33)</f>
        <v>chemical principles electrolytic cell</v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A</v>
      </c>
      <c r="P31" s="216">
        <f>'Class Results'!F33</f>
        <v>0</v>
      </c>
      <c r="Q31" s="129">
        <f t="shared" si="0"/>
        <v>0</v>
      </c>
      <c r="R31" s="217" t="str">
        <f>IF(EQUAT!D34=0, "",EQUAT!D34)</f>
        <v>chemical principles electrolytic cell</v>
      </c>
      <c r="S31" s="217" t="str">
        <f>IF(EQUAT!E34=0, "",EQUAT!E34)</f>
        <v>molten vs aqueous electrolytic cell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Results'!F34</f>
        <v>0</v>
      </c>
      <c r="Q32" s="129">
        <f t="shared" si="0"/>
        <v>0</v>
      </c>
      <c r="R32" s="217" t="str">
        <f>IF(EQUAT!D35=0, "",EQUAT!D35)</f>
        <v>amount of solids, liquids, gases</v>
      </c>
      <c r="S32" s="217" t="str">
        <f>IF(EQUAT!E35=0, "",EQUAT!E35)</f>
        <v>excess and limiting reagents</v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C</v>
      </c>
      <c r="P33" s="216">
        <f>'Class Results'!F35</f>
        <v>0</v>
      </c>
      <c r="Q33" s="129">
        <f t="shared" si="0"/>
        <v>0</v>
      </c>
      <c r="R33" s="217" t="str">
        <f>IF(EQUAT!D36=0, "",EQUAT!D36)</f>
        <v>solution calorimetry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LisaChem 2013</v>
      </c>
      <c r="Q34" s="219"/>
      <c r="S34" s="220" t="s">
        <v>254</v>
      </c>
      <c r="T34" s="219" t="str">
        <f>B5</f>
        <v>Student 4</v>
      </c>
    </row>
    <row r="35" spans="1:21" ht="15" customHeight="1" thickBot="1" x14ac:dyDescent="0.3">
      <c r="A35" s="78" t="s">
        <v>57</v>
      </c>
      <c r="B35" s="198" t="str">
        <f>B3</f>
        <v>LisaChem 2013</v>
      </c>
      <c r="C35" s="199"/>
      <c r="D35" s="200"/>
      <c r="E35" s="201"/>
      <c r="N35" s="4"/>
      <c r="O35" s="296" t="s">
        <v>146</v>
      </c>
      <c r="P35" s="298" t="s">
        <v>257</v>
      </c>
      <c r="Q35" s="29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97"/>
      <c r="P36" s="298"/>
      <c r="Q36" s="29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4</v>
      </c>
      <c r="C37" s="199"/>
      <c r="D37" s="200"/>
      <c r="E37" s="201"/>
      <c r="N37" s="227" t="str">
        <f>EQUAT!H7</f>
        <v>1a</v>
      </c>
      <c r="O37" s="234">
        <f>EQUAT!I7</f>
        <v>1</v>
      </c>
      <c r="P37" s="114">
        <f>ST4C!B34</f>
        <v>0</v>
      </c>
      <c r="Q37" s="114">
        <f>O37-P37</f>
        <v>1</v>
      </c>
      <c r="R37" s="226" t="str">
        <f>IF(EQUAT!J7=0," ",EQUAT!J7)</f>
        <v>organic structure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1b</v>
      </c>
      <c r="O38" s="234">
        <f>EQUAT!I8</f>
        <v>1</v>
      </c>
      <c r="P38" s="114">
        <f>ST4C!B35</f>
        <v>0</v>
      </c>
      <c r="Q38" s="114">
        <f t="shared" ref="Q38:Q93" si="2">O38-P38</f>
        <v>1</v>
      </c>
      <c r="R38" s="226" t="str">
        <f>IF(EQUAT!J8=0," ",EQUAT!J8)</f>
        <v>mass spectrometry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1c</v>
      </c>
      <c r="O39" s="234">
        <f>EQUAT!I9</f>
        <v>2</v>
      </c>
      <c r="P39" s="114">
        <f>ST4C!B36</f>
        <v>0</v>
      </c>
      <c r="Q39" s="114">
        <f t="shared" si="2"/>
        <v>2</v>
      </c>
      <c r="R39" s="226" t="str">
        <f>IF(EQUAT!J9=0," ",EQUAT!J9)</f>
        <v>IR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ST4C!AL20</f>
        <v>33</v>
      </c>
      <c r="C40" s="114">
        <f>ST4C!AM20</f>
        <v>0</v>
      </c>
      <c r="D40" s="114">
        <f>ST4C!AN20</f>
        <v>0</v>
      </c>
      <c r="N40" s="227" t="str">
        <f>EQUAT!H10</f>
        <v>1d</v>
      </c>
      <c r="O40" s="234">
        <f>EQUAT!I10</f>
        <v>2</v>
      </c>
      <c r="P40" s="114">
        <f>ST4C!B37</f>
        <v>0</v>
      </c>
      <c r="Q40" s="114">
        <f t="shared" si="2"/>
        <v>2</v>
      </c>
      <c r="R40" s="226" t="str">
        <f>IF(EQUAT!J10=0," ",EQUAT!J10)</f>
        <v>organic structure</v>
      </c>
      <c r="S40" s="226" t="str">
        <f>IF(EQUAT!K10=0," ",EQUAT!K10)</f>
        <v>C13NMR</v>
      </c>
      <c r="T40" s="226" t="str">
        <f>IF(EQUAT!L10=0," ",EQUAT!L10)</f>
        <v>carbon environment</v>
      </c>
      <c r="U40" s="213"/>
    </row>
    <row r="41" spans="1:21" ht="15" customHeight="1" x14ac:dyDescent="0.25">
      <c r="A41" s="38" t="s">
        <v>97</v>
      </c>
      <c r="B41" s="114">
        <f>ST4C!AL21</f>
        <v>48</v>
      </c>
      <c r="C41" s="114">
        <f>ST4C!AM21</f>
        <v>0</v>
      </c>
      <c r="D41" s="114">
        <f>ST4C!AN21</f>
        <v>0</v>
      </c>
      <c r="N41" s="227" t="str">
        <f>EQUAT!H11</f>
        <v>1e</v>
      </c>
      <c r="O41" s="234">
        <f>EQUAT!I11</f>
        <v>5</v>
      </c>
      <c r="P41" s="114">
        <f>ST4C!B38</f>
        <v>0</v>
      </c>
      <c r="Q41" s="114">
        <f t="shared" si="2"/>
        <v>5</v>
      </c>
      <c r="R41" s="226" t="str">
        <f>IF(EQUAT!J11=0," ",EQUAT!J11)</f>
        <v>common organic reactions</v>
      </c>
      <c r="S41" s="226" t="str">
        <f>IF(EQUAT!K11=0," ",EQUAT!K11)</f>
        <v>esters from alkenes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1f</v>
      </c>
      <c r="O42" s="234">
        <f>EQUAT!I12</f>
        <v>1</v>
      </c>
      <c r="P42" s="114">
        <f>ST4C!B39</f>
        <v>0</v>
      </c>
      <c r="Q42" s="114">
        <f t="shared" si="2"/>
        <v>1</v>
      </c>
      <c r="R42" s="226" t="str">
        <f>IF(EQUAT!J12=0," ",EQUAT!J12)</f>
        <v>esterification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1gi</v>
      </c>
      <c r="O43" s="234">
        <f>EQUAT!I13</f>
        <v>2</v>
      </c>
      <c r="P43" s="114">
        <f>ST4C!B40</f>
        <v>0</v>
      </c>
      <c r="Q43" s="114">
        <f t="shared" si="2"/>
        <v>2</v>
      </c>
      <c r="R43" s="226" t="str">
        <f>IF(EQUAT!J13=0," ",EQUAT!J13)</f>
        <v>Le Chatelier principle</v>
      </c>
      <c r="S43" s="226" t="str">
        <f>IF(EQUAT!K13=0," ",EQUAT!K13)</f>
        <v>Rates of reaction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83" t="s">
        <v>169</v>
      </c>
      <c r="C44" s="283"/>
      <c r="D44" s="283"/>
      <c r="N44" s="227" t="str">
        <f>EQUAT!H14</f>
        <v>1gii</v>
      </c>
      <c r="O44" s="234">
        <f>EQUAT!I14</f>
        <v>1</v>
      </c>
      <c r="P44" s="114">
        <f>ST4C!B41</f>
        <v>0</v>
      </c>
      <c r="Q44" s="114">
        <f t="shared" si="2"/>
        <v>1</v>
      </c>
      <c r="R44" s="226" t="str">
        <f>IF(EQUAT!J14=0," ",EQUAT!J14)</f>
        <v>properties of organic compounds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ST4C!AL22</f>
        <v>19</v>
      </c>
      <c r="C45" s="29">
        <f>ST4C!AM22</f>
        <v>0</v>
      </c>
      <c r="D45" s="114">
        <f>ST4C!AN22</f>
        <v>0</v>
      </c>
      <c r="N45" s="227" t="str">
        <f>EQUAT!H15</f>
        <v>1h</v>
      </c>
      <c r="O45" s="234">
        <f>EQUAT!I15</f>
        <v>2</v>
      </c>
      <c r="P45" s="114">
        <f>ST4C!B42</f>
        <v>0</v>
      </c>
      <c r="Q45" s="114">
        <f t="shared" si="2"/>
        <v>2</v>
      </c>
      <c r="R45" s="226" t="str">
        <f>IF(EQUAT!J15=0," ",EQUAT!J15)</f>
        <v>calc delta H from reactions</v>
      </c>
      <c r="S45" s="226" t="str">
        <f>IF(EQUAT!K15=0," ",EQUAT!K15)</f>
        <v>data book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ST4C!AL23</f>
        <v>0</v>
      </c>
      <c r="C46" s="29">
        <f>ST4C!AM23</f>
        <v>0</v>
      </c>
      <c r="D46" s="114">
        <f>ST4C!AN23</f>
        <v>-2</v>
      </c>
      <c r="N46" s="227" t="str">
        <f>EQUAT!H16</f>
        <v>2a</v>
      </c>
      <c r="O46" s="234">
        <f>EQUAT!I16</f>
        <v>1</v>
      </c>
      <c r="P46" s="114">
        <f>ST4C!B43</f>
        <v>0</v>
      </c>
      <c r="Q46" s="114">
        <f t="shared" si="2"/>
        <v>1</v>
      </c>
      <c r="R46" s="226" t="str">
        <f>IF(EQUAT!J16=0," ",EQUAT!J16)</f>
        <v>chemical principles electrolytic cell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ST4C!AL24</f>
        <v>14</v>
      </c>
      <c r="C47" s="29">
        <f>ST4C!AM24</f>
        <v>0</v>
      </c>
      <c r="D47" s="114">
        <f>ST4C!AN24</f>
        <v>0</v>
      </c>
      <c r="N47" s="227" t="str">
        <f>EQUAT!H17</f>
        <v>2b</v>
      </c>
      <c r="O47" s="234">
        <f>EQUAT!I17</f>
        <v>2</v>
      </c>
      <c r="P47" s="114">
        <f>ST4C!B44</f>
        <v>0</v>
      </c>
      <c r="Q47" s="114">
        <f t="shared" si="2"/>
        <v>2</v>
      </c>
      <c r="R47" s="226" t="str">
        <f>IF(EQUAT!J17=0," ",EQUAT!J17)</f>
        <v>predicting redox products</v>
      </c>
      <c r="S47" s="226" t="str">
        <f>IF(EQUAT!K17=0," ",EQUAT!K17)</f>
        <v>electrochemical series</v>
      </c>
      <c r="T47" s="226" t="str">
        <f>IF(EQUAT!L17=0," ",EQUAT!L17)</f>
        <v>chemical principles electrolytic cell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ST4C!AL25</f>
        <v>0</v>
      </c>
      <c r="C48" s="29">
        <f>ST4C!AM25</f>
        <v>0</v>
      </c>
      <c r="D48" s="114">
        <f>ST4C!AN25</f>
        <v>-2</v>
      </c>
      <c r="N48" s="227" t="str">
        <f>EQUAT!H18</f>
        <v>2c</v>
      </c>
      <c r="O48" s="234">
        <f>EQUAT!I18</f>
        <v>2</v>
      </c>
      <c r="P48" s="114">
        <f>ST4C!B45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>chemical principles electrolytic cell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ST4C!AL26</f>
        <v>2</v>
      </c>
      <c r="C49" s="29">
        <f>ST4C!AM26</f>
        <v>0</v>
      </c>
      <c r="D49" s="114">
        <f>ST4C!AN26</f>
        <v>0</v>
      </c>
      <c r="N49" s="227" t="str">
        <f>EQUAT!H19</f>
        <v>2d</v>
      </c>
      <c r="O49" s="234">
        <f>EQUAT!I19</f>
        <v>1</v>
      </c>
      <c r="P49" s="114">
        <f>ST4C!B46</f>
        <v>0</v>
      </c>
      <c r="Q49" s="114">
        <f t="shared" si="2"/>
        <v>1</v>
      </c>
      <c r="R49" s="226" t="str">
        <f>IF(EQUAT!J19=0," ",EQUAT!J19)</f>
        <v>vis-UV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ST4C!AL27</f>
        <v>2</v>
      </c>
      <c r="C50" s="29">
        <f>ST4C!AM27</f>
        <v>0</v>
      </c>
      <c r="D50" s="114">
        <f>ST4C!AN27</f>
        <v>0</v>
      </c>
      <c r="N50" s="227" t="str">
        <f>EQUAT!H20</f>
        <v>2e</v>
      </c>
      <c r="O50" s="234">
        <f>EQUAT!I20</f>
        <v>1</v>
      </c>
      <c r="P50" s="114">
        <f>ST4C!B47</f>
        <v>0</v>
      </c>
      <c r="Q50" s="114">
        <f t="shared" si="2"/>
        <v>1</v>
      </c>
      <c r="R50" s="226" t="str">
        <f>IF(EQUAT!J20=0," ",EQUAT!J20)</f>
        <v>vis-UV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ST4C!AL28</f>
        <v>8</v>
      </c>
      <c r="C51" s="29">
        <f>ST4C!AM28</f>
        <v>0</v>
      </c>
      <c r="D51" s="114">
        <f>ST4C!AN28</f>
        <v>0</v>
      </c>
      <c r="N51" s="227" t="str">
        <f>EQUAT!H21</f>
        <v>2f</v>
      </c>
      <c r="O51" s="234">
        <f>EQUAT!I21</f>
        <v>2</v>
      </c>
      <c r="P51" s="114">
        <f>ST4C!B48</f>
        <v>0</v>
      </c>
      <c r="Q51" s="114">
        <f t="shared" si="2"/>
        <v>2</v>
      </c>
      <c r="R51" s="226" t="str">
        <f>IF(EQUAT!J21=0," ",EQUAT!J21)</f>
        <v xml:space="preserve">Faradays laws </v>
      </c>
      <c r="S51" s="226" t="str">
        <f>IF(EQUAT!K21=0," ",EQUAT!K21)</f>
        <v>electrolytic cells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ST4C!AL29</f>
        <v>12</v>
      </c>
      <c r="C52" s="29">
        <f>ST4C!AM29</f>
        <v>0</v>
      </c>
      <c r="D52" s="114">
        <f>ST4C!AN29</f>
        <v>0</v>
      </c>
      <c r="N52" s="227" t="str">
        <f>EQUAT!H22</f>
        <v>2g</v>
      </c>
      <c r="O52" s="234">
        <f>EQUAT!I22</f>
        <v>1</v>
      </c>
      <c r="P52" s="114">
        <f>ST4C!B49</f>
        <v>0</v>
      </c>
      <c r="Q52" s="114">
        <f t="shared" si="2"/>
        <v>1</v>
      </c>
      <c r="R52" s="226" t="str">
        <f>IF(EQUAT!J22=0," ",EQUAT!J22)</f>
        <v>limitations of predictions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ST4C!AL30</f>
        <v>8</v>
      </c>
      <c r="C53" s="29">
        <f>ST4C!AM30</f>
        <v>0</v>
      </c>
      <c r="D53" s="114">
        <f>ST4C!AN30</f>
        <v>0</v>
      </c>
      <c r="N53" s="227" t="str">
        <f>EQUAT!H23</f>
        <v>2h</v>
      </c>
      <c r="O53" s="234">
        <f>EQUAT!I23</f>
        <v>1</v>
      </c>
      <c r="P53" s="114">
        <f>ST4C!B50</f>
        <v>0</v>
      </c>
      <c r="Q53" s="114">
        <f t="shared" si="2"/>
        <v>1</v>
      </c>
      <c r="R53" s="226" t="str">
        <f>IF(EQUAT!J23=0," ",EQUAT!J23)</f>
        <v>chemical principles electrolytic cell</v>
      </c>
      <c r="S53" s="226" t="str">
        <f>IF(EQUAT!K23=0," ",EQUAT!K23)</f>
        <v xml:space="preserve"> 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ST4C!AL31</f>
        <v>11</v>
      </c>
      <c r="C54" s="29">
        <f>ST4C!AM31</f>
        <v>0</v>
      </c>
      <c r="D54" s="114">
        <f>ST4C!AN31</f>
        <v>0</v>
      </c>
      <c r="N54" s="227" t="str">
        <f>EQUAT!H24</f>
        <v>2i</v>
      </c>
      <c r="O54" s="234">
        <f>EQUAT!I24</f>
        <v>3</v>
      </c>
      <c r="P54" s="114">
        <f>ST4C!B51</f>
        <v>0</v>
      </c>
      <c r="Q54" s="114">
        <f t="shared" si="2"/>
        <v>3</v>
      </c>
      <c r="R54" s="226" t="str">
        <f>IF(EQUAT!J24=0," ",EQUAT!J24)</f>
        <v>vis-UV</v>
      </c>
      <c r="S54" s="226" t="str">
        <f>IF(EQUAT!K24=0," ",EQUAT!K24)</f>
        <v>calibration graph AAS or UV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ST4C!AL32</f>
        <v>5</v>
      </c>
      <c r="C55" s="29">
        <f>ST4C!AM32</f>
        <v>0</v>
      </c>
      <c r="D55" s="114">
        <f>ST4C!AN32</f>
        <v>0</v>
      </c>
      <c r="N55" s="227" t="str">
        <f>EQUAT!H25</f>
        <v>3a</v>
      </c>
      <c r="O55" s="234">
        <f>EQUAT!I25</f>
        <v>1</v>
      </c>
      <c r="P55" s="114">
        <f>ST4C!B52</f>
        <v>0</v>
      </c>
      <c r="Q55" s="114">
        <f t="shared" si="2"/>
        <v>1</v>
      </c>
      <c r="R55" s="226" t="str">
        <f>IF(EQUAT!J25=0," ",EQUAT!J25)</f>
        <v>structural formula</v>
      </c>
      <c r="S55" s="226" t="str">
        <f>IF(EQUAT!K25=0," ",EQUAT!K25)</f>
        <v>amines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ST4C!AL33</f>
        <v>20</v>
      </c>
      <c r="C56" s="29">
        <f>ST4C!AM33</f>
        <v>0</v>
      </c>
      <c r="D56" s="114">
        <f>ST4C!AN33</f>
        <v>0</v>
      </c>
      <c r="N56" s="227" t="str">
        <f>EQUAT!H26</f>
        <v>3b</v>
      </c>
      <c r="O56" s="234">
        <f>EQUAT!I26</f>
        <v>1</v>
      </c>
      <c r="P56" s="114">
        <f>ST4C!B53</f>
        <v>0</v>
      </c>
      <c r="Q56" s="114">
        <f t="shared" si="2"/>
        <v>1</v>
      </c>
      <c r="R56" s="226" t="str">
        <f>IF(EQUAT!J26=0," ",EQUAT!J26)</f>
        <v>amines</v>
      </c>
      <c r="S56" s="226" t="str">
        <f>IF(EQUAT!K26=0," ",EQUAT!K26)</f>
        <v>amino acid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3c</v>
      </c>
      <c r="O57" s="234">
        <f>EQUAT!I27</f>
        <v>1</v>
      </c>
      <c r="P57" s="114">
        <f>ST4C!B54</f>
        <v>0</v>
      </c>
      <c r="Q57" s="114">
        <f t="shared" si="2"/>
        <v>1</v>
      </c>
      <c r="R57" s="226" t="str">
        <f>IF(EQUAT!J27=0," ",EQUAT!J27)</f>
        <v>systematic name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3d</v>
      </c>
      <c r="O58" s="234">
        <f>EQUAT!I28</f>
        <v>1</v>
      </c>
      <c r="P58" s="114">
        <f>ST4C!B55</f>
        <v>0</v>
      </c>
      <c r="Q58" s="114">
        <f t="shared" si="2"/>
        <v>1</v>
      </c>
      <c r="R58" s="226" t="str">
        <f>IF(EQUAT!J28=0," ",EQUAT!J28)</f>
        <v>amino acid</v>
      </c>
      <c r="S58" s="226" t="str">
        <f>IF(EQUAT!K28=0," ",EQUAT!K28)</f>
        <v>data book</v>
      </c>
      <c r="T58" s="226" t="str">
        <f>IF(EQUAT!L28=0," ",EQUAT!L28)</f>
        <v>structural formula</v>
      </c>
      <c r="U58" s="213"/>
    </row>
    <row r="59" spans="1:21" ht="15" customHeight="1" x14ac:dyDescent="0.25">
      <c r="N59" s="227" t="str">
        <f>EQUAT!H29</f>
        <v>3e</v>
      </c>
      <c r="O59" s="234">
        <f>EQUAT!I29</f>
        <v>2</v>
      </c>
      <c r="P59" s="114">
        <f>ST4C!B56</f>
        <v>0</v>
      </c>
      <c r="Q59" s="114">
        <f t="shared" si="2"/>
        <v>2</v>
      </c>
      <c r="R59" s="226" t="str">
        <f>IF(EQUAT!J29=0," ",EQUAT!J29)</f>
        <v>cond &amp; poly - proteins</v>
      </c>
      <c r="S59" s="226" t="str">
        <f>IF(EQUAT!K29=0," ",EQUAT!K29)</f>
        <v>chemical bonding proteins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3fi</v>
      </c>
      <c r="O60" s="234">
        <f>EQUAT!I30</f>
        <v>1</v>
      </c>
      <c r="P60" s="114">
        <f>ST4C!B57</f>
        <v>0</v>
      </c>
      <c r="Q60" s="114">
        <f t="shared" si="2"/>
        <v>1</v>
      </c>
      <c r="R60" s="226" t="str">
        <f>IF(EQUAT!J30=0," ",EQUAT!J30)</f>
        <v>cond &amp; poly - proteins</v>
      </c>
      <c r="S60" s="226" t="str">
        <f>IF(EQUAT!K30=0," ",EQUAT!K30)</f>
        <v>protein- primary, secondary, tertiary structure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3fii</v>
      </c>
      <c r="O61" s="234">
        <f>EQUAT!I31</f>
        <v>1</v>
      </c>
      <c r="P61" s="114">
        <f>ST4C!B58</f>
        <v>0</v>
      </c>
      <c r="Q61" s="114">
        <f t="shared" si="2"/>
        <v>1</v>
      </c>
      <c r="R61" s="226" t="str">
        <f>IF(EQUAT!J31=0," ",EQUAT!J31)</f>
        <v>cond &amp; poly - proteins</v>
      </c>
      <c r="S61" s="226" t="str">
        <f>IF(EQUAT!K31=0," ",EQUAT!K31)</f>
        <v>protein- primary, secondary, tertiary structure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3fiii</v>
      </c>
      <c r="O62" s="234">
        <f>EQUAT!I32</f>
        <v>1</v>
      </c>
      <c r="P62" s="114">
        <f>ST4C!B59</f>
        <v>0</v>
      </c>
      <c r="Q62" s="114">
        <f t="shared" si="2"/>
        <v>1</v>
      </c>
      <c r="R62" s="226" t="str">
        <f>IF(EQUAT!J32=0," ",EQUAT!J32)</f>
        <v>cond &amp; poly - proteins</v>
      </c>
      <c r="S62" s="226" t="str">
        <f>IF(EQUAT!K32=0," ",EQUAT!K32)</f>
        <v>protein- primary, secondary, tertiary structure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3gi</v>
      </c>
      <c r="O63" s="234">
        <f>EQUAT!I33</f>
        <v>2</v>
      </c>
      <c r="P63" s="114">
        <f>ST4C!B60</f>
        <v>0</v>
      </c>
      <c r="Q63" s="114">
        <f t="shared" si="2"/>
        <v>2</v>
      </c>
      <c r="R63" s="226" t="str">
        <f>IF(EQUAT!J33=0," ",EQUAT!J33)</f>
        <v>DNA</v>
      </c>
      <c r="S63" s="226" t="str">
        <f>IF(EQUAT!K33=0," ",EQUAT!K33)</f>
        <v>data book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3gii</v>
      </c>
      <c r="O64" s="234">
        <f>EQUAT!I34</f>
        <v>1</v>
      </c>
      <c r="P64" s="114">
        <f>ST4C!B61</f>
        <v>0</v>
      </c>
      <c r="Q64" s="114">
        <f t="shared" si="2"/>
        <v>1</v>
      </c>
      <c r="R64" s="226" t="str">
        <f>IF(EQUAT!J34=0," ",EQUAT!J34)</f>
        <v>DNA primary structure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3giii</v>
      </c>
      <c r="O65" s="234">
        <f>EQUAT!I35</f>
        <v>1</v>
      </c>
      <c r="P65" s="114">
        <f>ST4C!B62</f>
        <v>0</v>
      </c>
      <c r="Q65" s="114">
        <f t="shared" si="2"/>
        <v>1</v>
      </c>
      <c r="R65" s="226" t="str">
        <f>IF(EQUAT!J35=0," ",EQUAT!J35)</f>
        <v>DNA secondary structure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3h</v>
      </c>
      <c r="O66" s="234">
        <f>EQUAT!I36</f>
        <v>1</v>
      </c>
      <c r="P66" s="114">
        <f>ST4C!B63</f>
        <v>0</v>
      </c>
      <c r="Q66" s="114">
        <f t="shared" si="2"/>
        <v>1</v>
      </c>
      <c r="R66" s="226" t="str">
        <f>IF(EQUAT!J36=0," ",EQUAT!J36)</f>
        <v>DNA secondary structure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LisaChem 2013</v>
      </c>
      <c r="Q68" s="219"/>
      <c r="S68" s="220" t="s">
        <v>254</v>
      </c>
      <c r="T68" s="219" t="str">
        <f>B5</f>
        <v>Student 4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96" t="s">
        <v>146</v>
      </c>
      <c r="P69" s="298" t="s">
        <v>257</v>
      </c>
      <c r="Q69" s="29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97"/>
      <c r="P70" s="298"/>
      <c r="Q70" s="29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4ai</v>
      </c>
      <c r="O71" s="234">
        <f>EQUAT!I37</f>
        <v>2</v>
      </c>
      <c r="P71" s="114">
        <f>ST4C!B64</f>
        <v>0</v>
      </c>
      <c r="Q71" s="114">
        <f>O71-P71</f>
        <v>2</v>
      </c>
      <c r="R71" s="226" t="str">
        <f>IF(EQUAT!J37=0," ",EQUAT!J37)</f>
        <v>catalyst effect on rate</v>
      </c>
      <c r="S71" s="226" t="str">
        <f>IF(EQUAT!K37=0," ",EQUAT!K37)</f>
        <v>calc delta H from reactions</v>
      </c>
      <c r="T71" s="226" t="str">
        <f>IF(EQUAT!L37=0," ",EQUAT!L37)</f>
        <v>Energy sources - renewability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4aii</v>
      </c>
      <c r="O72" s="234">
        <f>EQUAT!I38</f>
        <v>3</v>
      </c>
      <c r="P72" s="114">
        <f>ST4C!B65</f>
        <v>0</v>
      </c>
      <c r="Q72" s="114">
        <f t="shared" si="2"/>
        <v>3</v>
      </c>
      <c r="R72" s="226" t="str">
        <f>IF(EQUAT!J38=0," ",EQUAT!J38)</f>
        <v>Equilibrium law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4aiii</v>
      </c>
      <c r="O73" s="234">
        <f>EQUAT!I39</f>
        <v>1</v>
      </c>
      <c r="P73" s="114">
        <f>ST4C!B66</f>
        <v>0</v>
      </c>
      <c r="Q73" s="114">
        <f t="shared" si="2"/>
        <v>1</v>
      </c>
      <c r="R73" s="226" t="str">
        <f>IF(EQUAT!J39=0," ",EQUAT!J39)</f>
        <v>Equilibrium law</v>
      </c>
      <c r="S73" s="226" t="str">
        <f>IF(EQUAT!K39=0," ",EQUAT!K39)</f>
        <v>Le Chatelier principle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4bi</v>
      </c>
      <c r="O74" s="234">
        <f>EQUAT!I40</f>
        <v>1</v>
      </c>
      <c r="P74" s="114">
        <f>ST4C!B67</f>
        <v>0</v>
      </c>
      <c r="Q74" s="114">
        <f t="shared" si="2"/>
        <v>1</v>
      </c>
      <c r="R74" s="226" t="str">
        <f>IF(EQUAT!J40=0," ",EQUAT!J40)</f>
        <v>biochemical fuel production</v>
      </c>
      <c r="S74" s="226" t="str">
        <f>IF(EQUAT!K40=0," ",EQUAT!K40)</f>
        <v>data book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4bii</v>
      </c>
      <c r="O75" s="234">
        <f>EQUAT!I41</f>
        <v>3</v>
      </c>
      <c r="P75" s="114">
        <f>ST4C!B68</f>
        <v>0</v>
      </c>
      <c r="Q75" s="114">
        <f t="shared" si="2"/>
        <v>3</v>
      </c>
      <c r="R75" s="226" t="str">
        <f>IF(EQUAT!J41=0," ",EQUAT!J41)</f>
        <v>biodiesel</v>
      </c>
      <c r="S75" s="226" t="str">
        <f>IF(EQUAT!K41=0," ",EQUAT!K41)</f>
        <v>data book</v>
      </c>
      <c r="T75" s="226" t="str">
        <f>IF(EQUAT!L41=0," ",EQUAT!L41)</f>
        <v>chemical equations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4ci</v>
      </c>
      <c r="O76" s="234">
        <f>EQUAT!I42</f>
        <v>1</v>
      </c>
      <c r="P76" s="114">
        <f>ST4C!B69</f>
        <v>0</v>
      </c>
      <c r="Q76" s="114">
        <f t="shared" si="2"/>
        <v>1</v>
      </c>
      <c r="R76" s="226" t="str">
        <f>IF(EQUAT!J42=0," ",EQUAT!J42)</f>
        <v>C13NMR</v>
      </c>
      <c r="S76" s="226" t="str">
        <f>IF(EQUAT!K42=0," ",EQUAT!K42)</f>
        <v>chemical equations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4cii</v>
      </c>
      <c r="O77" s="234">
        <f>EQUAT!I43</f>
        <v>2</v>
      </c>
      <c r="P77" s="114">
        <f>ST4C!B70</f>
        <v>0</v>
      </c>
      <c r="Q77" s="114">
        <f t="shared" si="2"/>
        <v>2</v>
      </c>
      <c r="R77" s="226" t="str">
        <f>IF(EQUAT!J43=0," ",EQUAT!J43)</f>
        <v>HNMR</v>
      </c>
      <c r="S77" s="226" t="str">
        <f>IF(EQUAT!K43=0," ",EQUAT!K43)</f>
        <v>semi-structural formula</v>
      </c>
      <c r="T77" s="226" t="str">
        <f>IF(EQUAT!L43=0," ",EQUAT!L43)</f>
        <v>oxidation primary alkanols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4di</v>
      </c>
      <c r="O78" s="234">
        <f>EQUAT!I44</f>
        <v>1</v>
      </c>
      <c r="P78" s="114">
        <f>ST4C!B71</f>
        <v>0</v>
      </c>
      <c r="Q78" s="114">
        <f t="shared" si="2"/>
        <v>1</v>
      </c>
      <c r="R78" s="226" t="str">
        <f>IF(EQUAT!J44=0," ",EQUAT!J44)</f>
        <v>fuel cells</v>
      </c>
      <c r="S78" s="226" t="str">
        <f>IF(EQUAT!K44=0," ",EQUAT!K44)</f>
        <v xml:space="preserve"> 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4dii</v>
      </c>
      <c r="O79" s="234">
        <f>EQUAT!I45</f>
        <v>2</v>
      </c>
      <c r="P79" s="114">
        <f>ST4C!B72</f>
        <v>0</v>
      </c>
      <c r="Q79" s="114">
        <f t="shared" si="2"/>
        <v>2</v>
      </c>
      <c r="R79" s="226" t="str">
        <f>IF(EQUAT!J45=0," ",EQUAT!J45)</f>
        <v>fuel cells</v>
      </c>
      <c r="S79" s="226" t="str">
        <f>IF(EQUAT!K45=0," ",EQUAT!K45)</f>
        <v>data book</v>
      </c>
      <c r="T79" s="226" t="str">
        <f>IF(EQUAT!L45=0," ",EQUAT!L45)</f>
        <v>half, overall equations fuel cell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5ai</v>
      </c>
      <c r="O80" s="234">
        <f>EQUAT!I46</f>
        <v>1</v>
      </c>
      <c r="P80" s="114">
        <f>ST4C!B73</f>
        <v>0</v>
      </c>
      <c r="Q80" s="114">
        <f t="shared" si="2"/>
        <v>1</v>
      </c>
      <c r="R80" s="226" t="str">
        <f>IF(EQUAT!J46=0," ",EQUAT!J46)</f>
        <v>galvanic primary, half &amp; overall equations</v>
      </c>
      <c r="S80" s="226" t="str">
        <f>IF(EQUAT!K46=0," ",EQUAT!K46)</f>
        <v>data book</v>
      </c>
      <c r="T80" s="226" t="str">
        <f>IF(EQUAT!L46=0," ",EQUAT!L46)</f>
        <v>electrochemical series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5aii</v>
      </c>
      <c r="O81" s="234">
        <f>EQUAT!I47</f>
        <v>1</v>
      </c>
      <c r="P81" s="114">
        <f>ST4C!B74</f>
        <v>0</v>
      </c>
      <c r="Q81" s="114">
        <f t="shared" si="2"/>
        <v>1</v>
      </c>
      <c r="R81" s="226" t="str">
        <f>IF(EQUAT!J47=0," ",EQUAT!J47)</f>
        <v>galvanic primary, half &amp; overall equations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5aiii</v>
      </c>
      <c r="O82" s="234">
        <f>EQUAT!I48</f>
        <v>1</v>
      </c>
      <c r="P82" s="114">
        <f>ST4C!B75</f>
        <v>0</v>
      </c>
      <c r="Q82" s="114">
        <f t="shared" si="2"/>
        <v>1</v>
      </c>
      <c r="R82" s="226" t="str">
        <f>IF(EQUAT!J48=0," ",EQUAT!J48)</f>
        <v>electrochemical series</v>
      </c>
      <c r="S82" s="226" t="str">
        <f>IF(EQUAT!K48=0," ",EQUAT!K48)</f>
        <v>data book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5b</v>
      </c>
      <c r="O83" s="234">
        <f>EQUAT!I49</f>
        <v>1</v>
      </c>
      <c r="P83" s="114">
        <f>ST4C!B76</f>
        <v>0</v>
      </c>
      <c r="Q83" s="114">
        <f t="shared" si="2"/>
        <v>1</v>
      </c>
      <c r="R83" s="226" t="str">
        <f>IF(EQUAT!J49=0," ",EQUAT!J49)</f>
        <v>galvanic cells - primary, secondary</v>
      </c>
      <c r="S83" s="226" t="str">
        <f>IF(EQUAT!K49=0," ",EQUAT!K49)</f>
        <v xml:space="preserve"> 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5ci</v>
      </c>
      <c r="O84" s="234">
        <f>EQUAT!I50</f>
        <v>1</v>
      </c>
      <c r="P84" s="114">
        <f>ST4C!B77</f>
        <v>0</v>
      </c>
      <c r="Q84" s="114">
        <f t="shared" si="2"/>
        <v>1</v>
      </c>
      <c r="R84" s="226" t="str">
        <f>IF(EQUAT!J50=0," ",EQUAT!J50)</f>
        <v xml:space="preserve">Faradays laws </v>
      </c>
      <c r="S84" s="226" t="str">
        <f>IF(EQUAT!K50=0," ",EQUAT!K50)</f>
        <v>galvanic primary, half &amp; overall equations</v>
      </c>
      <c r="T84" s="226" t="str">
        <f>IF(EQUAT!L50=0," ",EQUAT!L50)</f>
        <v>calculations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5cii</v>
      </c>
      <c r="O85" s="234">
        <f>EQUAT!I51</f>
        <v>1</v>
      </c>
      <c r="P85" s="114">
        <f>ST4C!B78</f>
        <v>0</v>
      </c>
      <c r="Q85" s="114">
        <f t="shared" si="2"/>
        <v>1</v>
      </c>
      <c r="R85" s="226" t="str">
        <f>IF(EQUAT!J51=0," ",EQUAT!J51)</f>
        <v xml:space="preserve">Faradays laws </v>
      </c>
      <c r="S85" s="226" t="str">
        <f>IF(EQUAT!K51=0," ",EQUAT!K51)</f>
        <v>calculations</v>
      </c>
      <c r="T85" s="226" t="str">
        <f>IF(EQUAT!L51=0," ",EQUAT!L51)</f>
        <v>galvanic primary, half &amp; overall equations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5ciii</v>
      </c>
      <c r="O86" s="234">
        <f>EQUAT!I52</f>
        <v>2</v>
      </c>
      <c r="P86" s="114">
        <f>ST4C!B79</f>
        <v>0</v>
      </c>
      <c r="Q86" s="114">
        <f t="shared" si="2"/>
        <v>2</v>
      </c>
      <c r="R86" s="226" t="str">
        <f>IF(EQUAT!J52=0," ",EQUAT!J52)</f>
        <v>calculations</v>
      </c>
      <c r="S86" s="226" t="str">
        <f>IF(EQUAT!K52=0," ",EQUAT!K52)</f>
        <v>galvanic primary, half &amp; overall equations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5d</v>
      </c>
      <c r="O87" s="234">
        <f>EQUAT!I53</f>
        <v>2</v>
      </c>
      <c r="P87" s="114">
        <f>ST4C!B80</f>
        <v>0</v>
      </c>
      <c r="Q87" s="114">
        <f t="shared" si="2"/>
        <v>2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6a</v>
      </c>
      <c r="O88" s="234">
        <f>EQUAT!I54</f>
        <v>1</v>
      </c>
      <c r="P88" s="114">
        <f>ST4C!B81</f>
        <v>0</v>
      </c>
      <c r="Q88" s="114">
        <f t="shared" si="2"/>
        <v>1</v>
      </c>
      <c r="R88" s="226" t="str">
        <f>IF(EQUAT!J54=0," ",EQUAT!J54)</f>
        <v>Rates of reaction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6b</v>
      </c>
      <c r="O89" s="234">
        <f>EQUAT!I55</f>
        <v>2</v>
      </c>
      <c r="P89" s="114">
        <f>ST4C!B82</f>
        <v>0</v>
      </c>
      <c r="Q89" s="114">
        <f t="shared" si="2"/>
        <v>2</v>
      </c>
      <c r="R89" s="226" t="str">
        <f>IF(EQUAT!J55=0," ",EQUAT!J55)</f>
        <v>Rates of reaction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6ci</v>
      </c>
      <c r="O90" s="234">
        <f>EQUAT!I56</f>
        <v>2</v>
      </c>
      <c r="P90" s="114">
        <f>ST4C!B83</f>
        <v>0</v>
      </c>
      <c r="Q90" s="114">
        <f t="shared" si="2"/>
        <v>2</v>
      </c>
      <c r="R90" s="226" t="str">
        <f>IF(EQUAT!J56=0," ",EQUAT!J56)</f>
        <v>Rates of reaction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6cii</v>
      </c>
      <c r="O91" s="234">
        <f>EQUAT!I57</f>
        <v>1</v>
      </c>
      <c r="P91" s="114">
        <f>ST4C!B84</f>
        <v>0</v>
      </c>
      <c r="Q91" s="114">
        <f t="shared" si="2"/>
        <v>1</v>
      </c>
      <c r="R91" s="226" t="str">
        <f>IF(EQUAT!J57=0," ",EQUAT!J57)</f>
        <v>calculations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6ciii</v>
      </c>
      <c r="O92" s="234">
        <f>EQUAT!I58</f>
        <v>1</v>
      </c>
      <c r="P92" s="114">
        <f>ST4C!B85</f>
        <v>0</v>
      </c>
      <c r="Q92" s="114">
        <f t="shared" si="2"/>
        <v>1</v>
      </c>
      <c r="R92" s="226" t="str">
        <f>IF(EQUAT!J58=0," ",EQUAT!J58)</f>
        <v>calculations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6di</v>
      </c>
      <c r="O93" s="234">
        <f>EQUAT!I59</f>
        <v>1</v>
      </c>
      <c r="P93" s="114">
        <f>ST4C!B86</f>
        <v>0</v>
      </c>
      <c r="Q93" s="114">
        <f t="shared" si="2"/>
        <v>1</v>
      </c>
      <c r="R93" s="226" t="str">
        <f>IF(EQUAT!J59=0," ",EQUAT!J59)</f>
        <v>Rates of reaction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6dii</v>
      </c>
      <c r="O94" s="234">
        <f>EQUAT!I60</f>
        <v>2</v>
      </c>
      <c r="P94" s="114">
        <f>ST4C!B87</f>
        <v>0</v>
      </c>
      <c r="Q94" s="114">
        <f t="shared" ref="Q94:Q95" si="3">O94-P94</f>
        <v>2</v>
      </c>
      <c r="R94" s="226" t="str">
        <f>IF(EQUAT!J60=0," ",EQUAT!J60)</f>
        <v>Rates of reaction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6e</v>
      </c>
      <c r="O95" s="234">
        <f>EQUAT!I61</f>
        <v>2</v>
      </c>
      <c r="P95" s="114">
        <f>ST4C!B88</f>
        <v>0</v>
      </c>
      <c r="Q95" s="114">
        <f t="shared" si="3"/>
        <v>2</v>
      </c>
      <c r="R95" s="226" t="str">
        <f>IF(EQUAT!J61=0," ",EQUAT!J61)</f>
        <v>collision theory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6f</v>
      </c>
      <c r="O96" s="234">
        <f>EQUAT!I62</f>
        <v>2</v>
      </c>
      <c r="P96" s="114">
        <f>ST4C!B89</f>
        <v>0</v>
      </c>
      <c r="Q96" s="114">
        <f t="shared" ref="Q96:Q105" si="4">O96-P96</f>
        <v>2</v>
      </c>
      <c r="R96" s="226" t="str">
        <f>IF(EQUAT!J62=0," ",EQUAT!J62)</f>
        <v>temperature effect on rate</v>
      </c>
      <c r="S96" s="226" t="str">
        <f>IF(EQUAT!K62=0," ",EQUAT!K62)</f>
        <v>catalyst effect on rate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7a</v>
      </c>
      <c r="O97" s="234">
        <f>EQUAT!I63</f>
        <v>2</v>
      </c>
      <c r="P97" s="114">
        <f>ST4C!B90</f>
        <v>0</v>
      </c>
      <c r="Q97" s="114">
        <f t="shared" si="4"/>
        <v>2</v>
      </c>
      <c r="R97" s="226" t="str">
        <f>IF(EQUAT!J63=0," ",EQUAT!J63)</f>
        <v>back titrations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7b</v>
      </c>
      <c r="O98" s="234">
        <f>EQUAT!I64</f>
        <v>2</v>
      </c>
      <c r="P98" s="114">
        <f>ST4C!B91</f>
        <v>0</v>
      </c>
      <c r="Q98" s="114">
        <f t="shared" si="4"/>
        <v>2</v>
      </c>
      <c r="R98" s="226" t="str">
        <f>IF(EQUAT!J64=0," ",EQUAT!J64)</f>
        <v>back titrations</v>
      </c>
      <c r="S98" s="226" t="str">
        <f>IF(EQUAT!K64=0," ",EQUAT!K64)</f>
        <v>calculations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7c</v>
      </c>
      <c r="O99" s="234">
        <f>EQUAT!I65</f>
        <v>1</v>
      </c>
      <c r="P99" s="114">
        <f>ST4C!B92</f>
        <v>0</v>
      </c>
      <c r="Q99" s="114">
        <f t="shared" si="4"/>
        <v>1</v>
      </c>
      <c r="R99" s="226" t="str">
        <f>IF(EQUAT!J65=0," ",EQUAT!J65)</f>
        <v>calculations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7d</v>
      </c>
      <c r="O100" s="234">
        <f>EQUAT!I66</f>
        <v>1</v>
      </c>
      <c r="P100" s="114">
        <f>ST4C!B93</f>
        <v>0</v>
      </c>
      <c r="Q100" s="114">
        <f t="shared" si="4"/>
        <v>1</v>
      </c>
      <c r="R100" s="226" t="str">
        <f>IF(EQUAT!J66=0," ",EQUAT!J66)</f>
        <v>calculations</v>
      </c>
      <c r="S100" s="226" t="str">
        <f>IF(EQUAT!K66=0," ",EQUAT!K66)</f>
        <v xml:space="preserve"> 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7e</v>
      </c>
      <c r="O101" s="234">
        <f>EQUAT!I67</f>
        <v>3</v>
      </c>
      <c r="P101" s="114">
        <f>ST4C!B94</f>
        <v>0</v>
      </c>
      <c r="Q101" s="114">
        <f t="shared" si="4"/>
        <v>3</v>
      </c>
      <c r="R101" s="226" t="str">
        <f>IF(EQUAT!J67=0," ",EQUAT!J67)</f>
        <v>data book</v>
      </c>
      <c r="S101" s="226" t="str">
        <f>IF(EQUAT!K67=0," ",EQUAT!K67)</f>
        <v>Ka weak acids</v>
      </c>
      <c r="T101" s="226" t="str">
        <f>IF(EQUAT!L67=0," ",EQUAT!L67)</f>
        <v xml:space="preserve"> 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>
        <f>EQUAT!H68</f>
        <v>0</v>
      </c>
      <c r="O102" s="234">
        <f>EQUAT!I68</f>
        <v>0</v>
      </c>
      <c r="P102" s="114">
        <f>ST4C!B95</f>
        <v>0</v>
      </c>
      <c r="Q102" s="114">
        <f t="shared" si="4"/>
        <v>0</v>
      </c>
      <c r="R102" s="226" t="str">
        <f>IF(EQUAT!J68=0," ",EQUAT!J68)</f>
        <v xml:space="preserve"> </v>
      </c>
      <c r="S102" s="226" t="str">
        <f>IF(EQUAT!K68=0," ",EQUAT!K68)</f>
        <v xml:space="preserve"> </v>
      </c>
      <c r="T102" s="226" t="str">
        <f>IF(EQUAT!L68=0," ",EQUAT!L68)</f>
        <v xml:space="preserve"> 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>
        <f>EQUAT!H69</f>
        <v>0</v>
      </c>
      <c r="O103" s="234">
        <f>EQUAT!I69</f>
        <v>0</v>
      </c>
      <c r="P103" s="114">
        <f>ST4C!B96</f>
        <v>0</v>
      </c>
      <c r="Q103" s="114">
        <f t="shared" si="4"/>
        <v>0</v>
      </c>
      <c r="R103" s="226" t="str">
        <f>IF(EQUAT!J69=0," ",EQUAT!J69)</f>
        <v xml:space="preserve"> 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>
        <f>EQUAT!H70</f>
        <v>0</v>
      </c>
      <c r="O104" s="234">
        <f>EQUAT!I70</f>
        <v>0</v>
      </c>
      <c r="P104" s="114">
        <f>ST4C!B97</f>
        <v>0</v>
      </c>
      <c r="Q104" s="114">
        <f t="shared" si="4"/>
        <v>0</v>
      </c>
      <c r="R104" s="226" t="str">
        <f>IF(EQUAT!J70=0," ",EQUAT!J70)</f>
        <v xml:space="preserve">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>
        <f>EQUAT!H71</f>
        <v>0</v>
      </c>
      <c r="O105" s="234">
        <f>EQUAT!I71</f>
        <v>0</v>
      </c>
      <c r="P105" s="114">
        <f>ST4C!B98</f>
        <v>0</v>
      </c>
      <c r="Q105" s="114">
        <f t="shared" si="4"/>
        <v>0</v>
      </c>
      <c r="R105" s="226" t="str">
        <f>IF(EQUAT!J71=0," ",EQUAT!J71)</f>
        <v xml:space="preserve">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94</v>
      </c>
      <c r="P106" s="114">
        <f>SUM(P37:P105)</f>
        <v>0</v>
      </c>
      <c r="Q106" s="114">
        <f>SUM(Q37:Q95)</f>
        <v>83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70" priority="2" operator="lessThan">
      <formula>0.5</formula>
    </cfRule>
    <cfRule type="cellIs" dxfId="69" priority="3" operator="lessThan">
      <formula>0.5</formula>
    </cfRule>
    <cfRule type="cellIs" dxfId="68" priority="4" operator="lessThan">
      <formula>1</formula>
    </cfRule>
  </conditionalFormatting>
  <conditionalFormatting sqref="Q37:Q66 Q71:Q105">
    <cfRule type="cellIs" dxfId="67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84" t="s">
        <v>151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49"/>
      <c r="M1" s="233"/>
      <c r="N1" s="4"/>
      <c r="O1" s="191" t="s">
        <v>57</v>
      </c>
      <c r="P1" s="219" t="str">
        <f>B3</f>
        <v>LisaChem 2013</v>
      </c>
      <c r="Q1" s="219"/>
      <c r="S1" s="220" t="s">
        <v>254</v>
      </c>
      <c r="T1" s="219" t="str">
        <f>B5</f>
        <v>Student 5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9" t="s">
        <v>259</v>
      </c>
      <c r="P2" s="299" t="s">
        <v>252</v>
      </c>
      <c r="Q2" s="30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LisaChem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99"/>
      <c r="P3" s="299"/>
      <c r="Q3" s="300"/>
      <c r="R3" s="294" t="s">
        <v>91</v>
      </c>
      <c r="S3" s="295"/>
      <c r="T3" s="295"/>
      <c r="U3" s="212"/>
    </row>
    <row r="4" spans="1:21" ht="15" customHeight="1" thickBot="1" x14ac:dyDescent="0.3">
      <c r="A4" s="25"/>
      <c r="F4" s="94"/>
      <c r="G4" s="191" t="s">
        <v>0</v>
      </c>
      <c r="H4" s="194">
        <f>ST5C!AK38</f>
        <v>30</v>
      </c>
      <c r="I4" s="194">
        <f>ST5C!AL38</f>
        <v>0</v>
      </c>
      <c r="J4" s="194">
        <f>ST5C!AM38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Results'!G6</f>
        <v>0</v>
      </c>
      <c r="Q4" s="129">
        <f t="shared" ref="Q4:Q33" si="0">IF(P4=O4,1,0)</f>
        <v>0</v>
      </c>
      <c r="R4" s="217" t="str">
        <f>IF(EQUAT!D7=0, "",EQUAT!D7)</f>
        <v>IR</v>
      </c>
      <c r="S4" s="217" t="str">
        <f>IF(EQUAT!E7=0, "",EQUAT!E7)</f>
        <v>C13NMR</v>
      </c>
      <c r="T4" s="217" t="str">
        <f>IF(EQUAT!F7=0, "",EQUAT!F7)</f>
        <v>systematic name</v>
      </c>
      <c r="U4" s="212"/>
    </row>
    <row r="5" spans="1:21" ht="15" customHeight="1" thickBot="1" x14ac:dyDescent="0.3">
      <c r="A5" s="78" t="s">
        <v>147</v>
      </c>
      <c r="B5" s="198" t="str">
        <f>'Class Results'!G4</f>
        <v>Student 5</v>
      </c>
      <c r="C5" s="199"/>
      <c r="D5" s="200"/>
      <c r="E5" s="201"/>
      <c r="G5" s="90" t="s">
        <v>8</v>
      </c>
      <c r="H5" s="194">
        <f>ST5C!AK39</f>
        <v>94</v>
      </c>
      <c r="I5" s="194">
        <f>ST5C!AL39</f>
        <v>0</v>
      </c>
      <c r="J5" s="194">
        <f>ST5C!AM39</f>
        <v>0</v>
      </c>
      <c r="N5" s="218" t="str">
        <f>EQUAT!A8</f>
        <v>2</v>
      </c>
      <c r="O5" s="232" t="str">
        <f>EQUAT!B8</f>
        <v>C</v>
      </c>
      <c r="P5" s="216">
        <f>'Class Results'!G7</f>
        <v>0</v>
      </c>
      <c r="Q5" s="129">
        <f t="shared" si="0"/>
        <v>0</v>
      </c>
      <c r="R5" s="217" t="str">
        <f>IF(EQUAT!D8=0, "",EQUAT!D8)</f>
        <v>amount of solids, liquids,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Results'!G8</f>
        <v>0</v>
      </c>
      <c r="Q6" s="129">
        <f t="shared" si="0"/>
        <v>0</v>
      </c>
      <c r="R6" s="217" t="str">
        <f>IF(EQUAT!D9=0, "",EQUAT!D9)</f>
        <v>titration curves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Results'!G9</f>
        <v>0</v>
      </c>
      <c r="Q7" s="129">
        <f t="shared" si="0"/>
        <v>0</v>
      </c>
      <c r="R7" s="217" t="str">
        <f>IF(EQUAT!D10=0, "",EQUAT!D10)</f>
        <v>acid-base titrations</v>
      </c>
      <c r="S7" s="217" t="str">
        <f>IF(EQUAT!E10=0, "",EQUAT!E10)</f>
        <v>data book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A</v>
      </c>
      <c r="P8" s="216">
        <f>'Class Results'!G10</f>
        <v>0</v>
      </c>
      <c r="Q8" s="129">
        <f t="shared" si="0"/>
        <v>0</v>
      </c>
      <c r="R8" s="217" t="str">
        <f>IF(EQUAT!D11=0, "",EQUAT!D11)</f>
        <v>galvanic primary, principles</v>
      </c>
      <c r="S8" s="217" t="str">
        <f>IF(EQUAT!E11=0, "",EQUAT!E11)</f>
        <v>electrochemical series</v>
      </c>
      <c r="T8" s="217" t="str">
        <f>IF(EQUAT!F11=0, "",EQUAT!F11)</f>
        <v>data book</v>
      </c>
      <c r="U8" s="212"/>
    </row>
    <row r="9" spans="1:21" ht="15" customHeight="1" x14ac:dyDescent="0.25">
      <c r="A9" s="38" t="s">
        <v>94</v>
      </c>
      <c r="B9" s="114">
        <f>ST5C!AL3</f>
        <v>75</v>
      </c>
      <c r="C9" s="114">
        <f>ST5C!AM3</f>
        <v>0</v>
      </c>
      <c r="D9" s="114">
        <f>ST5C!AN3</f>
        <v>0</v>
      </c>
      <c r="N9" s="218" t="str">
        <f>EQUAT!A12</f>
        <v>6</v>
      </c>
      <c r="O9" s="232" t="str">
        <f>EQUAT!B12</f>
        <v>D</v>
      </c>
      <c r="P9" s="216">
        <f>'Class Results'!G11</f>
        <v>0</v>
      </c>
      <c r="Q9" s="129">
        <f t="shared" si="0"/>
        <v>0</v>
      </c>
      <c r="R9" s="217" t="str">
        <f>IF(EQUAT!D12=0, "",EQUAT!D12)</f>
        <v xml:space="preserve">ox numbers 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ST5C!AL4</f>
        <v>48</v>
      </c>
      <c r="C10" s="114">
        <f>ST5C!AM4</f>
        <v>0</v>
      </c>
      <c r="D10" s="114">
        <f>ST5C!AN4</f>
        <v>0</v>
      </c>
      <c r="N10" s="218" t="str">
        <f>EQUAT!A13</f>
        <v>7</v>
      </c>
      <c r="O10" s="232" t="str">
        <f>EQUAT!B13</f>
        <v>D</v>
      </c>
      <c r="P10" s="216">
        <f>'Class Results'!G12</f>
        <v>0</v>
      </c>
      <c r="Q10" s="129">
        <f t="shared" si="0"/>
        <v>0</v>
      </c>
      <c r="R10" s="217" t="str">
        <f>IF(EQUAT!D13=0, "",EQUAT!D13)</f>
        <v>redox equations</v>
      </c>
      <c r="S10" s="217" t="str">
        <f>IF(EQUAT!E13=0, "",EQUAT!E13)</f>
        <v>acid-base, pH</v>
      </c>
      <c r="T10" s="217" t="str">
        <f>IF(EQUAT!F13=0, "",EQUAT!F13)</f>
        <v>fuel cells</v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Results'!G13</f>
        <v>0</v>
      </c>
      <c r="Q11" s="129">
        <f t="shared" si="0"/>
        <v>0</v>
      </c>
      <c r="R11" s="217" t="str">
        <f>IF(EQUAT!D14=0, "",EQUAT!D14)</f>
        <v>bomb calorimetry</v>
      </c>
      <c r="S11" s="217" t="str">
        <f>IF(EQUAT!E14=0, "",EQUAT!E14)</f>
        <v>calculations</v>
      </c>
      <c r="T11" s="217" t="str">
        <f>IF(EQUAT!F14=0, "",EQUAT!F14)</f>
        <v>data book</v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Results'!G14</f>
        <v>0</v>
      </c>
      <c r="Q12" s="129">
        <f t="shared" si="0"/>
        <v>0</v>
      </c>
      <c r="R12" s="217" t="str">
        <f>IF(EQUAT!D15=0, "",EQUAT!D15)</f>
        <v>galvanic secondary, principles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D</v>
      </c>
      <c r="P13" s="216">
        <f>'Class Results'!G15</f>
        <v>0</v>
      </c>
      <c r="Q13" s="129">
        <f t="shared" si="0"/>
        <v>0</v>
      </c>
      <c r="R13" s="217" t="str">
        <f>IF(EQUAT!D16=0, "",EQUAT!D16)</f>
        <v>Le Chatelier principle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85" t="s">
        <v>98</v>
      </c>
      <c r="C14" s="285"/>
      <c r="D14" s="285"/>
      <c r="N14" s="218" t="str">
        <f>EQUAT!A17</f>
        <v>11</v>
      </c>
      <c r="O14" s="232" t="str">
        <f>EQUAT!B17</f>
        <v>C</v>
      </c>
      <c r="P14" s="216">
        <f>'Class Results'!G16</f>
        <v>0</v>
      </c>
      <c r="Q14" s="129">
        <f t="shared" si="0"/>
        <v>0</v>
      </c>
      <c r="R14" s="217" t="str">
        <f>IF(EQUAT!D17=0, "",EQUAT!D17)</f>
        <v>fuel cells</v>
      </c>
      <c r="S14" s="217" t="str">
        <f>IF(EQUAT!E17=0, "",EQUAT!E17)</f>
        <v/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ST5C!AL5</f>
        <v>10</v>
      </c>
      <c r="C15" s="29">
        <f>ST5C!AM5</f>
        <v>0</v>
      </c>
      <c r="D15" s="114">
        <f>ST5C!AN5</f>
        <v>0</v>
      </c>
      <c r="N15" s="218" t="str">
        <f>EQUAT!A18</f>
        <v>12</v>
      </c>
      <c r="O15" s="232" t="str">
        <f>EQUAT!B18</f>
        <v>D</v>
      </c>
      <c r="P15" s="216">
        <f>'Class Results'!G17</f>
        <v>0</v>
      </c>
      <c r="Q15" s="129">
        <f t="shared" si="0"/>
        <v>0</v>
      </c>
      <c r="R15" s="217" t="str">
        <f>IF(EQUAT!D18=0, "",EQUAT!D18)</f>
        <v>gravimetric analysis</v>
      </c>
      <c r="S15" s="217" t="str">
        <f>IF(EQUAT!E18=0, "",EQUAT!E18)</f>
        <v>calculations</v>
      </c>
      <c r="T15" s="217" t="str">
        <f>IF(EQUAT!F18=0, "",EQUAT!F18)</f>
        <v>chemical equations</v>
      </c>
      <c r="U15" s="212"/>
    </row>
    <row r="16" spans="1:21" ht="15" customHeight="1" x14ac:dyDescent="0.25">
      <c r="A16" s="38" t="str">
        <f>ST1C!AJ6</f>
        <v>gravimetric analysis</v>
      </c>
      <c r="B16" s="29">
        <f>ST5C!AL6</f>
        <v>2</v>
      </c>
      <c r="C16" s="29">
        <f>ST5C!AM6</f>
        <v>0</v>
      </c>
      <c r="D16" s="114">
        <f>ST5C!AN6</f>
        <v>0</v>
      </c>
      <c r="N16" s="218" t="str">
        <f>EQUAT!A19</f>
        <v>13</v>
      </c>
      <c r="O16" s="232" t="str">
        <f>EQUAT!B19</f>
        <v>A</v>
      </c>
      <c r="P16" s="216">
        <f>'Class Results'!G18</f>
        <v>0</v>
      </c>
      <c r="Q16" s="129">
        <f t="shared" si="0"/>
        <v>0</v>
      </c>
      <c r="R16" s="217" t="str">
        <f>IF(EQUAT!D19=0, "",EQUAT!D19)</f>
        <v>gravimetric analysis</v>
      </c>
      <c r="S16" s="217" t="str">
        <f>IF(EQUAT!E19=0, "",EQUAT!E19)</f>
        <v>calculations</v>
      </c>
      <c r="T16" s="217" t="str">
        <f>IF(EQUAT!F19=0, "",EQUAT!F19)</f>
        <v>chemical equations</v>
      </c>
      <c r="U16" s="212"/>
    </row>
    <row r="17" spans="1:21" ht="15" customHeight="1" x14ac:dyDescent="0.25">
      <c r="A17" s="38" t="str">
        <f>ST1C!AJ7</f>
        <v>calculations</v>
      </c>
      <c r="B17" s="29">
        <f>ST5C!AL7</f>
        <v>21</v>
      </c>
      <c r="C17" s="29">
        <f>ST5C!AM7</f>
        <v>0</v>
      </c>
      <c r="D17" s="114">
        <f>ST5C!AN7</f>
        <v>0</v>
      </c>
      <c r="N17" s="218" t="str">
        <f>EQUAT!A20</f>
        <v>14</v>
      </c>
      <c r="O17" s="232" t="str">
        <f>EQUAT!B20</f>
        <v>B</v>
      </c>
      <c r="P17" s="216">
        <f>'Class Results'!G19</f>
        <v>0</v>
      </c>
      <c r="Q17" s="129">
        <f t="shared" si="0"/>
        <v>0</v>
      </c>
      <c r="R17" s="217" t="str">
        <f>IF(EQUAT!D20=0, "",EQUAT!D20)</f>
        <v>AAS</v>
      </c>
      <c r="S17" s="217" t="str">
        <f>IF(EQUAT!E20=0, "",EQUAT!E20)</f>
        <v>calibration graph AAS or UV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ST5C!AL8</f>
        <v>12</v>
      </c>
      <c r="C18" s="29">
        <f>ST5C!AM8</f>
        <v>0</v>
      </c>
      <c r="D18" s="114">
        <f>ST5C!AN8</f>
        <v>0</v>
      </c>
      <c r="N18" s="218" t="str">
        <f>EQUAT!A21</f>
        <v>15</v>
      </c>
      <c r="O18" s="232" t="str">
        <f>EQUAT!B21</f>
        <v>B</v>
      </c>
      <c r="P18" s="216">
        <f>'Class Results'!G20</f>
        <v>0</v>
      </c>
      <c r="Q18" s="129">
        <f t="shared" si="0"/>
        <v>0</v>
      </c>
      <c r="R18" s="217" t="str">
        <f>IF(EQUAT!D21=0, "",EQUAT!D21)</f>
        <v>systematic name</v>
      </c>
      <c r="S18" s="217" t="str">
        <f>IF(EQUAT!E21=0, "",EQUAT!E21)</f>
        <v>alkanoic acid</v>
      </c>
      <c r="T18" s="217" t="str">
        <f>IF(EQUAT!F21=0, "",EQUAT!F21)</f>
        <v>calculations</v>
      </c>
      <c r="U18" s="212"/>
    </row>
    <row r="19" spans="1:21" ht="15" customHeight="1" x14ac:dyDescent="0.25">
      <c r="A19" s="38" t="str">
        <f>ST1C!AJ9</f>
        <v>chromatographic techniques</v>
      </c>
      <c r="B19" s="29">
        <f>ST5C!AL9</f>
        <v>1</v>
      </c>
      <c r="C19" s="29">
        <f>ST5C!AM9</f>
        <v>0</v>
      </c>
      <c r="D19" s="114">
        <f>ST5C!AN9</f>
        <v>0</v>
      </c>
      <c r="N19" s="218" t="str">
        <f>EQUAT!A22</f>
        <v>16</v>
      </c>
      <c r="O19" s="232" t="str">
        <f>EQUAT!B22</f>
        <v>C</v>
      </c>
      <c r="P19" s="216">
        <f>'Class Results'!G21</f>
        <v>0</v>
      </c>
      <c r="Q19" s="129">
        <f t="shared" si="0"/>
        <v>0</v>
      </c>
      <c r="R19" s="217" t="str">
        <f>IF(EQUAT!D22=0, "",EQUAT!D22)</f>
        <v xml:space="preserve">Faradays laws </v>
      </c>
      <c r="S19" s="217" t="str">
        <f>IF(EQUAT!E22=0, "",EQUAT!E22)</f>
        <v>galvanic primary, principles</v>
      </c>
      <c r="T19" s="217" t="str">
        <f>IF(EQUAT!F22=0, "",EQUAT!F22)</f>
        <v>redox equations</v>
      </c>
      <c r="U19" s="212"/>
    </row>
    <row r="20" spans="1:21" ht="15" customHeight="1" x14ac:dyDescent="0.25">
      <c r="A20" s="38" t="str">
        <f>ST1C!AJ10</f>
        <v>spectroscopic techniques</v>
      </c>
      <c r="B20" s="29">
        <f>ST5C!AL10</f>
        <v>28</v>
      </c>
      <c r="C20" s="29">
        <f>ST5C!AM10</f>
        <v>0</v>
      </c>
      <c r="D20" s="114">
        <f>ST5C!AN10</f>
        <v>0</v>
      </c>
      <c r="N20" s="218" t="str">
        <f>EQUAT!A23</f>
        <v>17</v>
      </c>
      <c r="O20" s="232" t="str">
        <f>EQUAT!B23</f>
        <v>D</v>
      </c>
      <c r="P20" s="216">
        <f>'Class Results'!G22</f>
        <v>0</v>
      </c>
      <c r="Q20" s="129">
        <f t="shared" si="0"/>
        <v>0</v>
      </c>
      <c r="R20" s="217" t="str">
        <f>IF(EQUAT!D23=0, "",EQUAT!D23)</f>
        <v>chemical equations</v>
      </c>
      <c r="S20" s="217" t="str">
        <f>IF(EQUAT!E23=0, "",EQUAT!E23)</f>
        <v>acid-base, pH</v>
      </c>
      <c r="T20" s="217" t="str">
        <f>IF(EQUAT!F23=0, "",EQUAT!F23)</f>
        <v>aspirin</v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ST5C!AL11</f>
        <v>1</v>
      </c>
      <c r="C21" s="29">
        <f>ST5C!AM11</f>
        <v>0</v>
      </c>
      <c r="D21" s="114">
        <f>ST5C!AN11</f>
        <v>0</v>
      </c>
      <c r="N21" s="218" t="str">
        <f>EQUAT!A24</f>
        <v>18</v>
      </c>
      <c r="O21" s="232" t="str">
        <f>EQUAT!B24</f>
        <v>A</v>
      </c>
      <c r="P21" s="216">
        <f>'Class Results'!G23</f>
        <v>0</v>
      </c>
      <c r="Q21" s="129">
        <f t="shared" si="0"/>
        <v>0</v>
      </c>
      <c r="R21" s="217" t="str">
        <f>IF(EQUAT!D24=0, "",EQUAT!D24)</f>
        <v>organic reaction pathways</v>
      </c>
      <c r="S21" s="217" t="str">
        <f>IF(EQUAT!E24=0, "",EQUAT!E24)</f>
        <v/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ST5C!AL12</f>
        <v>16</v>
      </c>
      <c r="C22" s="29">
        <f>ST5C!AM12</f>
        <v>0</v>
      </c>
      <c r="D22" s="114">
        <f>ST5C!AN12</f>
        <v>0</v>
      </c>
      <c r="N22" s="218" t="str">
        <f>EQUAT!A25</f>
        <v>19</v>
      </c>
      <c r="O22" s="232" t="str">
        <f>EQUAT!B25</f>
        <v>D</v>
      </c>
      <c r="P22" s="216">
        <f>'Class Results'!G24</f>
        <v>0</v>
      </c>
      <c r="Q22" s="129">
        <f t="shared" si="0"/>
        <v>0</v>
      </c>
      <c r="R22" s="217" t="str">
        <f>IF(EQUAT!D25=0, "",EQUAT!D25)</f>
        <v>Le Chatelier principle</v>
      </c>
      <c r="S22" s="217" t="str">
        <f>IF(EQUAT!E25=0, "",EQUAT!E25)</f>
        <v>Rates of reaction</v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ST5C!AL13</f>
        <v>7</v>
      </c>
      <c r="C23" s="29">
        <f>ST5C!AM13</f>
        <v>0</v>
      </c>
      <c r="D23" s="114">
        <f>ST5C!AN13</f>
        <v>0</v>
      </c>
      <c r="N23" s="218" t="str">
        <f>EQUAT!A26</f>
        <v>20</v>
      </c>
      <c r="O23" s="232" t="str">
        <f>EQUAT!B26</f>
        <v>B</v>
      </c>
      <c r="P23" s="216">
        <f>'Class Results'!G25</f>
        <v>0</v>
      </c>
      <c r="Q23" s="129">
        <f t="shared" si="0"/>
        <v>0</v>
      </c>
      <c r="R23" s="217" t="str">
        <f>IF(EQUAT!D26=0, "",EQUAT!D26)</f>
        <v>Ka weak acids</v>
      </c>
      <c r="S23" s="217" t="str">
        <f>IF(EQUAT!E26=0, "",EQUAT!E26)</f>
        <v>calculations</v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ST5C!AL14</f>
        <v>5</v>
      </c>
      <c r="C24" s="29">
        <f>ST5C!AM14</f>
        <v>0</v>
      </c>
      <c r="D24" s="114">
        <f>ST5C!AN14</f>
        <v>0</v>
      </c>
      <c r="N24" s="218" t="str">
        <f>EQUAT!A27</f>
        <v>21</v>
      </c>
      <c r="O24" s="232" t="str">
        <f>EQUAT!B27</f>
        <v>C</v>
      </c>
      <c r="P24" s="216">
        <f>'Class Results'!G26</f>
        <v>0</v>
      </c>
      <c r="Q24" s="129">
        <f t="shared" si="0"/>
        <v>0</v>
      </c>
      <c r="R24" s="217" t="str">
        <f>IF(EQUAT!D27=0, "",EQUAT!D27)</f>
        <v>calc delta H from reactions</v>
      </c>
      <c r="S24" s="217" t="str">
        <f>IF(EQUAT!E27=0, "",EQUAT!E27)</f>
        <v>calculations</v>
      </c>
      <c r="T24" s="217" t="str">
        <f>IF(EQUAT!F27=0, "",EQUAT!F27)</f>
        <v>data book</v>
      </c>
      <c r="U24" s="212"/>
    </row>
    <row r="25" spans="1:21" ht="15" customHeight="1" x14ac:dyDescent="0.25">
      <c r="A25" s="38" t="str">
        <f>ST1C!AJ15</f>
        <v>DNA</v>
      </c>
      <c r="B25" s="29">
        <f>ST5C!AL15</f>
        <v>5</v>
      </c>
      <c r="C25" s="29">
        <f>ST5C!AM15</f>
        <v>0</v>
      </c>
      <c r="D25" s="114">
        <f>ST5C!AN15</f>
        <v>0</v>
      </c>
      <c r="N25" s="218" t="str">
        <f>EQUAT!A28</f>
        <v>22</v>
      </c>
      <c r="O25" s="232" t="str">
        <f>EQUAT!B28</f>
        <v>D</v>
      </c>
      <c r="P25" s="216">
        <f>'Class Results'!G27</f>
        <v>0</v>
      </c>
      <c r="Q25" s="129">
        <f t="shared" si="0"/>
        <v>0</v>
      </c>
      <c r="R25" s="217" t="str">
        <f>IF(EQUAT!D28=0, "",EQUAT!D28)</f>
        <v>matching analytical technique</v>
      </c>
      <c r="S25" s="217" t="str">
        <f>IF(EQUAT!E28=0, "",EQUAT!E28)</f>
        <v>HPLC</v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ST5C!AL16</f>
        <v>10</v>
      </c>
      <c r="C26" s="29">
        <f>ST5C!AM16</f>
        <v>0</v>
      </c>
      <c r="D26" s="114">
        <f>ST5C!AN16</f>
        <v>0</v>
      </c>
      <c r="N26" s="218" t="str">
        <f>EQUAT!A29</f>
        <v>23</v>
      </c>
      <c r="O26" s="232" t="str">
        <f>EQUAT!B29</f>
        <v>D</v>
      </c>
      <c r="P26" s="216">
        <f>'Class Results'!G28</f>
        <v>0</v>
      </c>
      <c r="Q26" s="129">
        <f t="shared" si="0"/>
        <v>0</v>
      </c>
      <c r="R26" s="217" t="str">
        <f>IF(EQUAT!D29=0, "",EQUAT!D29)</f>
        <v>vol - experimental technique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ST5C!AL17</f>
        <v>4</v>
      </c>
      <c r="C27" s="29">
        <f>ST5C!AM17</f>
        <v>0</v>
      </c>
      <c r="D27" s="114">
        <f>ST5C!AN17</f>
        <v>0</v>
      </c>
      <c r="N27" s="218" t="str">
        <f>EQUAT!A30</f>
        <v>24</v>
      </c>
      <c r="O27" s="232" t="str">
        <f>EQUAT!B30</f>
        <v>A</v>
      </c>
      <c r="P27" s="216">
        <f>'Class Results'!G29</f>
        <v>0</v>
      </c>
      <c r="Q27" s="129">
        <f t="shared" si="0"/>
        <v>0</v>
      </c>
      <c r="R27" s="217" t="str">
        <f>IF(EQUAT!D30=0, "",EQUAT!D30)</f>
        <v>mass spectrometry</v>
      </c>
      <c r="S27" s="217" t="str">
        <f>IF(EQUAT!E30=0, "",EQUAT!E30)</f>
        <v>IR</v>
      </c>
      <c r="T27" s="217" t="str">
        <f>IF(EQUAT!F30=0, "",EQUAT!F30)</f>
        <v>C13NMR</v>
      </c>
      <c r="U27" s="212"/>
    </row>
    <row r="28" spans="1:21" ht="15" customHeight="1" x14ac:dyDescent="0.25">
      <c r="A28" s="38" t="str">
        <f>ST1C!AJ18</f>
        <v>medicine synthesis</v>
      </c>
      <c r="B28" s="29">
        <f>ST5C!AL18</f>
        <v>1</v>
      </c>
      <c r="C28" s="29">
        <f>ST5C!AM18</f>
        <v>0</v>
      </c>
      <c r="D28" s="114">
        <f>ST5C!AN18</f>
        <v>0</v>
      </c>
      <c r="N28" s="218" t="str">
        <f>EQUAT!A31</f>
        <v>25</v>
      </c>
      <c r="O28" s="232" t="str">
        <f>EQUAT!B31</f>
        <v>B</v>
      </c>
      <c r="P28" s="216">
        <f>'Class Results'!G30</f>
        <v>0</v>
      </c>
      <c r="Q28" s="129">
        <f t="shared" si="0"/>
        <v>0</v>
      </c>
      <c r="R28" s="217" t="str">
        <f>IF(EQUAT!D31=0, "",EQUAT!D31)</f>
        <v>mass spectrometry</v>
      </c>
      <c r="S28" s="217" t="str">
        <f>IF(EQUAT!E31=0, "",EQUAT!E31)</f>
        <v>IR</v>
      </c>
      <c r="T28" s="217" t="str">
        <f>IF(EQUAT!F31=0, "",EQUAT!F31)</f>
        <v>C13NMR</v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C</v>
      </c>
      <c r="P29" s="216">
        <f>'Class Results'!G31</f>
        <v>0</v>
      </c>
      <c r="Q29" s="129">
        <f t="shared" si="0"/>
        <v>0</v>
      </c>
      <c r="R29" s="217" t="str">
        <f>IF(EQUAT!D32=0, "",EQUAT!D32)</f>
        <v>Le Chatelier principle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B</v>
      </c>
      <c r="P30" s="216">
        <f>'Class Results'!G32</f>
        <v>0</v>
      </c>
      <c r="Q30" s="129">
        <f t="shared" si="0"/>
        <v>0</v>
      </c>
      <c r="R30" s="217" t="str">
        <f>IF(EQUAT!D33=0, "",EQUAT!D33)</f>
        <v>chemical principles fuel cell</v>
      </c>
      <c r="S30" s="217" t="str">
        <f>IF(EQUAT!E33=0, "",EQUAT!E33)</f>
        <v>chemical principles electrolytic cell</v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A</v>
      </c>
      <c r="P31" s="216">
        <f>'Class Results'!G33</f>
        <v>0</v>
      </c>
      <c r="Q31" s="129">
        <f t="shared" si="0"/>
        <v>0</v>
      </c>
      <c r="R31" s="217" t="str">
        <f>IF(EQUAT!D34=0, "",EQUAT!D34)</f>
        <v>chemical principles electrolytic cell</v>
      </c>
      <c r="S31" s="217" t="str">
        <f>IF(EQUAT!E34=0, "",EQUAT!E34)</f>
        <v>molten vs aqueous electrolytic cell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Results'!G34</f>
        <v>0</v>
      </c>
      <c r="Q32" s="129">
        <f t="shared" si="0"/>
        <v>0</v>
      </c>
      <c r="R32" s="217" t="str">
        <f>IF(EQUAT!D35=0, "",EQUAT!D35)</f>
        <v>amount of solids, liquids, gases</v>
      </c>
      <c r="S32" s="217" t="str">
        <f>IF(EQUAT!E35=0, "",EQUAT!E35)</f>
        <v>excess and limiting reagents</v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C</v>
      </c>
      <c r="P33" s="216">
        <f>'Class Results'!G35</f>
        <v>0</v>
      </c>
      <c r="Q33" s="129">
        <f t="shared" si="0"/>
        <v>0</v>
      </c>
      <c r="R33" s="217" t="str">
        <f>IF(EQUAT!D36=0, "",EQUAT!D36)</f>
        <v>solution calorimetry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LisaChem 2013</v>
      </c>
      <c r="Q34" s="219"/>
      <c r="S34" s="220" t="s">
        <v>254</v>
      </c>
      <c r="T34" s="219" t="str">
        <f>B5</f>
        <v>Student 5</v>
      </c>
    </row>
    <row r="35" spans="1:21" ht="15" customHeight="1" thickBot="1" x14ac:dyDescent="0.3">
      <c r="A35" s="78" t="s">
        <v>57</v>
      </c>
      <c r="B35" s="198" t="str">
        <f>B3</f>
        <v>LisaChem 2013</v>
      </c>
      <c r="C35" s="199"/>
      <c r="D35" s="200"/>
      <c r="E35" s="201"/>
      <c r="N35" s="4"/>
      <c r="O35" s="296" t="s">
        <v>146</v>
      </c>
      <c r="P35" s="298" t="s">
        <v>257</v>
      </c>
      <c r="Q35" s="29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97"/>
      <c r="P36" s="298"/>
      <c r="Q36" s="29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5</v>
      </c>
      <c r="C37" s="199"/>
      <c r="D37" s="200"/>
      <c r="E37" s="201"/>
      <c r="N37" s="227" t="str">
        <f>EQUAT!H7</f>
        <v>1a</v>
      </c>
      <c r="O37" s="234">
        <f>EQUAT!I7</f>
        <v>1</v>
      </c>
      <c r="P37" s="114">
        <f>ST5C!B34</f>
        <v>0</v>
      </c>
      <c r="Q37" s="114">
        <f>O37-P37</f>
        <v>1</v>
      </c>
      <c r="R37" s="226" t="str">
        <f>IF(EQUAT!J7=0," ",EQUAT!J7)</f>
        <v>organic structure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1b</v>
      </c>
      <c r="O38" s="234">
        <f>EQUAT!I8</f>
        <v>1</v>
      </c>
      <c r="P38" s="114">
        <f>ST5C!B35</f>
        <v>0</v>
      </c>
      <c r="Q38" s="114">
        <f t="shared" ref="Q38:Q93" si="2">O38-P38</f>
        <v>1</v>
      </c>
      <c r="R38" s="226" t="str">
        <f>IF(EQUAT!J8=0," ",EQUAT!J8)</f>
        <v>mass spectrometry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1c</v>
      </c>
      <c r="O39" s="234">
        <f>EQUAT!I9</f>
        <v>2</v>
      </c>
      <c r="P39" s="114">
        <f>ST5C!B36</f>
        <v>0</v>
      </c>
      <c r="Q39" s="114">
        <f t="shared" si="2"/>
        <v>2</v>
      </c>
      <c r="R39" s="226" t="str">
        <f>IF(EQUAT!J9=0," ",EQUAT!J9)</f>
        <v>IR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ST5C!AL20</f>
        <v>33</v>
      </c>
      <c r="C40" s="114">
        <f>ST5C!AM20</f>
        <v>0</v>
      </c>
      <c r="D40" s="114">
        <f>ST5C!AN20</f>
        <v>0</v>
      </c>
      <c r="N40" s="227" t="str">
        <f>EQUAT!H10</f>
        <v>1d</v>
      </c>
      <c r="O40" s="234">
        <f>EQUAT!I10</f>
        <v>2</v>
      </c>
      <c r="P40" s="114">
        <f>ST5C!B37</f>
        <v>0</v>
      </c>
      <c r="Q40" s="114">
        <f t="shared" si="2"/>
        <v>2</v>
      </c>
      <c r="R40" s="226" t="str">
        <f>IF(EQUAT!J10=0," ",EQUAT!J10)</f>
        <v>organic structure</v>
      </c>
      <c r="S40" s="226" t="str">
        <f>IF(EQUAT!K10=0," ",EQUAT!K10)</f>
        <v>C13NMR</v>
      </c>
      <c r="T40" s="226" t="str">
        <f>IF(EQUAT!L10=0," ",EQUAT!L10)</f>
        <v>carbon environment</v>
      </c>
      <c r="U40" s="213"/>
    </row>
    <row r="41" spans="1:21" ht="15" customHeight="1" x14ac:dyDescent="0.25">
      <c r="A41" s="38" t="s">
        <v>97</v>
      </c>
      <c r="B41" s="114">
        <f>ST5C!AL21</f>
        <v>48</v>
      </c>
      <c r="C41" s="114">
        <f>ST5C!AM21</f>
        <v>0</v>
      </c>
      <c r="D41" s="114">
        <f>ST5C!AN21</f>
        <v>0</v>
      </c>
      <c r="N41" s="227" t="str">
        <f>EQUAT!H11</f>
        <v>1e</v>
      </c>
      <c r="O41" s="234">
        <f>EQUAT!I11</f>
        <v>5</v>
      </c>
      <c r="P41" s="114">
        <f>ST5C!B38</f>
        <v>0</v>
      </c>
      <c r="Q41" s="114">
        <f t="shared" si="2"/>
        <v>5</v>
      </c>
      <c r="R41" s="226" t="str">
        <f>IF(EQUAT!J11=0," ",EQUAT!J11)</f>
        <v>common organic reactions</v>
      </c>
      <c r="S41" s="226" t="str">
        <f>IF(EQUAT!K11=0," ",EQUAT!K11)</f>
        <v>esters from alkenes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1f</v>
      </c>
      <c r="O42" s="234">
        <f>EQUAT!I12</f>
        <v>1</v>
      </c>
      <c r="P42" s="114">
        <f>ST5C!B39</f>
        <v>0</v>
      </c>
      <c r="Q42" s="114">
        <f t="shared" si="2"/>
        <v>1</v>
      </c>
      <c r="R42" s="226" t="str">
        <f>IF(EQUAT!J12=0," ",EQUAT!J12)</f>
        <v>esterification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1gi</v>
      </c>
      <c r="O43" s="234">
        <f>EQUAT!I13</f>
        <v>2</v>
      </c>
      <c r="P43" s="114">
        <f>ST5C!B40</f>
        <v>0</v>
      </c>
      <c r="Q43" s="114">
        <f t="shared" si="2"/>
        <v>2</v>
      </c>
      <c r="R43" s="226" t="str">
        <f>IF(EQUAT!J13=0," ",EQUAT!J13)</f>
        <v>Le Chatelier principle</v>
      </c>
      <c r="S43" s="226" t="str">
        <f>IF(EQUAT!K13=0," ",EQUAT!K13)</f>
        <v>Rates of reaction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83" t="s">
        <v>169</v>
      </c>
      <c r="C44" s="283"/>
      <c r="D44" s="283"/>
      <c r="N44" s="227" t="str">
        <f>EQUAT!H14</f>
        <v>1gii</v>
      </c>
      <c r="O44" s="234">
        <f>EQUAT!I14</f>
        <v>1</v>
      </c>
      <c r="P44" s="114">
        <f>ST5C!B41</f>
        <v>0</v>
      </c>
      <c r="Q44" s="114">
        <f t="shared" si="2"/>
        <v>1</v>
      </c>
      <c r="R44" s="226" t="str">
        <f>IF(EQUAT!J14=0," ",EQUAT!J14)</f>
        <v>properties of organic compounds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ST5C!AL22</f>
        <v>19</v>
      </c>
      <c r="C45" s="29">
        <f>ST5C!AM22</f>
        <v>0</v>
      </c>
      <c r="D45" s="114">
        <f>ST5C!AN22</f>
        <v>0</v>
      </c>
      <c r="N45" s="227" t="str">
        <f>EQUAT!H15</f>
        <v>1h</v>
      </c>
      <c r="O45" s="234">
        <f>EQUAT!I15</f>
        <v>2</v>
      </c>
      <c r="P45" s="114">
        <f>ST5C!B42</f>
        <v>0</v>
      </c>
      <c r="Q45" s="114">
        <f t="shared" si="2"/>
        <v>2</v>
      </c>
      <c r="R45" s="226" t="str">
        <f>IF(EQUAT!J15=0," ",EQUAT!J15)</f>
        <v>calc delta H from reactions</v>
      </c>
      <c r="S45" s="226" t="str">
        <f>IF(EQUAT!K15=0," ",EQUAT!K15)</f>
        <v>data book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ST5C!AL23</f>
        <v>0</v>
      </c>
      <c r="C46" s="29">
        <f>ST5C!AM23</f>
        <v>0</v>
      </c>
      <c r="D46" s="114">
        <f>ST5C!AN23</f>
        <v>-2</v>
      </c>
      <c r="N46" s="227" t="str">
        <f>EQUAT!H16</f>
        <v>2a</v>
      </c>
      <c r="O46" s="234">
        <f>EQUAT!I16</f>
        <v>1</v>
      </c>
      <c r="P46" s="114">
        <f>ST5C!B43</f>
        <v>0</v>
      </c>
      <c r="Q46" s="114">
        <f t="shared" si="2"/>
        <v>1</v>
      </c>
      <c r="R46" s="226" t="str">
        <f>IF(EQUAT!J16=0," ",EQUAT!J16)</f>
        <v>chemical principles electrolytic cell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ST5C!AL24</f>
        <v>14</v>
      </c>
      <c r="C47" s="29">
        <f>ST5C!AM24</f>
        <v>0</v>
      </c>
      <c r="D47" s="114">
        <f>ST5C!AN24</f>
        <v>0</v>
      </c>
      <c r="N47" s="227" t="str">
        <f>EQUAT!H17</f>
        <v>2b</v>
      </c>
      <c r="O47" s="234">
        <f>EQUAT!I17</f>
        <v>2</v>
      </c>
      <c r="P47" s="114">
        <f>ST5C!B44</f>
        <v>0</v>
      </c>
      <c r="Q47" s="114">
        <f t="shared" si="2"/>
        <v>2</v>
      </c>
      <c r="R47" s="226" t="str">
        <f>IF(EQUAT!J17=0," ",EQUAT!J17)</f>
        <v>predicting redox products</v>
      </c>
      <c r="S47" s="226" t="str">
        <f>IF(EQUAT!K17=0," ",EQUAT!K17)</f>
        <v>electrochemical series</v>
      </c>
      <c r="T47" s="226" t="str">
        <f>IF(EQUAT!L17=0," ",EQUAT!L17)</f>
        <v>chemical principles electrolytic cell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ST5C!AL25</f>
        <v>0</v>
      </c>
      <c r="C48" s="29">
        <f>ST5C!AM25</f>
        <v>0</v>
      </c>
      <c r="D48" s="114">
        <f>ST5C!AN25</f>
        <v>-2</v>
      </c>
      <c r="N48" s="227" t="str">
        <f>EQUAT!H18</f>
        <v>2c</v>
      </c>
      <c r="O48" s="234">
        <f>EQUAT!I18</f>
        <v>2</v>
      </c>
      <c r="P48" s="114">
        <f>ST5C!B45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>chemical principles electrolytic cell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ST5C!AL26</f>
        <v>2</v>
      </c>
      <c r="C49" s="29">
        <f>ST5C!AM26</f>
        <v>0</v>
      </c>
      <c r="D49" s="114">
        <f>ST5C!AN26</f>
        <v>0</v>
      </c>
      <c r="N49" s="227" t="str">
        <f>EQUAT!H19</f>
        <v>2d</v>
      </c>
      <c r="O49" s="234">
        <f>EQUAT!I19</f>
        <v>1</v>
      </c>
      <c r="P49" s="114">
        <f>ST5C!B46</f>
        <v>0</v>
      </c>
      <c r="Q49" s="114">
        <f t="shared" si="2"/>
        <v>1</v>
      </c>
      <c r="R49" s="226" t="str">
        <f>IF(EQUAT!J19=0," ",EQUAT!J19)</f>
        <v>vis-UV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ST5C!AL27</f>
        <v>2</v>
      </c>
      <c r="C50" s="29">
        <f>ST5C!AM27</f>
        <v>0</v>
      </c>
      <c r="D50" s="114">
        <f>ST5C!AN27</f>
        <v>0</v>
      </c>
      <c r="N50" s="227" t="str">
        <f>EQUAT!H20</f>
        <v>2e</v>
      </c>
      <c r="O50" s="234">
        <f>EQUAT!I20</f>
        <v>1</v>
      </c>
      <c r="P50" s="114">
        <f>ST5C!B47</f>
        <v>0</v>
      </c>
      <c r="Q50" s="114">
        <f t="shared" si="2"/>
        <v>1</v>
      </c>
      <c r="R50" s="226" t="str">
        <f>IF(EQUAT!J20=0," ",EQUAT!J20)</f>
        <v>vis-UV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ST5C!AL28</f>
        <v>8</v>
      </c>
      <c r="C51" s="29">
        <f>ST5C!AM28</f>
        <v>0</v>
      </c>
      <c r="D51" s="114">
        <f>ST5C!AN28</f>
        <v>0</v>
      </c>
      <c r="N51" s="227" t="str">
        <f>EQUAT!H21</f>
        <v>2f</v>
      </c>
      <c r="O51" s="234">
        <f>EQUAT!I21</f>
        <v>2</v>
      </c>
      <c r="P51" s="114">
        <f>ST5C!B48</f>
        <v>0</v>
      </c>
      <c r="Q51" s="114">
        <f t="shared" si="2"/>
        <v>2</v>
      </c>
      <c r="R51" s="226" t="str">
        <f>IF(EQUAT!J21=0," ",EQUAT!J21)</f>
        <v xml:space="preserve">Faradays laws </v>
      </c>
      <c r="S51" s="226" t="str">
        <f>IF(EQUAT!K21=0," ",EQUAT!K21)</f>
        <v>electrolytic cells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ST5C!AL29</f>
        <v>12</v>
      </c>
      <c r="C52" s="29">
        <f>ST5C!AM29</f>
        <v>0</v>
      </c>
      <c r="D52" s="114">
        <f>ST5C!AN29</f>
        <v>0</v>
      </c>
      <c r="N52" s="227" t="str">
        <f>EQUAT!H22</f>
        <v>2g</v>
      </c>
      <c r="O52" s="234">
        <f>EQUAT!I22</f>
        <v>1</v>
      </c>
      <c r="P52" s="114">
        <f>ST5C!B49</f>
        <v>0</v>
      </c>
      <c r="Q52" s="114">
        <f t="shared" si="2"/>
        <v>1</v>
      </c>
      <c r="R52" s="226" t="str">
        <f>IF(EQUAT!J22=0," ",EQUAT!J22)</f>
        <v>limitations of predictions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ST5C!AL30</f>
        <v>8</v>
      </c>
      <c r="C53" s="29">
        <f>ST5C!AM30</f>
        <v>0</v>
      </c>
      <c r="D53" s="114">
        <f>ST5C!AN30</f>
        <v>0</v>
      </c>
      <c r="N53" s="227" t="str">
        <f>EQUAT!H23</f>
        <v>2h</v>
      </c>
      <c r="O53" s="234">
        <f>EQUAT!I23</f>
        <v>1</v>
      </c>
      <c r="P53" s="114">
        <f>ST5C!B50</f>
        <v>0</v>
      </c>
      <c r="Q53" s="114">
        <f t="shared" si="2"/>
        <v>1</v>
      </c>
      <c r="R53" s="226" t="str">
        <f>IF(EQUAT!J23=0," ",EQUAT!J23)</f>
        <v>chemical principles electrolytic cell</v>
      </c>
      <c r="S53" s="226" t="str">
        <f>IF(EQUAT!K23=0," ",EQUAT!K23)</f>
        <v xml:space="preserve"> 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ST5C!AL31</f>
        <v>11</v>
      </c>
      <c r="C54" s="29">
        <f>ST5C!AM31</f>
        <v>0</v>
      </c>
      <c r="D54" s="114">
        <f>ST5C!AN31</f>
        <v>0</v>
      </c>
      <c r="N54" s="227" t="str">
        <f>EQUAT!H24</f>
        <v>2i</v>
      </c>
      <c r="O54" s="234">
        <f>EQUAT!I24</f>
        <v>3</v>
      </c>
      <c r="P54" s="114">
        <f>ST5C!B51</f>
        <v>0</v>
      </c>
      <c r="Q54" s="114">
        <f t="shared" si="2"/>
        <v>3</v>
      </c>
      <c r="R54" s="226" t="str">
        <f>IF(EQUAT!J24=0," ",EQUAT!J24)</f>
        <v>vis-UV</v>
      </c>
      <c r="S54" s="226" t="str">
        <f>IF(EQUAT!K24=0," ",EQUAT!K24)</f>
        <v>calibration graph AAS or UV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ST5C!AL32</f>
        <v>5</v>
      </c>
      <c r="C55" s="29">
        <f>ST5C!AM32</f>
        <v>0</v>
      </c>
      <c r="D55" s="114">
        <f>ST5C!AN32</f>
        <v>0</v>
      </c>
      <c r="N55" s="227" t="str">
        <f>EQUAT!H25</f>
        <v>3a</v>
      </c>
      <c r="O55" s="234">
        <f>EQUAT!I25</f>
        <v>1</v>
      </c>
      <c r="P55" s="114">
        <f>ST5C!B52</f>
        <v>0</v>
      </c>
      <c r="Q55" s="114">
        <f t="shared" si="2"/>
        <v>1</v>
      </c>
      <c r="R55" s="226" t="str">
        <f>IF(EQUAT!J25=0," ",EQUAT!J25)</f>
        <v>structural formula</v>
      </c>
      <c r="S55" s="226" t="str">
        <f>IF(EQUAT!K25=0," ",EQUAT!K25)</f>
        <v>amines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ST5C!AL33</f>
        <v>20</v>
      </c>
      <c r="C56" s="29">
        <f>ST5C!AM33</f>
        <v>0</v>
      </c>
      <c r="D56" s="114">
        <f>ST5C!AN33</f>
        <v>0</v>
      </c>
      <c r="N56" s="227" t="str">
        <f>EQUAT!H26</f>
        <v>3b</v>
      </c>
      <c r="O56" s="234">
        <f>EQUAT!I26</f>
        <v>1</v>
      </c>
      <c r="P56" s="114">
        <f>ST5C!B53</f>
        <v>0</v>
      </c>
      <c r="Q56" s="114">
        <f t="shared" si="2"/>
        <v>1</v>
      </c>
      <c r="R56" s="226" t="str">
        <f>IF(EQUAT!J26=0," ",EQUAT!J26)</f>
        <v>amines</v>
      </c>
      <c r="S56" s="226" t="str">
        <f>IF(EQUAT!K26=0," ",EQUAT!K26)</f>
        <v>amino acid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3c</v>
      </c>
      <c r="O57" s="234">
        <f>EQUAT!I27</f>
        <v>1</v>
      </c>
      <c r="P57" s="114">
        <f>ST5C!B54</f>
        <v>0</v>
      </c>
      <c r="Q57" s="114">
        <f t="shared" si="2"/>
        <v>1</v>
      </c>
      <c r="R57" s="226" t="str">
        <f>IF(EQUAT!J27=0," ",EQUAT!J27)</f>
        <v>systematic name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3d</v>
      </c>
      <c r="O58" s="234">
        <f>EQUAT!I28</f>
        <v>1</v>
      </c>
      <c r="P58" s="114">
        <f>ST5C!B55</f>
        <v>0</v>
      </c>
      <c r="Q58" s="114">
        <f t="shared" si="2"/>
        <v>1</v>
      </c>
      <c r="R58" s="226" t="str">
        <f>IF(EQUAT!J28=0," ",EQUAT!J28)</f>
        <v>amino acid</v>
      </c>
      <c r="S58" s="226" t="str">
        <f>IF(EQUAT!K28=0," ",EQUAT!K28)</f>
        <v>data book</v>
      </c>
      <c r="T58" s="226" t="str">
        <f>IF(EQUAT!L28=0," ",EQUAT!L28)</f>
        <v>structural formula</v>
      </c>
      <c r="U58" s="213"/>
    </row>
    <row r="59" spans="1:21" ht="15" customHeight="1" x14ac:dyDescent="0.25">
      <c r="N59" s="227" t="str">
        <f>EQUAT!H29</f>
        <v>3e</v>
      </c>
      <c r="O59" s="234">
        <f>EQUAT!I29</f>
        <v>2</v>
      </c>
      <c r="P59" s="114">
        <f>ST5C!B56</f>
        <v>0</v>
      </c>
      <c r="Q59" s="114">
        <f t="shared" si="2"/>
        <v>2</v>
      </c>
      <c r="R59" s="226" t="str">
        <f>IF(EQUAT!J29=0," ",EQUAT!J29)</f>
        <v>cond &amp; poly - proteins</v>
      </c>
      <c r="S59" s="226" t="str">
        <f>IF(EQUAT!K29=0," ",EQUAT!K29)</f>
        <v>chemical bonding proteins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3fi</v>
      </c>
      <c r="O60" s="234">
        <f>EQUAT!I30</f>
        <v>1</v>
      </c>
      <c r="P60" s="114">
        <f>ST5C!B57</f>
        <v>0</v>
      </c>
      <c r="Q60" s="114">
        <f t="shared" si="2"/>
        <v>1</v>
      </c>
      <c r="R60" s="226" t="str">
        <f>IF(EQUAT!J30=0," ",EQUAT!J30)</f>
        <v>cond &amp; poly - proteins</v>
      </c>
      <c r="S60" s="226" t="str">
        <f>IF(EQUAT!K30=0," ",EQUAT!K30)</f>
        <v>protein- primary, secondary, tertiary structure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3fii</v>
      </c>
      <c r="O61" s="234">
        <f>EQUAT!I31</f>
        <v>1</v>
      </c>
      <c r="P61" s="114">
        <f>ST5C!B58</f>
        <v>0</v>
      </c>
      <c r="Q61" s="114">
        <f t="shared" si="2"/>
        <v>1</v>
      </c>
      <c r="R61" s="226" t="str">
        <f>IF(EQUAT!J31=0," ",EQUAT!J31)</f>
        <v>cond &amp; poly - proteins</v>
      </c>
      <c r="S61" s="226" t="str">
        <f>IF(EQUAT!K31=0," ",EQUAT!K31)</f>
        <v>protein- primary, secondary, tertiary structure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3fiii</v>
      </c>
      <c r="O62" s="234">
        <f>EQUAT!I32</f>
        <v>1</v>
      </c>
      <c r="P62" s="114">
        <f>ST5C!B59</f>
        <v>0</v>
      </c>
      <c r="Q62" s="114">
        <f t="shared" si="2"/>
        <v>1</v>
      </c>
      <c r="R62" s="226" t="str">
        <f>IF(EQUAT!J32=0," ",EQUAT!J32)</f>
        <v>cond &amp; poly - proteins</v>
      </c>
      <c r="S62" s="226" t="str">
        <f>IF(EQUAT!K32=0," ",EQUAT!K32)</f>
        <v>protein- primary, secondary, tertiary structure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3gi</v>
      </c>
      <c r="O63" s="234">
        <f>EQUAT!I33</f>
        <v>2</v>
      </c>
      <c r="P63" s="114">
        <f>ST5C!B60</f>
        <v>0</v>
      </c>
      <c r="Q63" s="114">
        <f t="shared" si="2"/>
        <v>2</v>
      </c>
      <c r="R63" s="226" t="str">
        <f>IF(EQUAT!J33=0," ",EQUAT!J33)</f>
        <v>DNA</v>
      </c>
      <c r="S63" s="226" t="str">
        <f>IF(EQUAT!K33=0," ",EQUAT!K33)</f>
        <v>data book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3gii</v>
      </c>
      <c r="O64" s="234">
        <f>EQUAT!I34</f>
        <v>1</v>
      </c>
      <c r="P64" s="114">
        <f>ST5C!B61</f>
        <v>0</v>
      </c>
      <c r="Q64" s="114">
        <f t="shared" si="2"/>
        <v>1</v>
      </c>
      <c r="R64" s="226" t="str">
        <f>IF(EQUAT!J34=0," ",EQUAT!J34)</f>
        <v>DNA primary structure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3giii</v>
      </c>
      <c r="O65" s="234">
        <f>EQUAT!I35</f>
        <v>1</v>
      </c>
      <c r="P65" s="114">
        <f>ST5C!B62</f>
        <v>0</v>
      </c>
      <c r="Q65" s="114">
        <f t="shared" si="2"/>
        <v>1</v>
      </c>
      <c r="R65" s="226" t="str">
        <f>IF(EQUAT!J35=0," ",EQUAT!J35)</f>
        <v>DNA secondary structure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3h</v>
      </c>
      <c r="O66" s="234">
        <f>EQUAT!I36</f>
        <v>1</v>
      </c>
      <c r="P66" s="114">
        <f>ST5C!B63</f>
        <v>0</v>
      </c>
      <c r="Q66" s="114">
        <f t="shared" si="2"/>
        <v>1</v>
      </c>
      <c r="R66" s="226" t="str">
        <f>IF(EQUAT!J36=0," ",EQUAT!J36)</f>
        <v>DNA secondary structure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LisaChem 2013</v>
      </c>
      <c r="Q68" s="219"/>
      <c r="S68" s="220" t="s">
        <v>254</v>
      </c>
      <c r="T68" s="219" t="str">
        <f>B5</f>
        <v>Student 5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96" t="s">
        <v>146</v>
      </c>
      <c r="P69" s="298" t="s">
        <v>257</v>
      </c>
      <c r="Q69" s="29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97"/>
      <c r="P70" s="298"/>
      <c r="Q70" s="29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4ai</v>
      </c>
      <c r="O71" s="234">
        <f>EQUAT!I37</f>
        <v>2</v>
      </c>
      <c r="P71" s="114">
        <f>ST5C!B64</f>
        <v>0</v>
      </c>
      <c r="Q71" s="114">
        <f>O71-P71</f>
        <v>2</v>
      </c>
      <c r="R71" s="226" t="str">
        <f>IF(EQUAT!J37=0," ",EQUAT!J37)</f>
        <v>catalyst effect on rate</v>
      </c>
      <c r="S71" s="226" t="str">
        <f>IF(EQUAT!K37=0," ",EQUAT!K37)</f>
        <v>calc delta H from reactions</v>
      </c>
      <c r="T71" s="226" t="str">
        <f>IF(EQUAT!L37=0," ",EQUAT!L37)</f>
        <v>Energy sources - renewability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4aii</v>
      </c>
      <c r="O72" s="234">
        <f>EQUAT!I38</f>
        <v>3</v>
      </c>
      <c r="P72" s="114">
        <f>ST5C!B65</f>
        <v>0</v>
      </c>
      <c r="Q72" s="114">
        <f t="shared" si="2"/>
        <v>3</v>
      </c>
      <c r="R72" s="226" t="str">
        <f>IF(EQUAT!J38=0," ",EQUAT!J38)</f>
        <v>Equilibrium law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4aiii</v>
      </c>
      <c r="O73" s="234">
        <f>EQUAT!I39</f>
        <v>1</v>
      </c>
      <c r="P73" s="114">
        <f>ST5C!B66</f>
        <v>0</v>
      </c>
      <c r="Q73" s="114">
        <f t="shared" si="2"/>
        <v>1</v>
      </c>
      <c r="R73" s="226" t="str">
        <f>IF(EQUAT!J39=0," ",EQUAT!J39)</f>
        <v>Equilibrium law</v>
      </c>
      <c r="S73" s="226" t="str">
        <f>IF(EQUAT!K39=0," ",EQUAT!K39)</f>
        <v>Le Chatelier principle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4bi</v>
      </c>
      <c r="O74" s="234">
        <f>EQUAT!I40</f>
        <v>1</v>
      </c>
      <c r="P74" s="114">
        <f>ST5C!B67</f>
        <v>0</v>
      </c>
      <c r="Q74" s="114">
        <f t="shared" si="2"/>
        <v>1</v>
      </c>
      <c r="R74" s="226" t="str">
        <f>IF(EQUAT!J40=0," ",EQUAT!J40)</f>
        <v>biochemical fuel production</v>
      </c>
      <c r="S74" s="226" t="str">
        <f>IF(EQUAT!K40=0," ",EQUAT!K40)</f>
        <v>data book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4bii</v>
      </c>
      <c r="O75" s="234">
        <f>EQUAT!I41</f>
        <v>3</v>
      </c>
      <c r="P75" s="114">
        <f>ST5C!B68</f>
        <v>0</v>
      </c>
      <c r="Q75" s="114">
        <f t="shared" si="2"/>
        <v>3</v>
      </c>
      <c r="R75" s="226" t="str">
        <f>IF(EQUAT!J41=0," ",EQUAT!J41)</f>
        <v>biodiesel</v>
      </c>
      <c r="S75" s="226" t="str">
        <f>IF(EQUAT!K41=0," ",EQUAT!K41)</f>
        <v>data book</v>
      </c>
      <c r="T75" s="226" t="str">
        <f>IF(EQUAT!L41=0," ",EQUAT!L41)</f>
        <v>chemical equations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4ci</v>
      </c>
      <c r="O76" s="234">
        <f>EQUAT!I42</f>
        <v>1</v>
      </c>
      <c r="P76" s="114">
        <f>ST5C!B69</f>
        <v>0</v>
      </c>
      <c r="Q76" s="114">
        <f t="shared" si="2"/>
        <v>1</v>
      </c>
      <c r="R76" s="226" t="str">
        <f>IF(EQUAT!J42=0," ",EQUAT!J42)</f>
        <v>C13NMR</v>
      </c>
      <c r="S76" s="226" t="str">
        <f>IF(EQUAT!K42=0," ",EQUAT!K42)</f>
        <v>chemical equations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4cii</v>
      </c>
      <c r="O77" s="234">
        <f>EQUAT!I43</f>
        <v>2</v>
      </c>
      <c r="P77" s="114">
        <f>ST5C!B70</f>
        <v>0</v>
      </c>
      <c r="Q77" s="114">
        <f t="shared" si="2"/>
        <v>2</v>
      </c>
      <c r="R77" s="226" t="str">
        <f>IF(EQUAT!J43=0," ",EQUAT!J43)</f>
        <v>HNMR</v>
      </c>
      <c r="S77" s="226" t="str">
        <f>IF(EQUAT!K43=0," ",EQUAT!K43)</f>
        <v>semi-structural formula</v>
      </c>
      <c r="T77" s="226" t="str">
        <f>IF(EQUAT!L43=0," ",EQUAT!L43)</f>
        <v>oxidation primary alkanols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4di</v>
      </c>
      <c r="O78" s="234">
        <f>EQUAT!I44</f>
        <v>1</v>
      </c>
      <c r="P78" s="114">
        <f>ST5C!B71</f>
        <v>0</v>
      </c>
      <c r="Q78" s="114">
        <f t="shared" si="2"/>
        <v>1</v>
      </c>
      <c r="R78" s="226" t="str">
        <f>IF(EQUAT!J44=0," ",EQUAT!J44)</f>
        <v>fuel cells</v>
      </c>
      <c r="S78" s="226" t="str">
        <f>IF(EQUAT!K44=0," ",EQUAT!K44)</f>
        <v xml:space="preserve"> 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4dii</v>
      </c>
      <c r="O79" s="234">
        <f>EQUAT!I45</f>
        <v>2</v>
      </c>
      <c r="P79" s="114">
        <f>ST5C!B72</f>
        <v>0</v>
      </c>
      <c r="Q79" s="114">
        <f t="shared" si="2"/>
        <v>2</v>
      </c>
      <c r="R79" s="226" t="str">
        <f>IF(EQUAT!J45=0," ",EQUAT!J45)</f>
        <v>fuel cells</v>
      </c>
      <c r="S79" s="226" t="str">
        <f>IF(EQUAT!K45=0," ",EQUAT!K45)</f>
        <v>data book</v>
      </c>
      <c r="T79" s="226" t="str">
        <f>IF(EQUAT!L45=0," ",EQUAT!L45)</f>
        <v>half, overall equations fuel cell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5ai</v>
      </c>
      <c r="O80" s="234">
        <f>EQUAT!I46</f>
        <v>1</v>
      </c>
      <c r="P80" s="114">
        <f>ST5C!B73</f>
        <v>0</v>
      </c>
      <c r="Q80" s="114">
        <f t="shared" si="2"/>
        <v>1</v>
      </c>
      <c r="R80" s="226" t="str">
        <f>IF(EQUAT!J46=0," ",EQUAT!J46)</f>
        <v>galvanic primary, half &amp; overall equations</v>
      </c>
      <c r="S80" s="226" t="str">
        <f>IF(EQUAT!K46=0," ",EQUAT!K46)</f>
        <v>data book</v>
      </c>
      <c r="T80" s="226" t="str">
        <f>IF(EQUAT!L46=0," ",EQUAT!L46)</f>
        <v>electrochemical series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5aii</v>
      </c>
      <c r="O81" s="234">
        <f>EQUAT!I47</f>
        <v>1</v>
      </c>
      <c r="P81" s="114">
        <f>ST5C!B74</f>
        <v>0</v>
      </c>
      <c r="Q81" s="114">
        <f t="shared" si="2"/>
        <v>1</v>
      </c>
      <c r="R81" s="226" t="str">
        <f>IF(EQUAT!J47=0," ",EQUAT!J47)</f>
        <v>galvanic primary, half &amp; overall equations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5aiii</v>
      </c>
      <c r="O82" s="234">
        <f>EQUAT!I48</f>
        <v>1</v>
      </c>
      <c r="P82" s="114">
        <f>ST5C!B75</f>
        <v>0</v>
      </c>
      <c r="Q82" s="114">
        <f t="shared" si="2"/>
        <v>1</v>
      </c>
      <c r="R82" s="226" t="str">
        <f>IF(EQUAT!J48=0," ",EQUAT!J48)</f>
        <v>electrochemical series</v>
      </c>
      <c r="S82" s="226" t="str">
        <f>IF(EQUAT!K48=0," ",EQUAT!K48)</f>
        <v>data book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5b</v>
      </c>
      <c r="O83" s="234">
        <f>EQUAT!I49</f>
        <v>1</v>
      </c>
      <c r="P83" s="114">
        <f>ST5C!B76</f>
        <v>0</v>
      </c>
      <c r="Q83" s="114">
        <f t="shared" si="2"/>
        <v>1</v>
      </c>
      <c r="R83" s="226" t="str">
        <f>IF(EQUAT!J49=0," ",EQUAT!J49)</f>
        <v>galvanic cells - primary, secondary</v>
      </c>
      <c r="S83" s="226" t="str">
        <f>IF(EQUAT!K49=0," ",EQUAT!K49)</f>
        <v xml:space="preserve"> 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5ci</v>
      </c>
      <c r="O84" s="234">
        <f>EQUAT!I50</f>
        <v>1</v>
      </c>
      <c r="P84" s="114">
        <f>ST5C!B77</f>
        <v>0</v>
      </c>
      <c r="Q84" s="114">
        <f t="shared" si="2"/>
        <v>1</v>
      </c>
      <c r="R84" s="226" t="str">
        <f>IF(EQUAT!J50=0," ",EQUAT!J50)</f>
        <v xml:space="preserve">Faradays laws </v>
      </c>
      <c r="S84" s="226" t="str">
        <f>IF(EQUAT!K50=0," ",EQUAT!K50)</f>
        <v>galvanic primary, half &amp; overall equations</v>
      </c>
      <c r="T84" s="226" t="str">
        <f>IF(EQUAT!L50=0," ",EQUAT!L50)</f>
        <v>calculations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5cii</v>
      </c>
      <c r="O85" s="234">
        <f>EQUAT!I51</f>
        <v>1</v>
      </c>
      <c r="P85" s="114">
        <f>ST5C!B78</f>
        <v>0</v>
      </c>
      <c r="Q85" s="114">
        <f t="shared" si="2"/>
        <v>1</v>
      </c>
      <c r="R85" s="226" t="str">
        <f>IF(EQUAT!J51=0," ",EQUAT!J51)</f>
        <v xml:space="preserve">Faradays laws </v>
      </c>
      <c r="S85" s="226" t="str">
        <f>IF(EQUAT!K51=0," ",EQUAT!K51)</f>
        <v>calculations</v>
      </c>
      <c r="T85" s="226" t="str">
        <f>IF(EQUAT!L51=0," ",EQUAT!L51)</f>
        <v>galvanic primary, half &amp; overall equations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5ciii</v>
      </c>
      <c r="O86" s="234">
        <f>EQUAT!I52</f>
        <v>2</v>
      </c>
      <c r="P86" s="114">
        <f>ST5C!B79</f>
        <v>0</v>
      </c>
      <c r="Q86" s="114">
        <f t="shared" si="2"/>
        <v>2</v>
      </c>
      <c r="R86" s="226" t="str">
        <f>IF(EQUAT!J52=0," ",EQUAT!J52)</f>
        <v>calculations</v>
      </c>
      <c r="S86" s="226" t="str">
        <f>IF(EQUAT!K52=0," ",EQUAT!K52)</f>
        <v>galvanic primary, half &amp; overall equations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5d</v>
      </c>
      <c r="O87" s="234">
        <f>EQUAT!I53</f>
        <v>2</v>
      </c>
      <c r="P87" s="114">
        <f>ST5C!B80</f>
        <v>0</v>
      </c>
      <c r="Q87" s="114">
        <f t="shared" si="2"/>
        <v>2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6a</v>
      </c>
      <c r="O88" s="234">
        <f>EQUAT!I54</f>
        <v>1</v>
      </c>
      <c r="P88" s="114">
        <f>ST5C!B81</f>
        <v>0</v>
      </c>
      <c r="Q88" s="114">
        <f t="shared" si="2"/>
        <v>1</v>
      </c>
      <c r="R88" s="226" t="str">
        <f>IF(EQUAT!J54=0," ",EQUAT!J54)</f>
        <v>Rates of reaction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6b</v>
      </c>
      <c r="O89" s="234">
        <f>EQUAT!I55</f>
        <v>2</v>
      </c>
      <c r="P89" s="114">
        <f>ST5C!B82</f>
        <v>0</v>
      </c>
      <c r="Q89" s="114">
        <f t="shared" si="2"/>
        <v>2</v>
      </c>
      <c r="R89" s="226" t="str">
        <f>IF(EQUAT!J55=0," ",EQUAT!J55)</f>
        <v>Rates of reaction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6ci</v>
      </c>
      <c r="O90" s="234">
        <f>EQUAT!I56</f>
        <v>2</v>
      </c>
      <c r="P90" s="114">
        <f>ST5C!B83</f>
        <v>0</v>
      </c>
      <c r="Q90" s="114">
        <f t="shared" si="2"/>
        <v>2</v>
      </c>
      <c r="R90" s="226" t="str">
        <f>IF(EQUAT!J56=0," ",EQUAT!J56)</f>
        <v>Rates of reaction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6cii</v>
      </c>
      <c r="O91" s="234">
        <f>EQUAT!I57</f>
        <v>1</v>
      </c>
      <c r="P91" s="114">
        <f>ST5C!B84</f>
        <v>0</v>
      </c>
      <c r="Q91" s="114">
        <f t="shared" si="2"/>
        <v>1</v>
      </c>
      <c r="R91" s="226" t="str">
        <f>IF(EQUAT!J57=0," ",EQUAT!J57)</f>
        <v>calculations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6ciii</v>
      </c>
      <c r="O92" s="234">
        <f>EQUAT!I58</f>
        <v>1</v>
      </c>
      <c r="P92" s="114">
        <f>ST5C!B85</f>
        <v>0</v>
      </c>
      <c r="Q92" s="114">
        <f t="shared" si="2"/>
        <v>1</v>
      </c>
      <c r="R92" s="226" t="str">
        <f>IF(EQUAT!J58=0," ",EQUAT!J58)</f>
        <v>calculations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6di</v>
      </c>
      <c r="O93" s="234">
        <f>EQUAT!I59</f>
        <v>1</v>
      </c>
      <c r="P93" s="114">
        <f>ST5C!B86</f>
        <v>0</v>
      </c>
      <c r="Q93" s="114">
        <f t="shared" si="2"/>
        <v>1</v>
      </c>
      <c r="R93" s="226" t="str">
        <f>IF(EQUAT!J59=0," ",EQUAT!J59)</f>
        <v>Rates of reaction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6dii</v>
      </c>
      <c r="O94" s="234">
        <f>EQUAT!I60</f>
        <v>2</v>
      </c>
      <c r="P94" s="114">
        <f>ST5C!B87</f>
        <v>0</v>
      </c>
      <c r="Q94" s="114">
        <f t="shared" ref="Q94:Q95" si="3">O94-P94</f>
        <v>2</v>
      </c>
      <c r="R94" s="226" t="str">
        <f>IF(EQUAT!J60=0," ",EQUAT!J60)</f>
        <v>Rates of reaction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6e</v>
      </c>
      <c r="O95" s="234">
        <f>EQUAT!I61</f>
        <v>2</v>
      </c>
      <c r="P95" s="114">
        <f>ST5C!B88</f>
        <v>0</v>
      </c>
      <c r="Q95" s="114">
        <f t="shared" si="3"/>
        <v>2</v>
      </c>
      <c r="R95" s="226" t="str">
        <f>IF(EQUAT!J61=0," ",EQUAT!J61)</f>
        <v>collision theory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6f</v>
      </c>
      <c r="O96" s="234">
        <f>EQUAT!I62</f>
        <v>2</v>
      </c>
      <c r="P96" s="114">
        <f>ST5C!B89</f>
        <v>0</v>
      </c>
      <c r="Q96" s="114">
        <f t="shared" ref="Q96:Q105" si="4">O96-P96</f>
        <v>2</v>
      </c>
      <c r="R96" s="226" t="str">
        <f>IF(EQUAT!J62=0," ",EQUAT!J62)</f>
        <v>temperature effect on rate</v>
      </c>
      <c r="S96" s="226" t="str">
        <f>IF(EQUAT!K62=0," ",EQUAT!K62)</f>
        <v>catalyst effect on rate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7a</v>
      </c>
      <c r="O97" s="234">
        <f>EQUAT!I63</f>
        <v>2</v>
      </c>
      <c r="P97" s="114">
        <f>ST5C!B90</f>
        <v>0</v>
      </c>
      <c r="Q97" s="114">
        <f t="shared" si="4"/>
        <v>2</v>
      </c>
      <c r="R97" s="226" t="str">
        <f>IF(EQUAT!J63=0," ",EQUAT!J63)</f>
        <v>back titrations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7b</v>
      </c>
      <c r="O98" s="234">
        <f>EQUAT!I64</f>
        <v>2</v>
      </c>
      <c r="P98" s="114">
        <f>ST5C!B91</f>
        <v>0</v>
      </c>
      <c r="Q98" s="114">
        <f t="shared" si="4"/>
        <v>2</v>
      </c>
      <c r="R98" s="226" t="str">
        <f>IF(EQUAT!J64=0," ",EQUAT!J64)</f>
        <v>back titrations</v>
      </c>
      <c r="S98" s="226" t="str">
        <f>IF(EQUAT!K64=0," ",EQUAT!K64)</f>
        <v>calculations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7c</v>
      </c>
      <c r="O99" s="234">
        <f>EQUAT!I65</f>
        <v>1</v>
      </c>
      <c r="P99" s="114">
        <f>ST5C!B92</f>
        <v>0</v>
      </c>
      <c r="Q99" s="114">
        <f t="shared" si="4"/>
        <v>1</v>
      </c>
      <c r="R99" s="226" t="str">
        <f>IF(EQUAT!J65=0," ",EQUAT!J65)</f>
        <v>calculations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7d</v>
      </c>
      <c r="O100" s="234">
        <f>EQUAT!I66</f>
        <v>1</v>
      </c>
      <c r="P100" s="114">
        <f>ST5C!B93</f>
        <v>0</v>
      </c>
      <c r="Q100" s="114">
        <f t="shared" si="4"/>
        <v>1</v>
      </c>
      <c r="R100" s="226" t="str">
        <f>IF(EQUAT!J66=0," ",EQUAT!J66)</f>
        <v>calculations</v>
      </c>
      <c r="S100" s="226" t="str">
        <f>IF(EQUAT!K66=0," ",EQUAT!K66)</f>
        <v xml:space="preserve"> 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7e</v>
      </c>
      <c r="O101" s="234">
        <f>EQUAT!I67</f>
        <v>3</v>
      </c>
      <c r="P101" s="114">
        <f>ST5C!B94</f>
        <v>0</v>
      </c>
      <c r="Q101" s="114">
        <f t="shared" si="4"/>
        <v>3</v>
      </c>
      <c r="R101" s="226" t="str">
        <f>IF(EQUAT!J67=0," ",EQUAT!J67)</f>
        <v>data book</v>
      </c>
      <c r="S101" s="226" t="str">
        <f>IF(EQUAT!K67=0," ",EQUAT!K67)</f>
        <v>Ka weak acids</v>
      </c>
      <c r="T101" s="226" t="str">
        <f>IF(EQUAT!L67=0," ",EQUAT!L67)</f>
        <v xml:space="preserve"> 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>
        <f>EQUAT!H68</f>
        <v>0</v>
      </c>
      <c r="O102" s="234">
        <f>EQUAT!I68</f>
        <v>0</v>
      </c>
      <c r="P102" s="114">
        <f>ST5C!B95</f>
        <v>0</v>
      </c>
      <c r="Q102" s="114">
        <f t="shared" si="4"/>
        <v>0</v>
      </c>
      <c r="R102" s="226" t="str">
        <f>IF(EQUAT!J68=0," ",EQUAT!J68)</f>
        <v xml:space="preserve"> </v>
      </c>
      <c r="S102" s="226" t="str">
        <f>IF(EQUAT!K68=0," ",EQUAT!K68)</f>
        <v xml:space="preserve"> </v>
      </c>
      <c r="T102" s="226" t="str">
        <f>IF(EQUAT!L68=0," ",EQUAT!L68)</f>
        <v xml:space="preserve"> 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>
        <f>EQUAT!H69</f>
        <v>0</v>
      </c>
      <c r="O103" s="234">
        <f>EQUAT!I69</f>
        <v>0</v>
      </c>
      <c r="P103" s="114">
        <f>ST5C!B96</f>
        <v>0</v>
      </c>
      <c r="Q103" s="114">
        <f t="shared" si="4"/>
        <v>0</v>
      </c>
      <c r="R103" s="226" t="str">
        <f>IF(EQUAT!J69=0," ",EQUAT!J69)</f>
        <v xml:space="preserve"> 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>
        <f>EQUAT!H70</f>
        <v>0</v>
      </c>
      <c r="O104" s="234">
        <f>EQUAT!I70</f>
        <v>0</v>
      </c>
      <c r="P104" s="114">
        <f>ST5C!B97</f>
        <v>0</v>
      </c>
      <c r="Q104" s="114">
        <f t="shared" si="4"/>
        <v>0</v>
      </c>
      <c r="R104" s="226" t="str">
        <f>IF(EQUAT!J70=0," ",EQUAT!J70)</f>
        <v xml:space="preserve">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>
        <f>EQUAT!H71</f>
        <v>0</v>
      </c>
      <c r="O105" s="234">
        <f>EQUAT!I71</f>
        <v>0</v>
      </c>
      <c r="P105" s="114">
        <f>ST5C!B98</f>
        <v>0</v>
      </c>
      <c r="Q105" s="114">
        <f t="shared" si="4"/>
        <v>0</v>
      </c>
      <c r="R105" s="226" t="str">
        <f>IF(EQUAT!J71=0," ",EQUAT!J71)</f>
        <v xml:space="preserve">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94</v>
      </c>
      <c r="P106" s="114">
        <f>SUM(P37:P105)</f>
        <v>0</v>
      </c>
      <c r="Q106" s="114">
        <f>SUM(Q37:Q95)</f>
        <v>83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66" priority="2" operator="lessThan">
      <formula>0.5</formula>
    </cfRule>
    <cfRule type="cellIs" dxfId="65" priority="3" operator="lessThan">
      <formula>0.5</formula>
    </cfRule>
    <cfRule type="cellIs" dxfId="64" priority="4" operator="lessThan">
      <formula>1</formula>
    </cfRule>
  </conditionalFormatting>
  <conditionalFormatting sqref="Q37:Q66 Q71:Q105">
    <cfRule type="cellIs" dxfId="63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A7" sqref="A7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84" t="s">
        <v>151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49"/>
      <c r="M1" s="233"/>
      <c r="N1" s="4"/>
      <c r="O1" s="191" t="s">
        <v>57</v>
      </c>
      <c r="P1" s="219" t="str">
        <f>B3</f>
        <v>LisaChem 2013</v>
      </c>
      <c r="Q1" s="219"/>
      <c r="S1" s="220" t="s">
        <v>254</v>
      </c>
      <c r="T1" s="219" t="str">
        <f>B5</f>
        <v>Student 6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9" t="s">
        <v>259</v>
      </c>
      <c r="P2" s="299" t="s">
        <v>252</v>
      </c>
      <c r="Q2" s="30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LisaChem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99"/>
      <c r="P3" s="299"/>
      <c r="Q3" s="300"/>
      <c r="R3" s="294" t="s">
        <v>91</v>
      </c>
      <c r="S3" s="295"/>
      <c r="T3" s="295"/>
      <c r="U3" s="212"/>
    </row>
    <row r="4" spans="1:21" ht="15" customHeight="1" thickBot="1" x14ac:dyDescent="0.3">
      <c r="A4" s="25"/>
      <c r="F4" s="94"/>
      <c r="G4" s="191" t="s">
        <v>0</v>
      </c>
      <c r="H4" s="194">
        <f>ST6C!AK38</f>
        <v>30</v>
      </c>
      <c r="I4" s="194">
        <f>ST6C!AL38</f>
        <v>0</v>
      </c>
      <c r="J4" s="194">
        <f>ST6C!AM38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Results'!H6</f>
        <v>0</v>
      </c>
      <c r="Q4" s="129">
        <f t="shared" ref="Q4:Q33" si="0">IF(P4=O4,1,0)</f>
        <v>0</v>
      </c>
      <c r="R4" s="217" t="str">
        <f>IF(EQUAT!D7=0, "",EQUAT!D7)</f>
        <v>IR</v>
      </c>
      <c r="S4" s="217" t="str">
        <f>IF(EQUAT!E7=0, "",EQUAT!E7)</f>
        <v>C13NMR</v>
      </c>
      <c r="T4" s="217" t="str">
        <f>IF(EQUAT!F7=0, "",EQUAT!F7)</f>
        <v>systematic name</v>
      </c>
      <c r="U4" s="212"/>
    </row>
    <row r="5" spans="1:21" ht="15" customHeight="1" thickBot="1" x14ac:dyDescent="0.3">
      <c r="A5" s="78" t="s">
        <v>147</v>
      </c>
      <c r="B5" s="198" t="str">
        <f>'Class Results'!H4</f>
        <v>Student 6</v>
      </c>
      <c r="C5" s="199"/>
      <c r="D5" s="200"/>
      <c r="E5" s="201"/>
      <c r="G5" s="90" t="s">
        <v>8</v>
      </c>
      <c r="H5" s="194">
        <f>ST6C!AK39</f>
        <v>94</v>
      </c>
      <c r="I5" s="194">
        <f>ST6C!AL39</f>
        <v>0</v>
      </c>
      <c r="J5" s="194">
        <f>ST6C!AM39</f>
        <v>0</v>
      </c>
      <c r="N5" s="218" t="str">
        <f>EQUAT!A8</f>
        <v>2</v>
      </c>
      <c r="O5" s="232" t="str">
        <f>EQUAT!B8</f>
        <v>C</v>
      </c>
      <c r="P5" s="216">
        <f>'Class Results'!H7</f>
        <v>0</v>
      </c>
      <c r="Q5" s="129">
        <f t="shared" si="0"/>
        <v>0</v>
      </c>
      <c r="R5" s="217" t="str">
        <f>IF(EQUAT!D8=0, "",EQUAT!D8)</f>
        <v>amount of solids, liquids,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Results'!H8</f>
        <v>0</v>
      </c>
      <c r="Q6" s="129">
        <f t="shared" si="0"/>
        <v>0</v>
      </c>
      <c r="R6" s="217" t="str">
        <f>IF(EQUAT!D9=0, "",EQUAT!D9)</f>
        <v>titration curves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Results'!H9</f>
        <v>0</v>
      </c>
      <c r="Q7" s="129">
        <f t="shared" si="0"/>
        <v>0</v>
      </c>
      <c r="R7" s="217" t="str">
        <f>IF(EQUAT!D10=0, "",EQUAT!D10)</f>
        <v>acid-base titrations</v>
      </c>
      <c r="S7" s="217" t="str">
        <f>IF(EQUAT!E10=0, "",EQUAT!E10)</f>
        <v>data book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A</v>
      </c>
      <c r="P8" s="216">
        <f>'Class Results'!H10</f>
        <v>0</v>
      </c>
      <c r="Q8" s="129">
        <f t="shared" si="0"/>
        <v>0</v>
      </c>
      <c r="R8" s="217" t="str">
        <f>IF(EQUAT!D11=0, "",EQUAT!D11)</f>
        <v>galvanic primary, principles</v>
      </c>
      <c r="S8" s="217" t="str">
        <f>IF(EQUAT!E11=0, "",EQUAT!E11)</f>
        <v>electrochemical series</v>
      </c>
      <c r="T8" s="217" t="str">
        <f>IF(EQUAT!F11=0, "",EQUAT!F11)</f>
        <v>data book</v>
      </c>
      <c r="U8" s="212"/>
    </row>
    <row r="9" spans="1:21" ht="15" customHeight="1" x14ac:dyDescent="0.25">
      <c r="A9" s="38" t="s">
        <v>94</v>
      </c>
      <c r="B9" s="114">
        <f>ST6C!AL3</f>
        <v>75</v>
      </c>
      <c r="C9" s="114">
        <f>ST6C!AM3</f>
        <v>0</v>
      </c>
      <c r="D9" s="114">
        <f>ST6C!AN3</f>
        <v>0</v>
      </c>
      <c r="N9" s="218" t="str">
        <f>EQUAT!A12</f>
        <v>6</v>
      </c>
      <c r="O9" s="232" t="str">
        <f>EQUAT!B12</f>
        <v>D</v>
      </c>
      <c r="P9" s="216">
        <f>'Class Results'!H11</f>
        <v>0</v>
      </c>
      <c r="Q9" s="129">
        <f t="shared" si="0"/>
        <v>0</v>
      </c>
      <c r="R9" s="217" t="str">
        <f>IF(EQUAT!D12=0, "",EQUAT!D12)</f>
        <v xml:space="preserve">ox numbers 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ST6C!AL4</f>
        <v>48</v>
      </c>
      <c r="C10" s="114">
        <f>ST6C!AM4</f>
        <v>0</v>
      </c>
      <c r="D10" s="114">
        <f>ST6C!AN4</f>
        <v>0</v>
      </c>
      <c r="N10" s="218" t="str">
        <f>EQUAT!A13</f>
        <v>7</v>
      </c>
      <c r="O10" s="232" t="str">
        <f>EQUAT!B13</f>
        <v>D</v>
      </c>
      <c r="P10" s="216">
        <f>'Class Results'!H12</f>
        <v>0</v>
      </c>
      <c r="Q10" s="129">
        <f t="shared" si="0"/>
        <v>0</v>
      </c>
      <c r="R10" s="217" t="str">
        <f>IF(EQUAT!D13=0, "",EQUAT!D13)</f>
        <v>redox equations</v>
      </c>
      <c r="S10" s="217" t="str">
        <f>IF(EQUAT!E13=0, "",EQUAT!E13)</f>
        <v>acid-base, pH</v>
      </c>
      <c r="T10" s="217" t="str">
        <f>IF(EQUAT!F13=0, "",EQUAT!F13)</f>
        <v>fuel cells</v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Results'!H13</f>
        <v>0</v>
      </c>
      <c r="Q11" s="129">
        <f t="shared" si="0"/>
        <v>0</v>
      </c>
      <c r="R11" s="217" t="str">
        <f>IF(EQUAT!D14=0, "",EQUAT!D14)</f>
        <v>bomb calorimetry</v>
      </c>
      <c r="S11" s="217" t="str">
        <f>IF(EQUAT!E14=0, "",EQUAT!E14)</f>
        <v>calculations</v>
      </c>
      <c r="T11" s="217" t="str">
        <f>IF(EQUAT!F14=0, "",EQUAT!F14)</f>
        <v>data book</v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Results'!H14</f>
        <v>0</v>
      </c>
      <c r="Q12" s="129">
        <f t="shared" si="0"/>
        <v>0</v>
      </c>
      <c r="R12" s="217" t="str">
        <f>IF(EQUAT!D15=0, "",EQUAT!D15)</f>
        <v>galvanic secondary, principles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D</v>
      </c>
      <c r="P13" s="216">
        <f>'Class Results'!H15</f>
        <v>0</v>
      </c>
      <c r="Q13" s="129">
        <f t="shared" si="0"/>
        <v>0</v>
      </c>
      <c r="R13" s="217" t="str">
        <f>IF(EQUAT!D16=0, "",EQUAT!D16)</f>
        <v>Le Chatelier principle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85" t="s">
        <v>98</v>
      </c>
      <c r="C14" s="285"/>
      <c r="D14" s="285"/>
      <c r="N14" s="218" t="str">
        <f>EQUAT!A17</f>
        <v>11</v>
      </c>
      <c r="O14" s="232" t="str">
        <f>EQUAT!B17</f>
        <v>C</v>
      </c>
      <c r="P14" s="216">
        <f>'Class Results'!H16</f>
        <v>0</v>
      </c>
      <c r="Q14" s="129">
        <f t="shared" si="0"/>
        <v>0</v>
      </c>
      <c r="R14" s="217" t="str">
        <f>IF(EQUAT!D17=0, "",EQUAT!D17)</f>
        <v>fuel cells</v>
      </c>
      <c r="S14" s="217" t="str">
        <f>IF(EQUAT!E17=0, "",EQUAT!E17)</f>
        <v/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ST6C!AL5</f>
        <v>10</v>
      </c>
      <c r="C15" s="29">
        <f>ST6C!AM5</f>
        <v>0</v>
      </c>
      <c r="D15" s="114">
        <f>ST6C!AN5</f>
        <v>0</v>
      </c>
      <c r="N15" s="218" t="str">
        <f>EQUAT!A18</f>
        <v>12</v>
      </c>
      <c r="O15" s="232" t="str">
        <f>EQUAT!B18</f>
        <v>D</v>
      </c>
      <c r="P15" s="216">
        <f>'Class Results'!H17</f>
        <v>0</v>
      </c>
      <c r="Q15" s="129">
        <f t="shared" si="0"/>
        <v>0</v>
      </c>
      <c r="R15" s="217" t="str">
        <f>IF(EQUAT!D18=0, "",EQUAT!D18)</f>
        <v>gravimetric analysis</v>
      </c>
      <c r="S15" s="217" t="str">
        <f>IF(EQUAT!E18=0, "",EQUAT!E18)</f>
        <v>calculations</v>
      </c>
      <c r="T15" s="217" t="str">
        <f>IF(EQUAT!F18=0, "",EQUAT!F18)</f>
        <v>chemical equations</v>
      </c>
      <c r="U15" s="212"/>
    </row>
    <row r="16" spans="1:21" ht="15" customHeight="1" x14ac:dyDescent="0.25">
      <c r="A16" s="38" t="str">
        <f>ST1C!AJ6</f>
        <v>gravimetric analysis</v>
      </c>
      <c r="B16" s="29">
        <f>ST6C!AL6</f>
        <v>2</v>
      </c>
      <c r="C16" s="29">
        <f>ST6C!AM6</f>
        <v>0</v>
      </c>
      <c r="D16" s="114">
        <f>ST6C!AN6</f>
        <v>0</v>
      </c>
      <c r="N16" s="218" t="str">
        <f>EQUAT!A19</f>
        <v>13</v>
      </c>
      <c r="O16" s="232" t="str">
        <f>EQUAT!B19</f>
        <v>A</v>
      </c>
      <c r="P16" s="216">
        <f>'Class Results'!H18</f>
        <v>0</v>
      </c>
      <c r="Q16" s="129">
        <f t="shared" si="0"/>
        <v>0</v>
      </c>
      <c r="R16" s="217" t="str">
        <f>IF(EQUAT!D19=0, "",EQUAT!D19)</f>
        <v>gravimetric analysis</v>
      </c>
      <c r="S16" s="217" t="str">
        <f>IF(EQUAT!E19=0, "",EQUAT!E19)</f>
        <v>calculations</v>
      </c>
      <c r="T16" s="217" t="str">
        <f>IF(EQUAT!F19=0, "",EQUAT!F19)</f>
        <v>chemical equations</v>
      </c>
      <c r="U16" s="212"/>
    </row>
    <row r="17" spans="1:21" ht="15" customHeight="1" x14ac:dyDescent="0.25">
      <c r="A17" s="38" t="str">
        <f>ST1C!AJ7</f>
        <v>calculations</v>
      </c>
      <c r="B17" s="29">
        <f>ST6C!AL7</f>
        <v>21</v>
      </c>
      <c r="C17" s="29">
        <f>ST6C!AM7</f>
        <v>0</v>
      </c>
      <c r="D17" s="114">
        <f>ST6C!AN7</f>
        <v>0</v>
      </c>
      <c r="N17" s="218" t="str">
        <f>EQUAT!A20</f>
        <v>14</v>
      </c>
      <c r="O17" s="232" t="str">
        <f>EQUAT!B20</f>
        <v>B</v>
      </c>
      <c r="P17" s="216">
        <f>'Class Results'!H19</f>
        <v>0</v>
      </c>
      <c r="Q17" s="129">
        <f t="shared" si="0"/>
        <v>0</v>
      </c>
      <c r="R17" s="217" t="str">
        <f>IF(EQUAT!D20=0, "",EQUAT!D20)</f>
        <v>AAS</v>
      </c>
      <c r="S17" s="217" t="str">
        <f>IF(EQUAT!E20=0, "",EQUAT!E20)</f>
        <v>calibration graph AAS or UV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ST6C!AL8</f>
        <v>12</v>
      </c>
      <c r="C18" s="29">
        <f>ST6C!AM8</f>
        <v>0</v>
      </c>
      <c r="D18" s="114">
        <f>ST6C!AN8</f>
        <v>0</v>
      </c>
      <c r="N18" s="218" t="str">
        <f>EQUAT!A21</f>
        <v>15</v>
      </c>
      <c r="O18" s="232" t="str">
        <f>EQUAT!B21</f>
        <v>B</v>
      </c>
      <c r="P18" s="216">
        <f>'Class Results'!H20</f>
        <v>0</v>
      </c>
      <c r="Q18" s="129">
        <f t="shared" si="0"/>
        <v>0</v>
      </c>
      <c r="R18" s="217" t="str">
        <f>IF(EQUAT!D21=0, "",EQUAT!D21)</f>
        <v>systematic name</v>
      </c>
      <c r="S18" s="217" t="str">
        <f>IF(EQUAT!E21=0, "",EQUAT!E21)</f>
        <v>alkanoic acid</v>
      </c>
      <c r="T18" s="217" t="str">
        <f>IF(EQUAT!F21=0, "",EQUAT!F21)</f>
        <v>calculations</v>
      </c>
      <c r="U18" s="212"/>
    </row>
    <row r="19" spans="1:21" ht="15" customHeight="1" x14ac:dyDescent="0.25">
      <c r="A19" s="38" t="str">
        <f>ST1C!AJ9</f>
        <v>chromatographic techniques</v>
      </c>
      <c r="B19" s="29">
        <f>ST6C!AL9</f>
        <v>1</v>
      </c>
      <c r="C19" s="29">
        <f>ST6C!AM9</f>
        <v>0</v>
      </c>
      <c r="D19" s="114">
        <f>ST6C!AN9</f>
        <v>0</v>
      </c>
      <c r="N19" s="218" t="str">
        <f>EQUAT!A22</f>
        <v>16</v>
      </c>
      <c r="O19" s="232" t="str">
        <f>EQUAT!B22</f>
        <v>C</v>
      </c>
      <c r="P19" s="216">
        <f>'Class Results'!H21</f>
        <v>0</v>
      </c>
      <c r="Q19" s="129">
        <f t="shared" si="0"/>
        <v>0</v>
      </c>
      <c r="R19" s="217" t="str">
        <f>IF(EQUAT!D22=0, "",EQUAT!D22)</f>
        <v xml:space="preserve">Faradays laws </v>
      </c>
      <c r="S19" s="217" t="str">
        <f>IF(EQUAT!E22=0, "",EQUAT!E22)</f>
        <v>galvanic primary, principles</v>
      </c>
      <c r="T19" s="217" t="str">
        <f>IF(EQUAT!F22=0, "",EQUAT!F22)</f>
        <v>redox equations</v>
      </c>
      <c r="U19" s="212"/>
    </row>
    <row r="20" spans="1:21" ht="15" customHeight="1" x14ac:dyDescent="0.25">
      <c r="A20" s="38" t="str">
        <f>ST1C!AJ10</f>
        <v>spectroscopic techniques</v>
      </c>
      <c r="B20" s="29">
        <f>ST6C!AL10</f>
        <v>28</v>
      </c>
      <c r="C20" s="29">
        <f>ST6C!AM10</f>
        <v>0</v>
      </c>
      <c r="D20" s="114">
        <f>ST6C!AN10</f>
        <v>0</v>
      </c>
      <c r="N20" s="218" t="str">
        <f>EQUAT!A23</f>
        <v>17</v>
      </c>
      <c r="O20" s="232" t="str">
        <f>EQUAT!B23</f>
        <v>D</v>
      </c>
      <c r="P20" s="216">
        <f>'Class Results'!H22</f>
        <v>0</v>
      </c>
      <c r="Q20" s="129">
        <f t="shared" si="0"/>
        <v>0</v>
      </c>
      <c r="R20" s="217" t="str">
        <f>IF(EQUAT!D23=0, "",EQUAT!D23)</f>
        <v>chemical equations</v>
      </c>
      <c r="S20" s="217" t="str">
        <f>IF(EQUAT!E23=0, "",EQUAT!E23)</f>
        <v>acid-base, pH</v>
      </c>
      <c r="T20" s="217" t="str">
        <f>IF(EQUAT!F23=0, "",EQUAT!F23)</f>
        <v>aspirin</v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ST6C!AL11</f>
        <v>1</v>
      </c>
      <c r="C21" s="29">
        <f>ST6C!AM11</f>
        <v>0</v>
      </c>
      <c r="D21" s="114">
        <f>ST6C!AN11</f>
        <v>0</v>
      </c>
      <c r="N21" s="218" t="str">
        <f>EQUAT!A24</f>
        <v>18</v>
      </c>
      <c r="O21" s="232" t="str">
        <f>EQUAT!B24</f>
        <v>A</v>
      </c>
      <c r="P21" s="216">
        <f>'Class Results'!H23</f>
        <v>0</v>
      </c>
      <c r="Q21" s="129">
        <f t="shared" si="0"/>
        <v>0</v>
      </c>
      <c r="R21" s="217" t="str">
        <f>IF(EQUAT!D24=0, "",EQUAT!D24)</f>
        <v>organic reaction pathways</v>
      </c>
      <c r="S21" s="217" t="str">
        <f>IF(EQUAT!E24=0, "",EQUAT!E24)</f>
        <v/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ST6C!AL12</f>
        <v>16</v>
      </c>
      <c r="C22" s="29">
        <f>ST6C!AM12</f>
        <v>0</v>
      </c>
      <c r="D22" s="114">
        <f>ST6C!AN12</f>
        <v>0</v>
      </c>
      <c r="N22" s="218" t="str">
        <f>EQUAT!A25</f>
        <v>19</v>
      </c>
      <c r="O22" s="232" t="str">
        <f>EQUAT!B25</f>
        <v>D</v>
      </c>
      <c r="P22" s="216">
        <f>'Class Results'!H24</f>
        <v>0</v>
      </c>
      <c r="Q22" s="129">
        <f t="shared" si="0"/>
        <v>0</v>
      </c>
      <c r="R22" s="217" t="str">
        <f>IF(EQUAT!D25=0, "",EQUAT!D25)</f>
        <v>Le Chatelier principle</v>
      </c>
      <c r="S22" s="217" t="str">
        <f>IF(EQUAT!E25=0, "",EQUAT!E25)</f>
        <v>Rates of reaction</v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ST6C!AL13</f>
        <v>7</v>
      </c>
      <c r="C23" s="29">
        <f>ST6C!AM13</f>
        <v>0</v>
      </c>
      <c r="D23" s="114">
        <f>ST6C!AN13</f>
        <v>0</v>
      </c>
      <c r="N23" s="218" t="str">
        <f>EQUAT!A26</f>
        <v>20</v>
      </c>
      <c r="O23" s="232" t="str">
        <f>EQUAT!B26</f>
        <v>B</v>
      </c>
      <c r="P23" s="216">
        <f>'Class Results'!H25</f>
        <v>0</v>
      </c>
      <c r="Q23" s="129">
        <f t="shared" si="0"/>
        <v>0</v>
      </c>
      <c r="R23" s="217" t="str">
        <f>IF(EQUAT!D26=0, "",EQUAT!D26)</f>
        <v>Ka weak acids</v>
      </c>
      <c r="S23" s="217" t="str">
        <f>IF(EQUAT!E26=0, "",EQUAT!E26)</f>
        <v>calculations</v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ST6C!AL14</f>
        <v>5</v>
      </c>
      <c r="C24" s="29">
        <f>ST6C!AM14</f>
        <v>0</v>
      </c>
      <c r="D24" s="114">
        <f>ST6C!AN14</f>
        <v>0</v>
      </c>
      <c r="N24" s="218" t="str">
        <f>EQUAT!A27</f>
        <v>21</v>
      </c>
      <c r="O24" s="232" t="str">
        <f>EQUAT!B27</f>
        <v>C</v>
      </c>
      <c r="P24" s="216">
        <f>'Class Results'!H26</f>
        <v>0</v>
      </c>
      <c r="Q24" s="129">
        <f t="shared" si="0"/>
        <v>0</v>
      </c>
      <c r="R24" s="217" t="str">
        <f>IF(EQUAT!D27=0, "",EQUAT!D27)</f>
        <v>calc delta H from reactions</v>
      </c>
      <c r="S24" s="217" t="str">
        <f>IF(EQUAT!E27=0, "",EQUAT!E27)</f>
        <v>calculations</v>
      </c>
      <c r="T24" s="217" t="str">
        <f>IF(EQUAT!F27=0, "",EQUAT!F27)</f>
        <v>data book</v>
      </c>
      <c r="U24" s="212"/>
    </row>
    <row r="25" spans="1:21" ht="15" customHeight="1" x14ac:dyDescent="0.25">
      <c r="A25" s="38" t="str">
        <f>ST1C!AJ15</f>
        <v>DNA</v>
      </c>
      <c r="B25" s="29">
        <f>ST6C!AL15</f>
        <v>5</v>
      </c>
      <c r="C25" s="29">
        <f>ST6C!AM15</f>
        <v>0</v>
      </c>
      <c r="D25" s="114">
        <f>ST6C!AN15</f>
        <v>0</v>
      </c>
      <c r="N25" s="218" t="str">
        <f>EQUAT!A28</f>
        <v>22</v>
      </c>
      <c r="O25" s="232" t="str">
        <f>EQUAT!B28</f>
        <v>D</v>
      </c>
      <c r="P25" s="216">
        <f>'Class Results'!H27</f>
        <v>0</v>
      </c>
      <c r="Q25" s="129">
        <f t="shared" si="0"/>
        <v>0</v>
      </c>
      <c r="R25" s="217" t="str">
        <f>IF(EQUAT!D28=0, "",EQUAT!D28)</f>
        <v>matching analytical technique</v>
      </c>
      <c r="S25" s="217" t="str">
        <f>IF(EQUAT!E28=0, "",EQUAT!E28)</f>
        <v>HPLC</v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ST6C!AL16</f>
        <v>10</v>
      </c>
      <c r="C26" s="29">
        <f>ST6C!AM16</f>
        <v>0</v>
      </c>
      <c r="D26" s="114">
        <f>ST6C!AN16</f>
        <v>0</v>
      </c>
      <c r="N26" s="218" t="str">
        <f>EQUAT!A29</f>
        <v>23</v>
      </c>
      <c r="O26" s="232" t="str">
        <f>EQUAT!B29</f>
        <v>D</v>
      </c>
      <c r="P26" s="216">
        <f>'Class Results'!H28</f>
        <v>0</v>
      </c>
      <c r="Q26" s="129">
        <f t="shared" si="0"/>
        <v>0</v>
      </c>
      <c r="R26" s="217" t="str">
        <f>IF(EQUAT!D29=0, "",EQUAT!D29)</f>
        <v>vol - experimental technique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ST6C!AL17</f>
        <v>4</v>
      </c>
      <c r="C27" s="29">
        <f>ST6C!AM17</f>
        <v>0</v>
      </c>
      <c r="D27" s="114">
        <f>ST6C!AN17</f>
        <v>0</v>
      </c>
      <c r="N27" s="218" t="str">
        <f>EQUAT!A30</f>
        <v>24</v>
      </c>
      <c r="O27" s="232" t="str">
        <f>EQUAT!B30</f>
        <v>A</v>
      </c>
      <c r="P27" s="216">
        <f>'Class Results'!H29</f>
        <v>0</v>
      </c>
      <c r="Q27" s="129">
        <f t="shared" si="0"/>
        <v>0</v>
      </c>
      <c r="R27" s="217" t="str">
        <f>IF(EQUAT!D30=0, "",EQUAT!D30)</f>
        <v>mass spectrometry</v>
      </c>
      <c r="S27" s="217" t="str">
        <f>IF(EQUAT!E30=0, "",EQUAT!E30)</f>
        <v>IR</v>
      </c>
      <c r="T27" s="217" t="str">
        <f>IF(EQUAT!F30=0, "",EQUAT!F30)</f>
        <v>C13NMR</v>
      </c>
      <c r="U27" s="212"/>
    </row>
    <row r="28" spans="1:21" ht="15" customHeight="1" x14ac:dyDescent="0.25">
      <c r="A28" s="38" t="str">
        <f>ST1C!AJ18</f>
        <v>medicine synthesis</v>
      </c>
      <c r="B28" s="29">
        <f>ST6C!AL18</f>
        <v>1</v>
      </c>
      <c r="C28" s="29">
        <f>ST6C!AM18</f>
        <v>0</v>
      </c>
      <c r="D28" s="114">
        <f>ST6C!AN18</f>
        <v>0</v>
      </c>
      <c r="N28" s="218" t="str">
        <f>EQUAT!A31</f>
        <v>25</v>
      </c>
      <c r="O28" s="232" t="str">
        <f>EQUAT!B31</f>
        <v>B</v>
      </c>
      <c r="P28" s="216">
        <f>'Class Results'!H30</f>
        <v>0</v>
      </c>
      <c r="Q28" s="129">
        <f t="shared" si="0"/>
        <v>0</v>
      </c>
      <c r="R28" s="217" t="str">
        <f>IF(EQUAT!D31=0, "",EQUAT!D31)</f>
        <v>mass spectrometry</v>
      </c>
      <c r="S28" s="217" t="str">
        <f>IF(EQUAT!E31=0, "",EQUAT!E31)</f>
        <v>IR</v>
      </c>
      <c r="T28" s="217" t="str">
        <f>IF(EQUAT!F31=0, "",EQUAT!F31)</f>
        <v>C13NMR</v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C</v>
      </c>
      <c r="P29" s="216">
        <f>'Class Results'!H31</f>
        <v>0</v>
      </c>
      <c r="Q29" s="129">
        <f t="shared" si="0"/>
        <v>0</v>
      </c>
      <c r="R29" s="217" t="str">
        <f>IF(EQUAT!D32=0, "",EQUAT!D32)</f>
        <v>Le Chatelier principle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B</v>
      </c>
      <c r="P30" s="216">
        <f>'Class Results'!H32</f>
        <v>0</v>
      </c>
      <c r="Q30" s="129">
        <f t="shared" si="0"/>
        <v>0</v>
      </c>
      <c r="R30" s="217" t="str">
        <f>IF(EQUAT!D33=0, "",EQUAT!D33)</f>
        <v>chemical principles fuel cell</v>
      </c>
      <c r="S30" s="217" t="str">
        <f>IF(EQUAT!E33=0, "",EQUAT!E33)</f>
        <v>chemical principles electrolytic cell</v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A</v>
      </c>
      <c r="P31" s="216">
        <f>'Class Results'!H33</f>
        <v>0</v>
      </c>
      <c r="Q31" s="129">
        <f t="shared" si="0"/>
        <v>0</v>
      </c>
      <c r="R31" s="217" t="str">
        <f>IF(EQUAT!D34=0, "",EQUAT!D34)</f>
        <v>chemical principles electrolytic cell</v>
      </c>
      <c r="S31" s="217" t="str">
        <f>IF(EQUAT!E34=0, "",EQUAT!E34)</f>
        <v>molten vs aqueous electrolytic cell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Results'!H34</f>
        <v>0</v>
      </c>
      <c r="Q32" s="129">
        <f t="shared" si="0"/>
        <v>0</v>
      </c>
      <c r="R32" s="217" t="str">
        <f>IF(EQUAT!D35=0, "",EQUAT!D35)</f>
        <v>amount of solids, liquids, gases</v>
      </c>
      <c r="S32" s="217" t="str">
        <f>IF(EQUAT!E35=0, "",EQUAT!E35)</f>
        <v>excess and limiting reagents</v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C</v>
      </c>
      <c r="P33" s="216">
        <f>'Class Results'!H35</f>
        <v>0</v>
      </c>
      <c r="Q33" s="129">
        <f t="shared" si="0"/>
        <v>0</v>
      </c>
      <c r="R33" s="217" t="str">
        <f>IF(EQUAT!D36=0, "",EQUAT!D36)</f>
        <v>solution calorimetry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LisaChem 2013</v>
      </c>
      <c r="Q34" s="219"/>
      <c r="S34" s="220" t="s">
        <v>254</v>
      </c>
      <c r="T34" s="219" t="str">
        <f>B5</f>
        <v>Student 6</v>
      </c>
    </row>
    <row r="35" spans="1:21" ht="15" customHeight="1" thickBot="1" x14ac:dyDescent="0.3">
      <c r="A35" s="78" t="s">
        <v>57</v>
      </c>
      <c r="B35" s="198" t="str">
        <f>B3</f>
        <v>LisaChem 2013</v>
      </c>
      <c r="C35" s="199"/>
      <c r="D35" s="200"/>
      <c r="E35" s="201"/>
      <c r="N35" s="4"/>
      <c r="O35" s="296" t="s">
        <v>146</v>
      </c>
      <c r="P35" s="298" t="s">
        <v>257</v>
      </c>
      <c r="Q35" s="29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97"/>
      <c r="P36" s="298"/>
      <c r="Q36" s="29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6</v>
      </c>
      <c r="C37" s="199"/>
      <c r="D37" s="200"/>
      <c r="E37" s="201"/>
      <c r="N37" s="227" t="str">
        <f>EQUAT!H7</f>
        <v>1a</v>
      </c>
      <c r="O37" s="234">
        <f>EQUAT!I7</f>
        <v>1</v>
      </c>
      <c r="P37" s="114">
        <f>ST6C!B34</f>
        <v>0</v>
      </c>
      <c r="Q37" s="114">
        <f>O37-P37</f>
        <v>1</v>
      </c>
      <c r="R37" s="226" t="str">
        <f>IF(EQUAT!J7=0," ",EQUAT!J7)</f>
        <v>organic structure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1b</v>
      </c>
      <c r="O38" s="234">
        <f>EQUAT!I8</f>
        <v>1</v>
      </c>
      <c r="P38" s="114">
        <f>ST6C!B35</f>
        <v>0</v>
      </c>
      <c r="Q38" s="114">
        <f t="shared" ref="Q38:Q93" si="2">O38-P38</f>
        <v>1</v>
      </c>
      <c r="R38" s="226" t="str">
        <f>IF(EQUAT!J8=0," ",EQUAT!J8)</f>
        <v>mass spectrometry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1c</v>
      </c>
      <c r="O39" s="234">
        <f>EQUAT!I9</f>
        <v>2</v>
      </c>
      <c r="P39" s="114">
        <f>ST6C!B36</f>
        <v>0</v>
      </c>
      <c r="Q39" s="114">
        <f t="shared" si="2"/>
        <v>2</v>
      </c>
      <c r="R39" s="226" t="str">
        <f>IF(EQUAT!J9=0," ",EQUAT!J9)</f>
        <v>IR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ST6C!AL20</f>
        <v>33</v>
      </c>
      <c r="C40" s="114">
        <f>ST6C!AM20</f>
        <v>0</v>
      </c>
      <c r="D40" s="114">
        <f>ST6C!AN20</f>
        <v>0</v>
      </c>
      <c r="N40" s="227" t="str">
        <f>EQUAT!H10</f>
        <v>1d</v>
      </c>
      <c r="O40" s="234">
        <f>EQUAT!I10</f>
        <v>2</v>
      </c>
      <c r="P40" s="114">
        <f>ST6C!B37</f>
        <v>0</v>
      </c>
      <c r="Q40" s="114">
        <f t="shared" si="2"/>
        <v>2</v>
      </c>
      <c r="R40" s="226" t="str">
        <f>IF(EQUAT!J10=0," ",EQUAT!J10)</f>
        <v>organic structure</v>
      </c>
      <c r="S40" s="226" t="str">
        <f>IF(EQUAT!K10=0," ",EQUAT!K10)</f>
        <v>C13NMR</v>
      </c>
      <c r="T40" s="226" t="str">
        <f>IF(EQUAT!L10=0," ",EQUAT!L10)</f>
        <v>carbon environment</v>
      </c>
      <c r="U40" s="213"/>
    </row>
    <row r="41" spans="1:21" ht="15" customHeight="1" x14ac:dyDescent="0.25">
      <c r="A41" s="38" t="s">
        <v>97</v>
      </c>
      <c r="B41" s="114">
        <f>ST6C!AL21</f>
        <v>48</v>
      </c>
      <c r="C41" s="114">
        <f>ST6C!AM21</f>
        <v>0</v>
      </c>
      <c r="D41" s="114">
        <f>ST6C!AN21</f>
        <v>0</v>
      </c>
      <c r="N41" s="227" t="str">
        <f>EQUAT!H11</f>
        <v>1e</v>
      </c>
      <c r="O41" s="234">
        <f>EQUAT!I11</f>
        <v>5</v>
      </c>
      <c r="P41" s="114">
        <f>ST6C!B38</f>
        <v>0</v>
      </c>
      <c r="Q41" s="114">
        <f t="shared" si="2"/>
        <v>5</v>
      </c>
      <c r="R41" s="226" t="str">
        <f>IF(EQUAT!J11=0," ",EQUAT!J11)</f>
        <v>common organic reactions</v>
      </c>
      <c r="S41" s="226" t="str">
        <f>IF(EQUAT!K11=0," ",EQUAT!K11)</f>
        <v>esters from alkenes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1f</v>
      </c>
      <c r="O42" s="234">
        <f>EQUAT!I12</f>
        <v>1</v>
      </c>
      <c r="P42" s="114">
        <f>ST6C!B39</f>
        <v>0</v>
      </c>
      <c r="Q42" s="114">
        <f t="shared" si="2"/>
        <v>1</v>
      </c>
      <c r="R42" s="226" t="str">
        <f>IF(EQUAT!J12=0," ",EQUAT!J12)</f>
        <v>esterification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1gi</v>
      </c>
      <c r="O43" s="234">
        <f>EQUAT!I13</f>
        <v>2</v>
      </c>
      <c r="P43" s="114">
        <f>ST6C!B40</f>
        <v>0</v>
      </c>
      <c r="Q43" s="114">
        <f t="shared" si="2"/>
        <v>2</v>
      </c>
      <c r="R43" s="226" t="str">
        <f>IF(EQUAT!J13=0," ",EQUAT!J13)</f>
        <v>Le Chatelier principle</v>
      </c>
      <c r="S43" s="226" t="str">
        <f>IF(EQUAT!K13=0," ",EQUAT!K13)</f>
        <v>Rates of reaction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83" t="s">
        <v>169</v>
      </c>
      <c r="C44" s="283"/>
      <c r="D44" s="283"/>
      <c r="N44" s="227" t="str">
        <f>EQUAT!H14</f>
        <v>1gii</v>
      </c>
      <c r="O44" s="234">
        <f>EQUAT!I14</f>
        <v>1</v>
      </c>
      <c r="P44" s="114">
        <f>ST6C!B41</f>
        <v>0</v>
      </c>
      <c r="Q44" s="114">
        <f t="shared" si="2"/>
        <v>1</v>
      </c>
      <c r="R44" s="226" t="str">
        <f>IF(EQUAT!J14=0," ",EQUAT!J14)</f>
        <v>properties of organic compounds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ST6C!AL22</f>
        <v>19</v>
      </c>
      <c r="C45" s="29">
        <f>ST6C!AM22</f>
        <v>0</v>
      </c>
      <c r="D45" s="114">
        <f>ST6C!AN22</f>
        <v>0</v>
      </c>
      <c r="N45" s="227" t="str">
        <f>EQUAT!H15</f>
        <v>1h</v>
      </c>
      <c r="O45" s="234">
        <f>EQUAT!I15</f>
        <v>2</v>
      </c>
      <c r="P45" s="114">
        <f>ST6C!B42</f>
        <v>0</v>
      </c>
      <c r="Q45" s="114">
        <f t="shared" si="2"/>
        <v>2</v>
      </c>
      <c r="R45" s="226" t="str">
        <f>IF(EQUAT!J15=0," ",EQUAT!J15)</f>
        <v>calc delta H from reactions</v>
      </c>
      <c r="S45" s="226" t="str">
        <f>IF(EQUAT!K15=0," ",EQUAT!K15)</f>
        <v>data book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ST6C!AL23</f>
        <v>0</v>
      </c>
      <c r="C46" s="29">
        <f>ST6C!AM23</f>
        <v>0</v>
      </c>
      <c r="D46" s="114">
        <f>ST6C!AN23</f>
        <v>-2</v>
      </c>
      <c r="N46" s="227" t="str">
        <f>EQUAT!H16</f>
        <v>2a</v>
      </c>
      <c r="O46" s="234">
        <f>EQUAT!I16</f>
        <v>1</v>
      </c>
      <c r="P46" s="114">
        <f>ST6C!B43</f>
        <v>0</v>
      </c>
      <c r="Q46" s="114">
        <f t="shared" si="2"/>
        <v>1</v>
      </c>
      <c r="R46" s="226" t="str">
        <f>IF(EQUAT!J16=0," ",EQUAT!J16)</f>
        <v>chemical principles electrolytic cell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ST6C!AL24</f>
        <v>14</v>
      </c>
      <c r="C47" s="29">
        <f>ST6C!AM24</f>
        <v>0</v>
      </c>
      <c r="D47" s="114">
        <f>ST6C!AN24</f>
        <v>0</v>
      </c>
      <c r="N47" s="227" t="str">
        <f>EQUAT!H17</f>
        <v>2b</v>
      </c>
      <c r="O47" s="234">
        <f>EQUAT!I17</f>
        <v>2</v>
      </c>
      <c r="P47" s="114">
        <f>ST6C!B44</f>
        <v>0</v>
      </c>
      <c r="Q47" s="114">
        <f t="shared" si="2"/>
        <v>2</v>
      </c>
      <c r="R47" s="226" t="str">
        <f>IF(EQUAT!J17=0," ",EQUAT!J17)</f>
        <v>predicting redox products</v>
      </c>
      <c r="S47" s="226" t="str">
        <f>IF(EQUAT!K17=0," ",EQUAT!K17)</f>
        <v>electrochemical series</v>
      </c>
      <c r="T47" s="226" t="str">
        <f>IF(EQUAT!L17=0," ",EQUAT!L17)</f>
        <v>chemical principles electrolytic cell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ST6C!AL25</f>
        <v>0</v>
      </c>
      <c r="C48" s="29">
        <f>ST6C!AM25</f>
        <v>0</v>
      </c>
      <c r="D48" s="114">
        <f>ST6C!AN25</f>
        <v>-2</v>
      </c>
      <c r="N48" s="227" t="str">
        <f>EQUAT!H18</f>
        <v>2c</v>
      </c>
      <c r="O48" s="234">
        <f>EQUAT!I18</f>
        <v>2</v>
      </c>
      <c r="P48" s="114">
        <f>ST6C!B45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>chemical principles electrolytic cell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ST6C!AL26</f>
        <v>2</v>
      </c>
      <c r="C49" s="29">
        <f>ST6C!AM26</f>
        <v>0</v>
      </c>
      <c r="D49" s="114">
        <f>ST6C!AN26</f>
        <v>0</v>
      </c>
      <c r="N49" s="227" t="str">
        <f>EQUAT!H19</f>
        <v>2d</v>
      </c>
      <c r="O49" s="234">
        <f>EQUAT!I19</f>
        <v>1</v>
      </c>
      <c r="P49" s="114">
        <f>ST6C!B46</f>
        <v>0</v>
      </c>
      <c r="Q49" s="114">
        <f t="shared" si="2"/>
        <v>1</v>
      </c>
      <c r="R49" s="226" t="str">
        <f>IF(EQUAT!J19=0," ",EQUAT!J19)</f>
        <v>vis-UV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ST6C!AL27</f>
        <v>2</v>
      </c>
      <c r="C50" s="29">
        <f>ST6C!AM27</f>
        <v>0</v>
      </c>
      <c r="D50" s="114">
        <f>ST6C!AN27</f>
        <v>0</v>
      </c>
      <c r="N50" s="227" t="str">
        <f>EQUAT!H20</f>
        <v>2e</v>
      </c>
      <c r="O50" s="234">
        <f>EQUAT!I20</f>
        <v>1</v>
      </c>
      <c r="P50" s="114">
        <f>ST6C!B47</f>
        <v>0</v>
      </c>
      <c r="Q50" s="114">
        <f t="shared" si="2"/>
        <v>1</v>
      </c>
      <c r="R50" s="226" t="str">
        <f>IF(EQUAT!J20=0," ",EQUAT!J20)</f>
        <v>vis-UV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ST6C!AL28</f>
        <v>8</v>
      </c>
      <c r="C51" s="29">
        <f>ST6C!AM28</f>
        <v>0</v>
      </c>
      <c r="D51" s="114">
        <f>ST6C!AN28</f>
        <v>0</v>
      </c>
      <c r="N51" s="227" t="str">
        <f>EQUAT!H21</f>
        <v>2f</v>
      </c>
      <c r="O51" s="234">
        <f>EQUAT!I21</f>
        <v>2</v>
      </c>
      <c r="P51" s="114">
        <f>ST6C!B48</f>
        <v>0</v>
      </c>
      <c r="Q51" s="114">
        <f t="shared" si="2"/>
        <v>2</v>
      </c>
      <c r="R51" s="226" t="str">
        <f>IF(EQUAT!J21=0," ",EQUAT!J21)</f>
        <v xml:space="preserve">Faradays laws </v>
      </c>
      <c r="S51" s="226" t="str">
        <f>IF(EQUAT!K21=0," ",EQUAT!K21)</f>
        <v>electrolytic cells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ST6C!AL29</f>
        <v>12</v>
      </c>
      <c r="C52" s="29">
        <f>ST6C!AM29</f>
        <v>0</v>
      </c>
      <c r="D52" s="114">
        <f>ST6C!AN29</f>
        <v>0</v>
      </c>
      <c r="N52" s="227" t="str">
        <f>EQUAT!H22</f>
        <v>2g</v>
      </c>
      <c r="O52" s="234">
        <f>EQUAT!I22</f>
        <v>1</v>
      </c>
      <c r="P52" s="114">
        <f>ST6C!B49</f>
        <v>0</v>
      </c>
      <c r="Q52" s="114">
        <f t="shared" si="2"/>
        <v>1</v>
      </c>
      <c r="R52" s="226" t="str">
        <f>IF(EQUAT!J22=0," ",EQUAT!J22)</f>
        <v>limitations of predictions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ST6C!AL30</f>
        <v>8</v>
      </c>
      <c r="C53" s="29">
        <f>ST6C!AM30</f>
        <v>0</v>
      </c>
      <c r="D53" s="114">
        <f>ST6C!AN30</f>
        <v>0</v>
      </c>
      <c r="N53" s="227" t="str">
        <f>EQUAT!H23</f>
        <v>2h</v>
      </c>
      <c r="O53" s="234">
        <f>EQUAT!I23</f>
        <v>1</v>
      </c>
      <c r="P53" s="114">
        <f>ST6C!B50</f>
        <v>0</v>
      </c>
      <c r="Q53" s="114">
        <f t="shared" si="2"/>
        <v>1</v>
      </c>
      <c r="R53" s="226" t="str">
        <f>IF(EQUAT!J23=0," ",EQUAT!J23)</f>
        <v>chemical principles electrolytic cell</v>
      </c>
      <c r="S53" s="226" t="str">
        <f>IF(EQUAT!K23=0," ",EQUAT!K23)</f>
        <v xml:space="preserve"> 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ST6C!AL31</f>
        <v>11</v>
      </c>
      <c r="C54" s="29">
        <f>ST6C!AM31</f>
        <v>0</v>
      </c>
      <c r="D54" s="114">
        <f>ST6C!AN31</f>
        <v>0</v>
      </c>
      <c r="N54" s="227" t="str">
        <f>EQUAT!H24</f>
        <v>2i</v>
      </c>
      <c r="O54" s="234">
        <f>EQUAT!I24</f>
        <v>3</v>
      </c>
      <c r="P54" s="114">
        <f>ST6C!B51</f>
        <v>0</v>
      </c>
      <c r="Q54" s="114">
        <f t="shared" si="2"/>
        <v>3</v>
      </c>
      <c r="R54" s="226" t="str">
        <f>IF(EQUAT!J24=0," ",EQUAT!J24)</f>
        <v>vis-UV</v>
      </c>
      <c r="S54" s="226" t="str">
        <f>IF(EQUAT!K24=0," ",EQUAT!K24)</f>
        <v>calibration graph AAS or UV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ST6C!AL32</f>
        <v>5</v>
      </c>
      <c r="C55" s="29">
        <f>ST6C!AM32</f>
        <v>0</v>
      </c>
      <c r="D55" s="114">
        <f>ST6C!AN32</f>
        <v>0</v>
      </c>
      <c r="N55" s="227" t="str">
        <f>EQUAT!H25</f>
        <v>3a</v>
      </c>
      <c r="O55" s="234">
        <f>EQUAT!I25</f>
        <v>1</v>
      </c>
      <c r="P55" s="114">
        <f>ST6C!B52</f>
        <v>0</v>
      </c>
      <c r="Q55" s="114">
        <f t="shared" si="2"/>
        <v>1</v>
      </c>
      <c r="R55" s="226" t="str">
        <f>IF(EQUAT!J25=0," ",EQUAT!J25)</f>
        <v>structural formula</v>
      </c>
      <c r="S55" s="226" t="str">
        <f>IF(EQUAT!K25=0," ",EQUAT!K25)</f>
        <v>amines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ST6C!AL33</f>
        <v>20</v>
      </c>
      <c r="C56" s="29">
        <f>ST6C!AM33</f>
        <v>0</v>
      </c>
      <c r="D56" s="114">
        <f>ST6C!AN33</f>
        <v>0</v>
      </c>
      <c r="N56" s="227" t="str">
        <f>EQUAT!H26</f>
        <v>3b</v>
      </c>
      <c r="O56" s="234">
        <f>EQUAT!I26</f>
        <v>1</v>
      </c>
      <c r="P56" s="114">
        <f>ST6C!B53</f>
        <v>0</v>
      </c>
      <c r="Q56" s="114">
        <f t="shared" si="2"/>
        <v>1</v>
      </c>
      <c r="R56" s="226" t="str">
        <f>IF(EQUAT!J26=0," ",EQUAT!J26)</f>
        <v>amines</v>
      </c>
      <c r="S56" s="226" t="str">
        <f>IF(EQUAT!K26=0," ",EQUAT!K26)</f>
        <v>amino acid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3c</v>
      </c>
      <c r="O57" s="234">
        <f>EQUAT!I27</f>
        <v>1</v>
      </c>
      <c r="P57" s="114">
        <f>ST6C!B54</f>
        <v>0</v>
      </c>
      <c r="Q57" s="114">
        <f t="shared" si="2"/>
        <v>1</v>
      </c>
      <c r="R57" s="226" t="str">
        <f>IF(EQUAT!J27=0," ",EQUAT!J27)</f>
        <v>systematic name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3d</v>
      </c>
      <c r="O58" s="234">
        <f>EQUAT!I28</f>
        <v>1</v>
      </c>
      <c r="P58" s="114">
        <f>ST6C!B55</f>
        <v>0</v>
      </c>
      <c r="Q58" s="114">
        <f t="shared" si="2"/>
        <v>1</v>
      </c>
      <c r="R58" s="226" t="str">
        <f>IF(EQUAT!J28=0," ",EQUAT!J28)</f>
        <v>amino acid</v>
      </c>
      <c r="S58" s="226" t="str">
        <f>IF(EQUAT!K28=0," ",EQUAT!K28)</f>
        <v>data book</v>
      </c>
      <c r="T58" s="226" t="str">
        <f>IF(EQUAT!L28=0," ",EQUAT!L28)</f>
        <v>structural formula</v>
      </c>
      <c r="U58" s="213"/>
    </row>
    <row r="59" spans="1:21" ht="15" customHeight="1" x14ac:dyDescent="0.25">
      <c r="N59" s="227" t="str">
        <f>EQUAT!H29</f>
        <v>3e</v>
      </c>
      <c r="O59" s="234">
        <f>EQUAT!I29</f>
        <v>2</v>
      </c>
      <c r="P59" s="114">
        <f>ST6C!B56</f>
        <v>0</v>
      </c>
      <c r="Q59" s="114">
        <f t="shared" si="2"/>
        <v>2</v>
      </c>
      <c r="R59" s="226" t="str">
        <f>IF(EQUAT!J29=0," ",EQUAT!J29)</f>
        <v>cond &amp; poly - proteins</v>
      </c>
      <c r="S59" s="226" t="str">
        <f>IF(EQUAT!K29=0," ",EQUAT!K29)</f>
        <v>chemical bonding proteins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3fi</v>
      </c>
      <c r="O60" s="234">
        <f>EQUAT!I30</f>
        <v>1</v>
      </c>
      <c r="P60" s="114">
        <f>ST6C!B57</f>
        <v>0</v>
      </c>
      <c r="Q60" s="114">
        <f t="shared" si="2"/>
        <v>1</v>
      </c>
      <c r="R60" s="226" t="str">
        <f>IF(EQUAT!J30=0," ",EQUAT!J30)</f>
        <v>cond &amp; poly - proteins</v>
      </c>
      <c r="S60" s="226" t="str">
        <f>IF(EQUAT!K30=0," ",EQUAT!K30)</f>
        <v>protein- primary, secondary, tertiary structure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3fii</v>
      </c>
      <c r="O61" s="234">
        <f>EQUAT!I31</f>
        <v>1</v>
      </c>
      <c r="P61" s="114">
        <f>ST6C!B58</f>
        <v>0</v>
      </c>
      <c r="Q61" s="114">
        <f t="shared" si="2"/>
        <v>1</v>
      </c>
      <c r="R61" s="226" t="str">
        <f>IF(EQUAT!J31=0," ",EQUAT!J31)</f>
        <v>cond &amp; poly - proteins</v>
      </c>
      <c r="S61" s="226" t="str">
        <f>IF(EQUAT!K31=0," ",EQUAT!K31)</f>
        <v>protein- primary, secondary, tertiary structure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3fiii</v>
      </c>
      <c r="O62" s="234">
        <f>EQUAT!I32</f>
        <v>1</v>
      </c>
      <c r="P62" s="114">
        <f>ST6C!B59</f>
        <v>0</v>
      </c>
      <c r="Q62" s="114">
        <f t="shared" si="2"/>
        <v>1</v>
      </c>
      <c r="R62" s="226" t="str">
        <f>IF(EQUAT!J32=0," ",EQUAT!J32)</f>
        <v>cond &amp; poly - proteins</v>
      </c>
      <c r="S62" s="226" t="str">
        <f>IF(EQUAT!K32=0," ",EQUAT!K32)</f>
        <v>protein- primary, secondary, tertiary structure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3gi</v>
      </c>
      <c r="O63" s="234">
        <f>EQUAT!I33</f>
        <v>2</v>
      </c>
      <c r="P63" s="114">
        <f>ST6C!B60</f>
        <v>0</v>
      </c>
      <c r="Q63" s="114">
        <f t="shared" si="2"/>
        <v>2</v>
      </c>
      <c r="R63" s="226" t="str">
        <f>IF(EQUAT!J33=0," ",EQUAT!J33)</f>
        <v>DNA</v>
      </c>
      <c r="S63" s="226" t="str">
        <f>IF(EQUAT!K33=0," ",EQUAT!K33)</f>
        <v>data book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3gii</v>
      </c>
      <c r="O64" s="234">
        <f>EQUAT!I34</f>
        <v>1</v>
      </c>
      <c r="P64" s="114">
        <f>ST6C!B61</f>
        <v>0</v>
      </c>
      <c r="Q64" s="114">
        <f t="shared" si="2"/>
        <v>1</v>
      </c>
      <c r="R64" s="226" t="str">
        <f>IF(EQUAT!J34=0," ",EQUAT!J34)</f>
        <v>DNA primary structure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3giii</v>
      </c>
      <c r="O65" s="234">
        <f>EQUAT!I35</f>
        <v>1</v>
      </c>
      <c r="P65" s="114">
        <f>ST6C!B62</f>
        <v>0</v>
      </c>
      <c r="Q65" s="114">
        <f t="shared" si="2"/>
        <v>1</v>
      </c>
      <c r="R65" s="226" t="str">
        <f>IF(EQUAT!J35=0," ",EQUAT!J35)</f>
        <v>DNA secondary structure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3h</v>
      </c>
      <c r="O66" s="234">
        <f>EQUAT!I36</f>
        <v>1</v>
      </c>
      <c r="P66" s="114">
        <f>ST6C!B63</f>
        <v>0</v>
      </c>
      <c r="Q66" s="114">
        <f t="shared" si="2"/>
        <v>1</v>
      </c>
      <c r="R66" s="226" t="str">
        <f>IF(EQUAT!J36=0," ",EQUAT!J36)</f>
        <v>DNA secondary structure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LisaChem 2013</v>
      </c>
      <c r="Q68" s="219"/>
      <c r="S68" s="220" t="s">
        <v>254</v>
      </c>
      <c r="T68" s="219" t="str">
        <f>B5</f>
        <v>Student 6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96" t="s">
        <v>146</v>
      </c>
      <c r="P69" s="298" t="s">
        <v>257</v>
      </c>
      <c r="Q69" s="29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97"/>
      <c r="P70" s="298"/>
      <c r="Q70" s="29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4ai</v>
      </c>
      <c r="O71" s="234">
        <f>EQUAT!I37</f>
        <v>2</v>
      </c>
      <c r="P71" s="114">
        <f>ST6C!B64</f>
        <v>0</v>
      </c>
      <c r="Q71" s="114">
        <f>O71-P71</f>
        <v>2</v>
      </c>
      <c r="R71" s="226" t="str">
        <f>IF(EQUAT!J37=0," ",EQUAT!J37)</f>
        <v>catalyst effect on rate</v>
      </c>
      <c r="S71" s="226" t="str">
        <f>IF(EQUAT!K37=0," ",EQUAT!K37)</f>
        <v>calc delta H from reactions</v>
      </c>
      <c r="T71" s="226" t="str">
        <f>IF(EQUAT!L37=0," ",EQUAT!L37)</f>
        <v>Energy sources - renewability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4aii</v>
      </c>
      <c r="O72" s="234">
        <f>EQUAT!I38</f>
        <v>3</v>
      </c>
      <c r="P72" s="114">
        <f>ST6C!B65</f>
        <v>0</v>
      </c>
      <c r="Q72" s="114">
        <f t="shared" si="2"/>
        <v>3</v>
      </c>
      <c r="R72" s="226" t="str">
        <f>IF(EQUAT!J38=0," ",EQUAT!J38)</f>
        <v>Equilibrium law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4aiii</v>
      </c>
      <c r="O73" s="234">
        <f>EQUAT!I39</f>
        <v>1</v>
      </c>
      <c r="P73" s="114">
        <f>ST6C!B66</f>
        <v>0</v>
      </c>
      <c r="Q73" s="114">
        <f t="shared" si="2"/>
        <v>1</v>
      </c>
      <c r="R73" s="226" t="str">
        <f>IF(EQUAT!J39=0," ",EQUAT!J39)</f>
        <v>Equilibrium law</v>
      </c>
      <c r="S73" s="226" t="str">
        <f>IF(EQUAT!K39=0," ",EQUAT!K39)</f>
        <v>Le Chatelier principle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4bi</v>
      </c>
      <c r="O74" s="234">
        <f>EQUAT!I40</f>
        <v>1</v>
      </c>
      <c r="P74" s="114">
        <f>ST6C!B67</f>
        <v>0</v>
      </c>
      <c r="Q74" s="114">
        <f t="shared" si="2"/>
        <v>1</v>
      </c>
      <c r="R74" s="226" t="str">
        <f>IF(EQUAT!J40=0," ",EQUAT!J40)</f>
        <v>biochemical fuel production</v>
      </c>
      <c r="S74" s="226" t="str">
        <f>IF(EQUAT!K40=0," ",EQUAT!K40)</f>
        <v>data book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4bii</v>
      </c>
      <c r="O75" s="234">
        <f>EQUAT!I41</f>
        <v>3</v>
      </c>
      <c r="P75" s="114">
        <f>ST6C!B68</f>
        <v>0</v>
      </c>
      <c r="Q75" s="114">
        <f t="shared" si="2"/>
        <v>3</v>
      </c>
      <c r="R75" s="226" t="str">
        <f>IF(EQUAT!J41=0," ",EQUAT!J41)</f>
        <v>biodiesel</v>
      </c>
      <c r="S75" s="226" t="str">
        <f>IF(EQUAT!K41=0," ",EQUAT!K41)</f>
        <v>data book</v>
      </c>
      <c r="T75" s="226" t="str">
        <f>IF(EQUAT!L41=0," ",EQUAT!L41)</f>
        <v>chemical equations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4ci</v>
      </c>
      <c r="O76" s="234">
        <f>EQUAT!I42</f>
        <v>1</v>
      </c>
      <c r="P76" s="114">
        <f>ST6C!B69</f>
        <v>0</v>
      </c>
      <c r="Q76" s="114">
        <f t="shared" si="2"/>
        <v>1</v>
      </c>
      <c r="R76" s="226" t="str">
        <f>IF(EQUAT!J42=0," ",EQUAT!J42)</f>
        <v>C13NMR</v>
      </c>
      <c r="S76" s="226" t="str">
        <f>IF(EQUAT!K42=0," ",EQUAT!K42)</f>
        <v>chemical equations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4cii</v>
      </c>
      <c r="O77" s="234">
        <f>EQUAT!I43</f>
        <v>2</v>
      </c>
      <c r="P77" s="114">
        <f>ST6C!B70</f>
        <v>0</v>
      </c>
      <c r="Q77" s="114">
        <f t="shared" si="2"/>
        <v>2</v>
      </c>
      <c r="R77" s="226" t="str">
        <f>IF(EQUAT!J43=0," ",EQUAT!J43)</f>
        <v>HNMR</v>
      </c>
      <c r="S77" s="226" t="str">
        <f>IF(EQUAT!K43=0," ",EQUAT!K43)</f>
        <v>semi-structural formula</v>
      </c>
      <c r="T77" s="226" t="str">
        <f>IF(EQUAT!L43=0," ",EQUAT!L43)</f>
        <v>oxidation primary alkanols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4di</v>
      </c>
      <c r="O78" s="234">
        <f>EQUAT!I44</f>
        <v>1</v>
      </c>
      <c r="P78" s="114">
        <f>ST6C!B71</f>
        <v>0</v>
      </c>
      <c r="Q78" s="114">
        <f t="shared" si="2"/>
        <v>1</v>
      </c>
      <c r="R78" s="226" t="str">
        <f>IF(EQUAT!J44=0," ",EQUAT!J44)</f>
        <v>fuel cells</v>
      </c>
      <c r="S78" s="226" t="str">
        <f>IF(EQUAT!K44=0," ",EQUAT!K44)</f>
        <v xml:space="preserve"> 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4dii</v>
      </c>
      <c r="O79" s="234">
        <f>EQUAT!I45</f>
        <v>2</v>
      </c>
      <c r="P79" s="114">
        <f>ST6C!B72</f>
        <v>0</v>
      </c>
      <c r="Q79" s="114">
        <f t="shared" si="2"/>
        <v>2</v>
      </c>
      <c r="R79" s="226" t="str">
        <f>IF(EQUAT!J45=0," ",EQUAT!J45)</f>
        <v>fuel cells</v>
      </c>
      <c r="S79" s="226" t="str">
        <f>IF(EQUAT!K45=0," ",EQUAT!K45)</f>
        <v>data book</v>
      </c>
      <c r="T79" s="226" t="str">
        <f>IF(EQUAT!L45=0," ",EQUAT!L45)</f>
        <v>half, overall equations fuel cell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5ai</v>
      </c>
      <c r="O80" s="234">
        <f>EQUAT!I46</f>
        <v>1</v>
      </c>
      <c r="P80" s="114">
        <f>ST6C!B73</f>
        <v>0</v>
      </c>
      <c r="Q80" s="114">
        <f t="shared" si="2"/>
        <v>1</v>
      </c>
      <c r="R80" s="226" t="str">
        <f>IF(EQUAT!J46=0," ",EQUAT!J46)</f>
        <v>galvanic primary, half &amp; overall equations</v>
      </c>
      <c r="S80" s="226" t="str">
        <f>IF(EQUAT!K46=0," ",EQUAT!K46)</f>
        <v>data book</v>
      </c>
      <c r="T80" s="226" t="str">
        <f>IF(EQUAT!L46=0," ",EQUAT!L46)</f>
        <v>electrochemical series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5aii</v>
      </c>
      <c r="O81" s="234">
        <f>EQUAT!I47</f>
        <v>1</v>
      </c>
      <c r="P81" s="114">
        <f>ST6C!B74</f>
        <v>0</v>
      </c>
      <c r="Q81" s="114">
        <f t="shared" si="2"/>
        <v>1</v>
      </c>
      <c r="R81" s="226" t="str">
        <f>IF(EQUAT!J47=0," ",EQUAT!J47)</f>
        <v>galvanic primary, half &amp; overall equations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5aiii</v>
      </c>
      <c r="O82" s="234">
        <f>EQUAT!I48</f>
        <v>1</v>
      </c>
      <c r="P82" s="114">
        <f>ST6C!B75</f>
        <v>0</v>
      </c>
      <c r="Q82" s="114">
        <f t="shared" si="2"/>
        <v>1</v>
      </c>
      <c r="R82" s="226" t="str">
        <f>IF(EQUAT!J48=0," ",EQUAT!J48)</f>
        <v>electrochemical series</v>
      </c>
      <c r="S82" s="226" t="str">
        <f>IF(EQUAT!K48=0," ",EQUAT!K48)</f>
        <v>data book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5b</v>
      </c>
      <c r="O83" s="234">
        <f>EQUAT!I49</f>
        <v>1</v>
      </c>
      <c r="P83" s="114">
        <f>ST6C!B76</f>
        <v>0</v>
      </c>
      <c r="Q83" s="114">
        <f t="shared" si="2"/>
        <v>1</v>
      </c>
      <c r="R83" s="226" t="str">
        <f>IF(EQUAT!J49=0," ",EQUAT!J49)</f>
        <v>galvanic cells - primary, secondary</v>
      </c>
      <c r="S83" s="226" t="str">
        <f>IF(EQUAT!K49=0," ",EQUAT!K49)</f>
        <v xml:space="preserve"> 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5ci</v>
      </c>
      <c r="O84" s="234">
        <f>EQUAT!I50</f>
        <v>1</v>
      </c>
      <c r="P84" s="114">
        <f>ST6C!B77</f>
        <v>0</v>
      </c>
      <c r="Q84" s="114">
        <f t="shared" si="2"/>
        <v>1</v>
      </c>
      <c r="R84" s="226" t="str">
        <f>IF(EQUAT!J50=0," ",EQUAT!J50)</f>
        <v xml:space="preserve">Faradays laws </v>
      </c>
      <c r="S84" s="226" t="str">
        <f>IF(EQUAT!K50=0," ",EQUAT!K50)</f>
        <v>galvanic primary, half &amp; overall equations</v>
      </c>
      <c r="T84" s="226" t="str">
        <f>IF(EQUAT!L50=0," ",EQUAT!L50)</f>
        <v>calculations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5cii</v>
      </c>
      <c r="O85" s="234">
        <f>EQUAT!I51</f>
        <v>1</v>
      </c>
      <c r="P85" s="114">
        <f>ST6C!B78</f>
        <v>0</v>
      </c>
      <c r="Q85" s="114">
        <f t="shared" si="2"/>
        <v>1</v>
      </c>
      <c r="R85" s="226" t="str">
        <f>IF(EQUAT!J51=0," ",EQUAT!J51)</f>
        <v xml:space="preserve">Faradays laws </v>
      </c>
      <c r="S85" s="226" t="str">
        <f>IF(EQUAT!K51=0," ",EQUAT!K51)</f>
        <v>calculations</v>
      </c>
      <c r="T85" s="226" t="str">
        <f>IF(EQUAT!L51=0," ",EQUAT!L51)</f>
        <v>galvanic primary, half &amp; overall equations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5ciii</v>
      </c>
      <c r="O86" s="234">
        <f>EQUAT!I52</f>
        <v>2</v>
      </c>
      <c r="P86" s="114">
        <f>ST6C!B79</f>
        <v>0</v>
      </c>
      <c r="Q86" s="114">
        <f t="shared" si="2"/>
        <v>2</v>
      </c>
      <c r="R86" s="226" t="str">
        <f>IF(EQUAT!J52=0," ",EQUAT!J52)</f>
        <v>calculations</v>
      </c>
      <c r="S86" s="226" t="str">
        <f>IF(EQUAT!K52=0," ",EQUAT!K52)</f>
        <v>galvanic primary, half &amp; overall equations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5d</v>
      </c>
      <c r="O87" s="234">
        <f>EQUAT!I53</f>
        <v>2</v>
      </c>
      <c r="P87" s="114">
        <f>ST6C!B80</f>
        <v>0</v>
      </c>
      <c r="Q87" s="114">
        <f t="shared" si="2"/>
        <v>2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6a</v>
      </c>
      <c r="O88" s="234">
        <f>EQUAT!I54</f>
        <v>1</v>
      </c>
      <c r="P88" s="114">
        <f>ST6C!B81</f>
        <v>0</v>
      </c>
      <c r="Q88" s="114">
        <f t="shared" si="2"/>
        <v>1</v>
      </c>
      <c r="R88" s="226" t="str">
        <f>IF(EQUAT!J54=0," ",EQUAT!J54)</f>
        <v>Rates of reaction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6b</v>
      </c>
      <c r="O89" s="234">
        <f>EQUAT!I55</f>
        <v>2</v>
      </c>
      <c r="P89" s="114">
        <f>ST6C!B82</f>
        <v>0</v>
      </c>
      <c r="Q89" s="114">
        <f t="shared" si="2"/>
        <v>2</v>
      </c>
      <c r="R89" s="226" t="str">
        <f>IF(EQUAT!J55=0," ",EQUAT!J55)</f>
        <v>Rates of reaction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6ci</v>
      </c>
      <c r="O90" s="234">
        <f>EQUAT!I56</f>
        <v>2</v>
      </c>
      <c r="P90" s="114">
        <f>ST6C!B83</f>
        <v>0</v>
      </c>
      <c r="Q90" s="114">
        <f t="shared" si="2"/>
        <v>2</v>
      </c>
      <c r="R90" s="226" t="str">
        <f>IF(EQUAT!J56=0," ",EQUAT!J56)</f>
        <v>Rates of reaction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6cii</v>
      </c>
      <c r="O91" s="234">
        <f>EQUAT!I57</f>
        <v>1</v>
      </c>
      <c r="P91" s="114">
        <f>ST6C!B84</f>
        <v>0</v>
      </c>
      <c r="Q91" s="114">
        <f t="shared" si="2"/>
        <v>1</v>
      </c>
      <c r="R91" s="226" t="str">
        <f>IF(EQUAT!J57=0," ",EQUAT!J57)</f>
        <v>calculations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6ciii</v>
      </c>
      <c r="O92" s="234">
        <f>EQUAT!I58</f>
        <v>1</v>
      </c>
      <c r="P92" s="114">
        <f>ST6C!B85</f>
        <v>0</v>
      </c>
      <c r="Q92" s="114">
        <f t="shared" si="2"/>
        <v>1</v>
      </c>
      <c r="R92" s="226" t="str">
        <f>IF(EQUAT!J58=0," ",EQUAT!J58)</f>
        <v>calculations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6di</v>
      </c>
      <c r="O93" s="234">
        <f>EQUAT!I59</f>
        <v>1</v>
      </c>
      <c r="P93" s="114">
        <f>ST6C!B86</f>
        <v>0</v>
      </c>
      <c r="Q93" s="114">
        <f t="shared" si="2"/>
        <v>1</v>
      </c>
      <c r="R93" s="226" t="str">
        <f>IF(EQUAT!J59=0," ",EQUAT!J59)</f>
        <v>Rates of reaction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6dii</v>
      </c>
      <c r="O94" s="234">
        <f>EQUAT!I60</f>
        <v>2</v>
      </c>
      <c r="P94" s="114">
        <f>ST6C!B87</f>
        <v>0</v>
      </c>
      <c r="Q94" s="114">
        <f t="shared" ref="Q94:Q95" si="3">O94-P94</f>
        <v>2</v>
      </c>
      <c r="R94" s="226" t="str">
        <f>IF(EQUAT!J60=0," ",EQUAT!J60)</f>
        <v>Rates of reaction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6e</v>
      </c>
      <c r="O95" s="234">
        <f>EQUAT!I61</f>
        <v>2</v>
      </c>
      <c r="P95" s="114">
        <f>ST6C!B88</f>
        <v>0</v>
      </c>
      <c r="Q95" s="114">
        <f t="shared" si="3"/>
        <v>2</v>
      </c>
      <c r="R95" s="226" t="str">
        <f>IF(EQUAT!J61=0," ",EQUAT!J61)</f>
        <v>collision theory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6f</v>
      </c>
      <c r="O96" s="234">
        <f>EQUAT!I62</f>
        <v>2</v>
      </c>
      <c r="P96" s="114">
        <f>ST6C!B89</f>
        <v>0</v>
      </c>
      <c r="Q96" s="114">
        <f t="shared" ref="Q96:Q105" si="4">O96-P96</f>
        <v>2</v>
      </c>
      <c r="R96" s="226" t="str">
        <f>IF(EQUAT!J62=0," ",EQUAT!J62)</f>
        <v>temperature effect on rate</v>
      </c>
      <c r="S96" s="226" t="str">
        <f>IF(EQUAT!K62=0," ",EQUAT!K62)</f>
        <v>catalyst effect on rate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7a</v>
      </c>
      <c r="O97" s="234">
        <f>EQUAT!I63</f>
        <v>2</v>
      </c>
      <c r="P97" s="114">
        <f>ST6C!B90</f>
        <v>0</v>
      </c>
      <c r="Q97" s="114">
        <f t="shared" si="4"/>
        <v>2</v>
      </c>
      <c r="R97" s="226" t="str">
        <f>IF(EQUAT!J63=0," ",EQUAT!J63)</f>
        <v>back titrations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7b</v>
      </c>
      <c r="O98" s="234">
        <f>EQUAT!I64</f>
        <v>2</v>
      </c>
      <c r="P98" s="114">
        <f>ST6C!B91</f>
        <v>0</v>
      </c>
      <c r="Q98" s="114">
        <f t="shared" si="4"/>
        <v>2</v>
      </c>
      <c r="R98" s="226" t="str">
        <f>IF(EQUAT!J64=0," ",EQUAT!J64)</f>
        <v>back titrations</v>
      </c>
      <c r="S98" s="226" t="str">
        <f>IF(EQUAT!K64=0," ",EQUAT!K64)</f>
        <v>calculations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7c</v>
      </c>
      <c r="O99" s="234">
        <f>EQUAT!I65</f>
        <v>1</v>
      </c>
      <c r="P99" s="114">
        <f>ST6C!B92</f>
        <v>0</v>
      </c>
      <c r="Q99" s="114">
        <f t="shared" si="4"/>
        <v>1</v>
      </c>
      <c r="R99" s="226" t="str">
        <f>IF(EQUAT!J65=0," ",EQUAT!J65)</f>
        <v>calculations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7d</v>
      </c>
      <c r="O100" s="234">
        <f>EQUAT!I66</f>
        <v>1</v>
      </c>
      <c r="P100" s="114">
        <f>ST6C!B93</f>
        <v>0</v>
      </c>
      <c r="Q100" s="114">
        <f t="shared" si="4"/>
        <v>1</v>
      </c>
      <c r="R100" s="226" t="str">
        <f>IF(EQUAT!J66=0," ",EQUAT!J66)</f>
        <v>calculations</v>
      </c>
      <c r="S100" s="226" t="str">
        <f>IF(EQUAT!K66=0," ",EQUAT!K66)</f>
        <v xml:space="preserve"> 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7e</v>
      </c>
      <c r="O101" s="234">
        <f>EQUAT!I67</f>
        <v>3</v>
      </c>
      <c r="P101" s="114">
        <f>ST6C!B94</f>
        <v>0</v>
      </c>
      <c r="Q101" s="114">
        <f t="shared" si="4"/>
        <v>3</v>
      </c>
      <c r="R101" s="226" t="str">
        <f>IF(EQUAT!J67=0," ",EQUAT!J67)</f>
        <v>data book</v>
      </c>
      <c r="S101" s="226" t="str">
        <f>IF(EQUAT!K67=0," ",EQUAT!K67)</f>
        <v>Ka weak acids</v>
      </c>
      <c r="T101" s="226" t="str">
        <f>IF(EQUAT!L67=0," ",EQUAT!L67)</f>
        <v xml:space="preserve"> 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>
        <f>EQUAT!H68</f>
        <v>0</v>
      </c>
      <c r="O102" s="234">
        <f>EQUAT!I68</f>
        <v>0</v>
      </c>
      <c r="P102" s="114">
        <f>ST6C!B95</f>
        <v>0</v>
      </c>
      <c r="Q102" s="114">
        <f t="shared" si="4"/>
        <v>0</v>
      </c>
      <c r="R102" s="226" t="str">
        <f>IF(EQUAT!J68=0," ",EQUAT!J68)</f>
        <v xml:space="preserve"> </v>
      </c>
      <c r="S102" s="226" t="str">
        <f>IF(EQUAT!K68=0," ",EQUAT!K68)</f>
        <v xml:space="preserve"> </v>
      </c>
      <c r="T102" s="226" t="str">
        <f>IF(EQUAT!L68=0," ",EQUAT!L68)</f>
        <v xml:space="preserve"> 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>
        <f>EQUAT!H69</f>
        <v>0</v>
      </c>
      <c r="O103" s="234">
        <f>EQUAT!I69</f>
        <v>0</v>
      </c>
      <c r="P103" s="114">
        <f>ST6C!B96</f>
        <v>0</v>
      </c>
      <c r="Q103" s="114">
        <f t="shared" si="4"/>
        <v>0</v>
      </c>
      <c r="R103" s="226" t="str">
        <f>IF(EQUAT!J69=0," ",EQUAT!J69)</f>
        <v xml:space="preserve"> 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>
        <f>EQUAT!H70</f>
        <v>0</v>
      </c>
      <c r="O104" s="234">
        <f>EQUAT!I70</f>
        <v>0</v>
      </c>
      <c r="P104" s="114">
        <f>ST6C!B97</f>
        <v>0</v>
      </c>
      <c r="Q104" s="114">
        <f t="shared" si="4"/>
        <v>0</v>
      </c>
      <c r="R104" s="226" t="str">
        <f>IF(EQUAT!J70=0," ",EQUAT!J70)</f>
        <v xml:space="preserve">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>
        <f>EQUAT!H71</f>
        <v>0</v>
      </c>
      <c r="O105" s="234">
        <f>EQUAT!I71</f>
        <v>0</v>
      </c>
      <c r="P105" s="114">
        <f>ST6C!B98</f>
        <v>0</v>
      </c>
      <c r="Q105" s="114">
        <f t="shared" si="4"/>
        <v>0</v>
      </c>
      <c r="R105" s="226" t="str">
        <f>IF(EQUAT!J71=0," ",EQUAT!J71)</f>
        <v xml:space="preserve">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94</v>
      </c>
      <c r="P106" s="114">
        <f>SUM(P37:P105)</f>
        <v>0</v>
      </c>
      <c r="Q106" s="114">
        <f>SUM(Q37:Q95)</f>
        <v>83</v>
      </c>
      <c r="R106" s="226" t="str">
        <f>IF(EQUAT!J72=0," ",EQUAT!J72)</f>
        <v xml:space="preserve"> </v>
      </c>
      <c r="S106" s="226" t="str">
        <f>IF(EQUAT!K72=0," ",EQUAT!K72)</f>
        <v xml:space="preserve"> </v>
      </c>
      <c r="T106" s="226" t="str">
        <f>IF(EQUAT!L72=0," ",EQUAT!L72)</f>
        <v xml:space="preserve"> 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62" priority="2" operator="lessThan">
      <formula>0.5</formula>
    </cfRule>
    <cfRule type="cellIs" dxfId="61" priority="3" operator="lessThan">
      <formula>0.5</formula>
    </cfRule>
    <cfRule type="cellIs" dxfId="60" priority="4" operator="lessThan">
      <formula>1</formula>
    </cfRule>
  </conditionalFormatting>
  <conditionalFormatting sqref="Q37:Q66 Q71:Q105">
    <cfRule type="cellIs" dxfId="59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84" t="s">
        <v>151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49"/>
      <c r="M1" s="233"/>
      <c r="N1" s="4"/>
      <c r="O1" s="191" t="s">
        <v>57</v>
      </c>
      <c r="P1" s="219" t="str">
        <f>B3</f>
        <v>LisaChem 2013</v>
      </c>
      <c r="Q1" s="219"/>
      <c r="S1" s="220" t="s">
        <v>254</v>
      </c>
      <c r="T1" s="219" t="str">
        <f>B5</f>
        <v>Student 7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9" t="s">
        <v>259</v>
      </c>
      <c r="P2" s="299" t="s">
        <v>252</v>
      </c>
      <c r="Q2" s="30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LisaChem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99"/>
      <c r="P3" s="299"/>
      <c r="Q3" s="300"/>
      <c r="R3" s="294" t="s">
        <v>91</v>
      </c>
      <c r="S3" s="295"/>
      <c r="T3" s="295"/>
      <c r="U3" s="212"/>
    </row>
    <row r="4" spans="1:21" ht="15" customHeight="1" thickBot="1" x14ac:dyDescent="0.3">
      <c r="A4" s="25"/>
      <c r="F4" s="94"/>
      <c r="G4" s="191" t="s">
        <v>0</v>
      </c>
      <c r="H4" s="194">
        <f>ST7C!AK38</f>
        <v>30</v>
      </c>
      <c r="I4" s="194">
        <f>ST7C!AL38</f>
        <v>0</v>
      </c>
      <c r="J4" s="194">
        <f>ST7C!AM38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Results'!I6</f>
        <v>0</v>
      </c>
      <c r="Q4" s="129">
        <f t="shared" ref="Q4:Q33" si="0">IF(P4=O4,1,0)</f>
        <v>0</v>
      </c>
      <c r="R4" s="217" t="str">
        <f>IF(EQUAT!D7=0, "",EQUAT!D7)</f>
        <v>IR</v>
      </c>
      <c r="S4" s="217" t="str">
        <f>IF(EQUAT!E7=0, "",EQUAT!E7)</f>
        <v>C13NMR</v>
      </c>
      <c r="T4" s="217" t="str">
        <f>IF(EQUAT!F7=0, "",EQUAT!F7)</f>
        <v>systematic name</v>
      </c>
      <c r="U4" s="212"/>
    </row>
    <row r="5" spans="1:21" ht="15" customHeight="1" thickBot="1" x14ac:dyDescent="0.3">
      <c r="A5" s="78" t="s">
        <v>147</v>
      </c>
      <c r="B5" s="198" t="str">
        <f>'Class Results'!I4</f>
        <v>Student 7</v>
      </c>
      <c r="C5" s="199"/>
      <c r="D5" s="200"/>
      <c r="E5" s="201"/>
      <c r="G5" s="90" t="s">
        <v>8</v>
      </c>
      <c r="H5" s="194">
        <f>ST7C!AK39</f>
        <v>94</v>
      </c>
      <c r="I5" s="194">
        <f>ST7C!AL39</f>
        <v>0</v>
      </c>
      <c r="J5" s="194">
        <f>ST7C!AM39</f>
        <v>0</v>
      </c>
      <c r="N5" s="218" t="str">
        <f>EQUAT!A8</f>
        <v>2</v>
      </c>
      <c r="O5" s="232" t="str">
        <f>EQUAT!B8</f>
        <v>C</v>
      </c>
      <c r="P5" s="216">
        <f>'Class Results'!I7</f>
        <v>0</v>
      </c>
      <c r="Q5" s="129">
        <f t="shared" si="0"/>
        <v>0</v>
      </c>
      <c r="R5" s="217" t="str">
        <f>IF(EQUAT!D8=0, "",EQUAT!D8)</f>
        <v>amount of solids, liquids,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Results'!I8</f>
        <v>0</v>
      </c>
      <c r="Q6" s="129">
        <f t="shared" si="0"/>
        <v>0</v>
      </c>
      <c r="R6" s="217" t="str">
        <f>IF(EQUAT!D9=0, "",EQUAT!D9)</f>
        <v>titration curves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Results'!I9</f>
        <v>0</v>
      </c>
      <c r="Q7" s="129">
        <f t="shared" si="0"/>
        <v>0</v>
      </c>
      <c r="R7" s="217" t="str">
        <f>IF(EQUAT!D10=0, "",EQUAT!D10)</f>
        <v>acid-base titrations</v>
      </c>
      <c r="S7" s="217" t="str">
        <f>IF(EQUAT!E10=0, "",EQUAT!E10)</f>
        <v>data book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A</v>
      </c>
      <c r="P8" s="216">
        <f>'Class Results'!I10</f>
        <v>0</v>
      </c>
      <c r="Q8" s="129">
        <f t="shared" si="0"/>
        <v>0</v>
      </c>
      <c r="R8" s="217" t="str">
        <f>IF(EQUAT!D11=0, "",EQUAT!D11)</f>
        <v>galvanic primary, principles</v>
      </c>
      <c r="S8" s="217" t="str">
        <f>IF(EQUAT!E11=0, "",EQUAT!E11)</f>
        <v>electrochemical series</v>
      </c>
      <c r="T8" s="217" t="str">
        <f>IF(EQUAT!F11=0, "",EQUAT!F11)</f>
        <v>data book</v>
      </c>
      <c r="U8" s="212"/>
    </row>
    <row r="9" spans="1:21" ht="15" customHeight="1" x14ac:dyDescent="0.25">
      <c r="A9" s="38" t="s">
        <v>94</v>
      </c>
      <c r="B9" s="114">
        <f>ST7C!AL3</f>
        <v>75</v>
      </c>
      <c r="C9" s="114">
        <f>ST7C!AM3</f>
        <v>0</v>
      </c>
      <c r="D9" s="114">
        <f>ST7C!AN3</f>
        <v>0</v>
      </c>
      <c r="N9" s="218" t="str">
        <f>EQUAT!A12</f>
        <v>6</v>
      </c>
      <c r="O9" s="232" t="str">
        <f>EQUAT!B12</f>
        <v>D</v>
      </c>
      <c r="P9" s="216">
        <f>'Class Results'!I11</f>
        <v>0</v>
      </c>
      <c r="Q9" s="129">
        <f t="shared" si="0"/>
        <v>0</v>
      </c>
      <c r="R9" s="217" t="str">
        <f>IF(EQUAT!D12=0, "",EQUAT!D12)</f>
        <v xml:space="preserve">ox numbers 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ST7C!AL4</f>
        <v>48</v>
      </c>
      <c r="C10" s="114">
        <f>ST7C!AM4</f>
        <v>0</v>
      </c>
      <c r="D10" s="114">
        <f>ST7C!AN4</f>
        <v>0</v>
      </c>
      <c r="N10" s="218" t="str">
        <f>EQUAT!A13</f>
        <v>7</v>
      </c>
      <c r="O10" s="232" t="str">
        <f>EQUAT!B13</f>
        <v>D</v>
      </c>
      <c r="P10" s="216">
        <f>'Class Results'!I12</f>
        <v>0</v>
      </c>
      <c r="Q10" s="129">
        <f t="shared" si="0"/>
        <v>0</v>
      </c>
      <c r="R10" s="217" t="str">
        <f>IF(EQUAT!D13=0, "",EQUAT!D13)</f>
        <v>redox equations</v>
      </c>
      <c r="S10" s="217" t="str">
        <f>IF(EQUAT!E13=0, "",EQUAT!E13)</f>
        <v>acid-base, pH</v>
      </c>
      <c r="T10" s="217" t="str">
        <f>IF(EQUAT!F13=0, "",EQUAT!F13)</f>
        <v>fuel cells</v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Results'!I13</f>
        <v>0</v>
      </c>
      <c r="Q11" s="129">
        <f t="shared" si="0"/>
        <v>0</v>
      </c>
      <c r="R11" s="217" t="str">
        <f>IF(EQUAT!D14=0, "",EQUAT!D14)</f>
        <v>bomb calorimetry</v>
      </c>
      <c r="S11" s="217" t="str">
        <f>IF(EQUAT!E14=0, "",EQUAT!E14)</f>
        <v>calculations</v>
      </c>
      <c r="T11" s="217" t="str">
        <f>IF(EQUAT!F14=0, "",EQUAT!F14)</f>
        <v>data book</v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Results'!I14</f>
        <v>0</v>
      </c>
      <c r="Q12" s="129">
        <f t="shared" si="0"/>
        <v>0</v>
      </c>
      <c r="R12" s="217" t="str">
        <f>IF(EQUAT!D15=0, "",EQUAT!D15)</f>
        <v>galvanic secondary, principles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D</v>
      </c>
      <c r="P13" s="216">
        <f>'Class Results'!I15</f>
        <v>0</v>
      </c>
      <c r="Q13" s="129">
        <f t="shared" si="0"/>
        <v>0</v>
      </c>
      <c r="R13" s="217" t="str">
        <f>IF(EQUAT!D16=0, "",EQUAT!D16)</f>
        <v>Le Chatelier principle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85" t="s">
        <v>98</v>
      </c>
      <c r="C14" s="285"/>
      <c r="D14" s="285"/>
      <c r="N14" s="218" t="str">
        <f>EQUAT!A17</f>
        <v>11</v>
      </c>
      <c r="O14" s="232" t="str">
        <f>EQUAT!B17</f>
        <v>C</v>
      </c>
      <c r="P14" s="216">
        <f>'Class Results'!I16</f>
        <v>0</v>
      </c>
      <c r="Q14" s="129">
        <f t="shared" si="0"/>
        <v>0</v>
      </c>
      <c r="R14" s="217" t="str">
        <f>IF(EQUAT!D17=0, "",EQUAT!D17)</f>
        <v>fuel cells</v>
      </c>
      <c r="S14" s="217" t="str">
        <f>IF(EQUAT!E17=0, "",EQUAT!E17)</f>
        <v/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ST7C!AL5</f>
        <v>10</v>
      </c>
      <c r="C15" s="29">
        <f>ST7C!AM5</f>
        <v>0</v>
      </c>
      <c r="D15" s="114">
        <f>ST7C!AN5</f>
        <v>0</v>
      </c>
      <c r="N15" s="218" t="str">
        <f>EQUAT!A18</f>
        <v>12</v>
      </c>
      <c r="O15" s="232" t="str">
        <f>EQUAT!B18</f>
        <v>D</v>
      </c>
      <c r="P15" s="216">
        <f>'Class Results'!I17</f>
        <v>0</v>
      </c>
      <c r="Q15" s="129">
        <f t="shared" si="0"/>
        <v>0</v>
      </c>
      <c r="R15" s="217" t="str">
        <f>IF(EQUAT!D18=0, "",EQUAT!D18)</f>
        <v>gravimetric analysis</v>
      </c>
      <c r="S15" s="217" t="str">
        <f>IF(EQUAT!E18=0, "",EQUAT!E18)</f>
        <v>calculations</v>
      </c>
      <c r="T15" s="217" t="str">
        <f>IF(EQUAT!F18=0, "",EQUAT!F18)</f>
        <v>chemical equations</v>
      </c>
      <c r="U15" s="212"/>
    </row>
    <row r="16" spans="1:21" ht="15" customHeight="1" x14ac:dyDescent="0.25">
      <c r="A16" s="38" t="str">
        <f>ST1C!AJ6</f>
        <v>gravimetric analysis</v>
      </c>
      <c r="B16" s="29">
        <f>ST7C!AL6</f>
        <v>2</v>
      </c>
      <c r="C16" s="29">
        <f>ST7C!AM6</f>
        <v>0</v>
      </c>
      <c r="D16" s="114">
        <f>ST7C!AN6</f>
        <v>0</v>
      </c>
      <c r="N16" s="218" t="str">
        <f>EQUAT!A19</f>
        <v>13</v>
      </c>
      <c r="O16" s="232" t="str">
        <f>EQUAT!B19</f>
        <v>A</v>
      </c>
      <c r="P16" s="216">
        <f>'Class Results'!I18</f>
        <v>0</v>
      </c>
      <c r="Q16" s="129">
        <f t="shared" si="0"/>
        <v>0</v>
      </c>
      <c r="R16" s="217" t="str">
        <f>IF(EQUAT!D19=0, "",EQUAT!D19)</f>
        <v>gravimetric analysis</v>
      </c>
      <c r="S16" s="217" t="str">
        <f>IF(EQUAT!E19=0, "",EQUAT!E19)</f>
        <v>calculations</v>
      </c>
      <c r="T16" s="217" t="str">
        <f>IF(EQUAT!F19=0, "",EQUAT!F19)</f>
        <v>chemical equations</v>
      </c>
      <c r="U16" s="212"/>
    </row>
    <row r="17" spans="1:21" ht="15" customHeight="1" x14ac:dyDescent="0.25">
      <c r="A17" s="38" t="str">
        <f>ST1C!AJ7</f>
        <v>calculations</v>
      </c>
      <c r="B17" s="29">
        <f>ST7C!AL7</f>
        <v>21</v>
      </c>
      <c r="C17" s="29">
        <f>ST7C!AM7</f>
        <v>0</v>
      </c>
      <c r="D17" s="114">
        <f>ST7C!AN7</f>
        <v>0</v>
      </c>
      <c r="N17" s="218" t="str">
        <f>EQUAT!A20</f>
        <v>14</v>
      </c>
      <c r="O17" s="232" t="str">
        <f>EQUAT!B20</f>
        <v>B</v>
      </c>
      <c r="P17" s="216">
        <f>'Class Results'!I19</f>
        <v>0</v>
      </c>
      <c r="Q17" s="129">
        <f t="shared" si="0"/>
        <v>0</v>
      </c>
      <c r="R17" s="217" t="str">
        <f>IF(EQUAT!D20=0, "",EQUAT!D20)</f>
        <v>AAS</v>
      </c>
      <c r="S17" s="217" t="str">
        <f>IF(EQUAT!E20=0, "",EQUAT!E20)</f>
        <v>calibration graph AAS or UV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ST7C!AL8</f>
        <v>12</v>
      </c>
      <c r="C18" s="29">
        <f>ST7C!AM8</f>
        <v>0</v>
      </c>
      <c r="D18" s="114">
        <f>ST7C!AN8</f>
        <v>0</v>
      </c>
      <c r="N18" s="218" t="str">
        <f>EQUAT!A21</f>
        <v>15</v>
      </c>
      <c r="O18" s="232" t="str">
        <f>EQUAT!B21</f>
        <v>B</v>
      </c>
      <c r="P18" s="216">
        <f>'Class Results'!I20</f>
        <v>0</v>
      </c>
      <c r="Q18" s="129">
        <f t="shared" si="0"/>
        <v>0</v>
      </c>
      <c r="R18" s="217" t="str">
        <f>IF(EQUAT!D21=0, "",EQUAT!D21)</f>
        <v>systematic name</v>
      </c>
      <c r="S18" s="217" t="str">
        <f>IF(EQUAT!E21=0, "",EQUAT!E21)</f>
        <v>alkanoic acid</v>
      </c>
      <c r="T18" s="217" t="str">
        <f>IF(EQUAT!F21=0, "",EQUAT!F21)</f>
        <v>calculations</v>
      </c>
      <c r="U18" s="212"/>
    </row>
    <row r="19" spans="1:21" ht="15" customHeight="1" x14ac:dyDescent="0.25">
      <c r="A19" s="38" t="str">
        <f>ST1C!AJ9</f>
        <v>chromatographic techniques</v>
      </c>
      <c r="B19" s="29">
        <f>ST7C!AL9</f>
        <v>1</v>
      </c>
      <c r="C19" s="29">
        <f>ST7C!AM9</f>
        <v>0</v>
      </c>
      <c r="D19" s="114">
        <f>ST7C!AN9</f>
        <v>0</v>
      </c>
      <c r="N19" s="218" t="str">
        <f>EQUAT!A22</f>
        <v>16</v>
      </c>
      <c r="O19" s="232" t="str">
        <f>EQUAT!B22</f>
        <v>C</v>
      </c>
      <c r="P19" s="216">
        <f>'Class Results'!I21</f>
        <v>0</v>
      </c>
      <c r="Q19" s="129">
        <f t="shared" si="0"/>
        <v>0</v>
      </c>
      <c r="R19" s="217" t="str">
        <f>IF(EQUAT!D22=0, "",EQUAT!D22)</f>
        <v xml:space="preserve">Faradays laws </v>
      </c>
      <c r="S19" s="217" t="str">
        <f>IF(EQUAT!E22=0, "",EQUAT!E22)</f>
        <v>galvanic primary, principles</v>
      </c>
      <c r="T19" s="217" t="str">
        <f>IF(EQUAT!F22=0, "",EQUAT!F22)</f>
        <v>redox equations</v>
      </c>
      <c r="U19" s="212"/>
    </row>
    <row r="20" spans="1:21" ht="15" customHeight="1" x14ac:dyDescent="0.25">
      <c r="A20" s="38" t="str">
        <f>ST1C!AJ10</f>
        <v>spectroscopic techniques</v>
      </c>
      <c r="B20" s="29">
        <f>ST7C!AL10</f>
        <v>28</v>
      </c>
      <c r="C20" s="29">
        <f>ST7C!AM10</f>
        <v>0</v>
      </c>
      <c r="D20" s="114">
        <f>ST7C!AN10</f>
        <v>0</v>
      </c>
      <c r="N20" s="218" t="str">
        <f>EQUAT!A23</f>
        <v>17</v>
      </c>
      <c r="O20" s="232" t="str">
        <f>EQUAT!B23</f>
        <v>D</v>
      </c>
      <c r="P20" s="216">
        <f>'Class Results'!I22</f>
        <v>0</v>
      </c>
      <c r="Q20" s="129">
        <f t="shared" si="0"/>
        <v>0</v>
      </c>
      <c r="R20" s="217" t="str">
        <f>IF(EQUAT!D23=0, "",EQUAT!D23)</f>
        <v>chemical equations</v>
      </c>
      <c r="S20" s="217" t="str">
        <f>IF(EQUAT!E23=0, "",EQUAT!E23)</f>
        <v>acid-base, pH</v>
      </c>
      <c r="T20" s="217" t="str">
        <f>IF(EQUAT!F23=0, "",EQUAT!F23)</f>
        <v>aspirin</v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ST7C!AL11</f>
        <v>1</v>
      </c>
      <c r="C21" s="29">
        <f>ST7C!AM11</f>
        <v>0</v>
      </c>
      <c r="D21" s="114">
        <f>ST7C!AN11</f>
        <v>0</v>
      </c>
      <c r="N21" s="218" t="str">
        <f>EQUAT!A24</f>
        <v>18</v>
      </c>
      <c r="O21" s="232" t="str">
        <f>EQUAT!B24</f>
        <v>A</v>
      </c>
      <c r="P21" s="216">
        <f>'Class Results'!I23</f>
        <v>0</v>
      </c>
      <c r="Q21" s="129">
        <f t="shared" si="0"/>
        <v>0</v>
      </c>
      <c r="R21" s="217" t="str">
        <f>IF(EQUAT!D24=0, "",EQUAT!D24)</f>
        <v>organic reaction pathways</v>
      </c>
      <c r="S21" s="217" t="str">
        <f>IF(EQUAT!E24=0, "",EQUAT!E24)</f>
        <v/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ST7C!AL12</f>
        <v>16</v>
      </c>
      <c r="C22" s="29">
        <f>ST7C!AM12</f>
        <v>0</v>
      </c>
      <c r="D22" s="114">
        <f>ST7C!AN12</f>
        <v>0</v>
      </c>
      <c r="N22" s="218" t="str">
        <f>EQUAT!A25</f>
        <v>19</v>
      </c>
      <c r="O22" s="232" t="str">
        <f>EQUAT!B25</f>
        <v>D</v>
      </c>
      <c r="P22" s="216">
        <f>'Class Results'!I24</f>
        <v>0</v>
      </c>
      <c r="Q22" s="129">
        <f t="shared" si="0"/>
        <v>0</v>
      </c>
      <c r="R22" s="217" t="str">
        <f>IF(EQUAT!D25=0, "",EQUAT!D25)</f>
        <v>Le Chatelier principle</v>
      </c>
      <c r="S22" s="217" t="str">
        <f>IF(EQUAT!E25=0, "",EQUAT!E25)</f>
        <v>Rates of reaction</v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ST7C!AL13</f>
        <v>7</v>
      </c>
      <c r="C23" s="29">
        <f>ST7C!AM13</f>
        <v>0</v>
      </c>
      <c r="D23" s="114">
        <f>ST7C!AN13</f>
        <v>0</v>
      </c>
      <c r="N23" s="218" t="str">
        <f>EQUAT!A26</f>
        <v>20</v>
      </c>
      <c r="O23" s="232" t="str">
        <f>EQUAT!B26</f>
        <v>B</v>
      </c>
      <c r="P23" s="216">
        <f>'Class Results'!I25</f>
        <v>0</v>
      </c>
      <c r="Q23" s="129">
        <f t="shared" si="0"/>
        <v>0</v>
      </c>
      <c r="R23" s="217" t="str">
        <f>IF(EQUAT!D26=0, "",EQUAT!D26)</f>
        <v>Ka weak acids</v>
      </c>
      <c r="S23" s="217" t="str">
        <f>IF(EQUAT!E26=0, "",EQUAT!E26)</f>
        <v>calculations</v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ST7C!AL14</f>
        <v>5</v>
      </c>
      <c r="C24" s="29">
        <f>ST7C!AM14</f>
        <v>0</v>
      </c>
      <c r="D24" s="114">
        <f>ST7C!AN14</f>
        <v>0</v>
      </c>
      <c r="N24" s="218" t="str">
        <f>EQUAT!A27</f>
        <v>21</v>
      </c>
      <c r="O24" s="232" t="str">
        <f>EQUAT!B27</f>
        <v>C</v>
      </c>
      <c r="P24" s="216">
        <f>'Class Results'!I26</f>
        <v>0</v>
      </c>
      <c r="Q24" s="129">
        <f t="shared" si="0"/>
        <v>0</v>
      </c>
      <c r="R24" s="217" t="str">
        <f>IF(EQUAT!D27=0, "",EQUAT!D27)</f>
        <v>calc delta H from reactions</v>
      </c>
      <c r="S24" s="217" t="str">
        <f>IF(EQUAT!E27=0, "",EQUAT!E27)</f>
        <v>calculations</v>
      </c>
      <c r="T24" s="217" t="str">
        <f>IF(EQUAT!F27=0, "",EQUAT!F27)</f>
        <v>data book</v>
      </c>
      <c r="U24" s="212"/>
    </row>
    <row r="25" spans="1:21" ht="15" customHeight="1" x14ac:dyDescent="0.25">
      <c r="A25" s="38" t="str">
        <f>ST1C!AJ15</f>
        <v>DNA</v>
      </c>
      <c r="B25" s="29">
        <f>ST7C!AL15</f>
        <v>5</v>
      </c>
      <c r="C25" s="29">
        <f>ST7C!AM15</f>
        <v>0</v>
      </c>
      <c r="D25" s="114">
        <f>ST7C!AN15</f>
        <v>0</v>
      </c>
      <c r="N25" s="218" t="str">
        <f>EQUAT!A28</f>
        <v>22</v>
      </c>
      <c r="O25" s="232" t="str">
        <f>EQUAT!B28</f>
        <v>D</v>
      </c>
      <c r="P25" s="216">
        <f>'Class Results'!I27</f>
        <v>0</v>
      </c>
      <c r="Q25" s="129">
        <f t="shared" si="0"/>
        <v>0</v>
      </c>
      <c r="R25" s="217" t="str">
        <f>IF(EQUAT!D28=0, "",EQUAT!D28)</f>
        <v>matching analytical technique</v>
      </c>
      <c r="S25" s="217" t="str">
        <f>IF(EQUAT!E28=0, "",EQUAT!E28)</f>
        <v>HPLC</v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ST7C!AL16</f>
        <v>10</v>
      </c>
      <c r="C26" s="29">
        <f>ST7C!AM16</f>
        <v>0</v>
      </c>
      <c r="D26" s="114">
        <f>ST7C!AN16</f>
        <v>0</v>
      </c>
      <c r="N26" s="218" t="str">
        <f>EQUAT!A29</f>
        <v>23</v>
      </c>
      <c r="O26" s="232" t="str">
        <f>EQUAT!B29</f>
        <v>D</v>
      </c>
      <c r="P26" s="216">
        <f>'Class Results'!I28</f>
        <v>0</v>
      </c>
      <c r="Q26" s="129">
        <f t="shared" si="0"/>
        <v>0</v>
      </c>
      <c r="R26" s="217" t="str">
        <f>IF(EQUAT!D29=0, "",EQUAT!D29)</f>
        <v>vol - experimental technique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ST7C!AL17</f>
        <v>4</v>
      </c>
      <c r="C27" s="29">
        <f>ST7C!AM17</f>
        <v>0</v>
      </c>
      <c r="D27" s="114">
        <f>ST7C!AN17</f>
        <v>0</v>
      </c>
      <c r="N27" s="218" t="str">
        <f>EQUAT!A30</f>
        <v>24</v>
      </c>
      <c r="O27" s="232" t="str">
        <f>EQUAT!B30</f>
        <v>A</v>
      </c>
      <c r="P27" s="216">
        <f>'Class Results'!I29</f>
        <v>0</v>
      </c>
      <c r="Q27" s="129">
        <f t="shared" si="0"/>
        <v>0</v>
      </c>
      <c r="R27" s="217" t="str">
        <f>IF(EQUAT!D30=0, "",EQUAT!D30)</f>
        <v>mass spectrometry</v>
      </c>
      <c r="S27" s="217" t="str">
        <f>IF(EQUAT!E30=0, "",EQUAT!E30)</f>
        <v>IR</v>
      </c>
      <c r="T27" s="217" t="str">
        <f>IF(EQUAT!F30=0, "",EQUAT!F30)</f>
        <v>C13NMR</v>
      </c>
      <c r="U27" s="212"/>
    </row>
    <row r="28" spans="1:21" ht="15" customHeight="1" x14ac:dyDescent="0.25">
      <c r="A28" s="38" t="str">
        <f>ST1C!AJ18</f>
        <v>medicine synthesis</v>
      </c>
      <c r="B28" s="29">
        <f>ST7C!AL18</f>
        <v>1</v>
      </c>
      <c r="C28" s="29">
        <f>ST7C!AM18</f>
        <v>0</v>
      </c>
      <c r="D28" s="114">
        <f>ST7C!AN18</f>
        <v>0</v>
      </c>
      <c r="N28" s="218" t="str">
        <f>EQUAT!A31</f>
        <v>25</v>
      </c>
      <c r="O28" s="232" t="str">
        <f>EQUAT!B31</f>
        <v>B</v>
      </c>
      <c r="P28" s="216">
        <f>'Class Results'!I30</f>
        <v>0</v>
      </c>
      <c r="Q28" s="129">
        <f t="shared" si="0"/>
        <v>0</v>
      </c>
      <c r="R28" s="217" t="str">
        <f>IF(EQUAT!D31=0, "",EQUAT!D31)</f>
        <v>mass spectrometry</v>
      </c>
      <c r="S28" s="217" t="str">
        <f>IF(EQUAT!E31=0, "",EQUAT!E31)</f>
        <v>IR</v>
      </c>
      <c r="T28" s="217" t="str">
        <f>IF(EQUAT!F31=0, "",EQUAT!F31)</f>
        <v>C13NMR</v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C</v>
      </c>
      <c r="P29" s="216">
        <f>'Class Results'!I31</f>
        <v>0</v>
      </c>
      <c r="Q29" s="129">
        <f t="shared" si="0"/>
        <v>0</v>
      </c>
      <c r="R29" s="217" t="str">
        <f>IF(EQUAT!D32=0, "",EQUAT!D32)</f>
        <v>Le Chatelier principle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B</v>
      </c>
      <c r="P30" s="216">
        <f>'Class Results'!I32</f>
        <v>0</v>
      </c>
      <c r="Q30" s="129">
        <f t="shared" si="0"/>
        <v>0</v>
      </c>
      <c r="R30" s="217" t="str">
        <f>IF(EQUAT!D33=0, "",EQUAT!D33)</f>
        <v>chemical principles fuel cell</v>
      </c>
      <c r="S30" s="217" t="str">
        <f>IF(EQUAT!E33=0, "",EQUAT!E33)</f>
        <v>chemical principles electrolytic cell</v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A</v>
      </c>
      <c r="P31" s="216">
        <f>'Class Results'!I33</f>
        <v>0</v>
      </c>
      <c r="Q31" s="129">
        <f t="shared" si="0"/>
        <v>0</v>
      </c>
      <c r="R31" s="217" t="str">
        <f>IF(EQUAT!D34=0, "",EQUAT!D34)</f>
        <v>chemical principles electrolytic cell</v>
      </c>
      <c r="S31" s="217" t="str">
        <f>IF(EQUAT!E34=0, "",EQUAT!E34)</f>
        <v>molten vs aqueous electrolytic cell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Results'!I34</f>
        <v>0</v>
      </c>
      <c r="Q32" s="129">
        <f t="shared" si="0"/>
        <v>0</v>
      </c>
      <c r="R32" s="217" t="str">
        <f>IF(EQUAT!D35=0, "",EQUAT!D35)</f>
        <v>amount of solids, liquids, gases</v>
      </c>
      <c r="S32" s="217" t="str">
        <f>IF(EQUAT!E35=0, "",EQUAT!E35)</f>
        <v>excess and limiting reagents</v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C</v>
      </c>
      <c r="P33" s="216">
        <f>'Class Results'!I35</f>
        <v>0</v>
      </c>
      <c r="Q33" s="129">
        <f t="shared" si="0"/>
        <v>0</v>
      </c>
      <c r="R33" s="217" t="str">
        <f>IF(EQUAT!D36=0, "",EQUAT!D36)</f>
        <v>solution calorimetry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LisaChem 2013</v>
      </c>
      <c r="Q34" s="219"/>
      <c r="S34" s="220" t="s">
        <v>254</v>
      </c>
      <c r="T34" s="219" t="str">
        <f>B5</f>
        <v>Student 7</v>
      </c>
    </row>
    <row r="35" spans="1:21" ht="15" customHeight="1" thickBot="1" x14ac:dyDescent="0.3">
      <c r="A35" s="78" t="s">
        <v>57</v>
      </c>
      <c r="B35" s="198" t="str">
        <f>B3</f>
        <v>LisaChem 2013</v>
      </c>
      <c r="C35" s="199"/>
      <c r="D35" s="200"/>
      <c r="E35" s="201"/>
      <c r="N35" s="4"/>
      <c r="O35" s="296" t="s">
        <v>146</v>
      </c>
      <c r="P35" s="298" t="s">
        <v>257</v>
      </c>
      <c r="Q35" s="29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97"/>
      <c r="P36" s="298"/>
      <c r="Q36" s="29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7</v>
      </c>
      <c r="C37" s="199"/>
      <c r="D37" s="200"/>
      <c r="E37" s="201"/>
      <c r="N37" s="227" t="str">
        <f>EQUAT!H7</f>
        <v>1a</v>
      </c>
      <c r="O37" s="234">
        <f>EQUAT!I7</f>
        <v>1</v>
      </c>
      <c r="P37" s="114">
        <f>ST7C!B34</f>
        <v>0</v>
      </c>
      <c r="Q37" s="114">
        <f>O37-P37</f>
        <v>1</v>
      </c>
      <c r="R37" s="226" t="str">
        <f>IF(EQUAT!J7=0," ",EQUAT!J7)</f>
        <v>organic structure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1b</v>
      </c>
      <c r="O38" s="234">
        <f>EQUAT!I8</f>
        <v>1</v>
      </c>
      <c r="P38" s="114">
        <f>ST7C!B35</f>
        <v>0</v>
      </c>
      <c r="Q38" s="114">
        <f t="shared" ref="Q38:Q93" si="2">O38-P38</f>
        <v>1</v>
      </c>
      <c r="R38" s="226" t="str">
        <f>IF(EQUAT!J8=0," ",EQUAT!J8)</f>
        <v>mass spectrometry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1c</v>
      </c>
      <c r="O39" s="234">
        <f>EQUAT!I9</f>
        <v>2</v>
      </c>
      <c r="P39" s="114">
        <f>ST7C!B36</f>
        <v>0</v>
      </c>
      <c r="Q39" s="114">
        <f t="shared" si="2"/>
        <v>2</v>
      </c>
      <c r="R39" s="226" t="str">
        <f>IF(EQUAT!J9=0," ",EQUAT!J9)</f>
        <v>IR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ST7C!AL20</f>
        <v>33</v>
      </c>
      <c r="C40" s="114">
        <f>ST7C!AM20</f>
        <v>0</v>
      </c>
      <c r="D40" s="114">
        <f>ST7C!AN20</f>
        <v>0</v>
      </c>
      <c r="N40" s="227" t="str">
        <f>EQUAT!H10</f>
        <v>1d</v>
      </c>
      <c r="O40" s="234">
        <f>EQUAT!I10</f>
        <v>2</v>
      </c>
      <c r="P40" s="114">
        <f>ST7C!B37</f>
        <v>0</v>
      </c>
      <c r="Q40" s="114">
        <f t="shared" si="2"/>
        <v>2</v>
      </c>
      <c r="R40" s="226" t="str">
        <f>IF(EQUAT!J10=0," ",EQUAT!J10)</f>
        <v>organic structure</v>
      </c>
      <c r="S40" s="226" t="str">
        <f>IF(EQUAT!K10=0," ",EQUAT!K10)</f>
        <v>C13NMR</v>
      </c>
      <c r="T40" s="226" t="str">
        <f>IF(EQUAT!L10=0," ",EQUAT!L10)</f>
        <v>carbon environment</v>
      </c>
      <c r="U40" s="213"/>
    </row>
    <row r="41" spans="1:21" ht="15" customHeight="1" x14ac:dyDescent="0.25">
      <c r="A41" s="38" t="s">
        <v>97</v>
      </c>
      <c r="B41" s="114">
        <f>ST7C!AL21</f>
        <v>48</v>
      </c>
      <c r="C41" s="114">
        <f>ST7C!AM21</f>
        <v>0</v>
      </c>
      <c r="D41" s="114">
        <f>ST7C!AN21</f>
        <v>0</v>
      </c>
      <c r="N41" s="227" t="str">
        <f>EQUAT!H11</f>
        <v>1e</v>
      </c>
      <c r="O41" s="234">
        <f>EQUAT!I11</f>
        <v>5</v>
      </c>
      <c r="P41" s="114">
        <f>ST7C!B38</f>
        <v>0</v>
      </c>
      <c r="Q41" s="114">
        <f t="shared" si="2"/>
        <v>5</v>
      </c>
      <c r="R41" s="226" t="str">
        <f>IF(EQUAT!J11=0," ",EQUAT!J11)</f>
        <v>common organic reactions</v>
      </c>
      <c r="S41" s="226" t="str">
        <f>IF(EQUAT!K11=0," ",EQUAT!K11)</f>
        <v>esters from alkenes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1f</v>
      </c>
      <c r="O42" s="234">
        <f>EQUAT!I12</f>
        <v>1</v>
      </c>
      <c r="P42" s="114">
        <f>ST7C!B39</f>
        <v>0</v>
      </c>
      <c r="Q42" s="114">
        <f t="shared" si="2"/>
        <v>1</v>
      </c>
      <c r="R42" s="226" t="str">
        <f>IF(EQUAT!J12=0," ",EQUAT!J12)</f>
        <v>esterification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1gi</v>
      </c>
      <c r="O43" s="234">
        <f>EQUAT!I13</f>
        <v>2</v>
      </c>
      <c r="P43" s="114">
        <f>ST7C!B40</f>
        <v>0</v>
      </c>
      <c r="Q43" s="114">
        <f t="shared" si="2"/>
        <v>2</v>
      </c>
      <c r="R43" s="226" t="str">
        <f>IF(EQUAT!J13=0," ",EQUAT!J13)</f>
        <v>Le Chatelier principle</v>
      </c>
      <c r="S43" s="226" t="str">
        <f>IF(EQUAT!K13=0," ",EQUAT!K13)</f>
        <v>Rates of reaction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83" t="s">
        <v>169</v>
      </c>
      <c r="C44" s="283"/>
      <c r="D44" s="283"/>
      <c r="N44" s="227" t="str">
        <f>EQUAT!H14</f>
        <v>1gii</v>
      </c>
      <c r="O44" s="234">
        <f>EQUAT!I14</f>
        <v>1</v>
      </c>
      <c r="P44" s="114">
        <f>ST7C!B41</f>
        <v>0</v>
      </c>
      <c r="Q44" s="114">
        <f t="shared" si="2"/>
        <v>1</v>
      </c>
      <c r="R44" s="226" t="str">
        <f>IF(EQUAT!J14=0," ",EQUAT!J14)</f>
        <v>properties of organic compounds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ST7C!AL22</f>
        <v>19</v>
      </c>
      <c r="C45" s="29">
        <f>ST7C!AM22</f>
        <v>0</v>
      </c>
      <c r="D45" s="114">
        <f>ST7C!AN22</f>
        <v>0</v>
      </c>
      <c r="N45" s="227" t="str">
        <f>EQUAT!H15</f>
        <v>1h</v>
      </c>
      <c r="O45" s="234">
        <f>EQUAT!I15</f>
        <v>2</v>
      </c>
      <c r="P45" s="114">
        <f>ST7C!B42</f>
        <v>0</v>
      </c>
      <c r="Q45" s="114">
        <f t="shared" si="2"/>
        <v>2</v>
      </c>
      <c r="R45" s="226" t="str">
        <f>IF(EQUAT!J15=0," ",EQUAT!J15)</f>
        <v>calc delta H from reactions</v>
      </c>
      <c r="S45" s="226" t="str">
        <f>IF(EQUAT!K15=0," ",EQUAT!K15)</f>
        <v>data book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ST7C!AL23</f>
        <v>0</v>
      </c>
      <c r="C46" s="29">
        <f>ST7C!AM23</f>
        <v>0</v>
      </c>
      <c r="D46" s="114">
        <f>ST7C!AN23</f>
        <v>-2</v>
      </c>
      <c r="N46" s="227" t="str">
        <f>EQUAT!H16</f>
        <v>2a</v>
      </c>
      <c r="O46" s="234">
        <f>EQUAT!I16</f>
        <v>1</v>
      </c>
      <c r="P46" s="114">
        <f>ST7C!B43</f>
        <v>0</v>
      </c>
      <c r="Q46" s="114">
        <f t="shared" si="2"/>
        <v>1</v>
      </c>
      <c r="R46" s="226" t="str">
        <f>IF(EQUAT!J16=0," ",EQUAT!J16)</f>
        <v>chemical principles electrolytic cell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ST7C!AL24</f>
        <v>14</v>
      </c>
      <c r="C47" s="29">
        <f>ST7C!AM24</f>
        <v>0</v>
      </c>
      <c r="D47" s="114">
        <f>ST7C!AN24</f>
        <v>0</v>
      </c>
      <c r="N47" s="227" t="str">
        <f>EQUAT!H17</f>
        <v>2b</v>
      </c>
      <c r="O47" s="234">
        <f>EQUAT!I17</f>
        <v>2</v>
      </c>
      <c r="P47" s="114">
        <f>ST7C!B44</f>
        <v>0</v>
      </c>
      <c r="Q47" s="114">
        <f t="shared" si="2"/>
        <v>2</v>
      </c>
      <c r="R47" s="226" t="str">
        <f>IF(EQUAT!J17=0," ",EQUAT!J17)</f>
        <v>predicting redox products</v>
      </c>
      <c r="S47" s="226" t="str">
        <f>IF(EQUAT!K17=0," ",EQUAT!K17)</f>
        <v>electrochemical series</v>
      </c>
      <c r="T47" s="226" t="str">
        <f>IF(EQUAT!L17=0," ",EQUAT!L17)</f>
        <v>chemical principles electrolytic cell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ST7C!AL25</f>
        <v>0</v>
      </c>
      <c r="C48" s="29">
        <f>ST7C!AM25</f>
        <v>0</v>
      </c>
      <c r="D48" s="114">
        <f>ST7C!AN25</f>
        <v>-2</v>
      </c>
      <c r="N48" s="227" t="str">
        <f>EQUAT!H18</f>
        <v>2c</v>
      </c>
      <c r="O48" s="234">
        <f>EQUAT!I18</f>
        <v>2</v>
      </c>
      <c r="P48" s="114">
        <f>ST7C!B45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>chemical principles electrolytic cell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ST7C!AL26</f>
        <v>2</v>
      </c>
      <c r="C49" s="29">
        <f>ST7C!AM26</f>
        <v>0</v>
      </c>
      <c r="D49" s="114">
        <f>ST7C!AN26</f>
        <v>0</v>
      </c>
      <c r="N49" s="227" t="str">
        <f>EQUAT!H19</f>
        <v>2d</v>
      </c>
      <c r="O49" s="234">
        <f>EQUAT!I19</f>
        <v>1</v>
      </c>
      <c r="P49" s="114">
        <f>ST7C!B46</f>
        <v>0</v>
      </c>
      <c r="Q49" s="114">
        <f t="shared" si="2"/>
        <v>1</v>
      </c>
      <c r="R49" s="226" t="str">
        <f>IF(EQUAT!J19=0," ",EQUAT!J19)</f>
        <v>vis-UV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ST7C!AL27</f>
        <v>2</v>
      </c>
      <c r="C50" s="29">
        <f>ST7C!AM27</f>
        <v>0</v>
      </c>
      <c r="D50" s="114">
        <f>ST7C!AN27</f>
        <v>0</v>
      </c>
      <c r="N50" s="227" t="str">
        <f>EQUAT!H20</f>
        <v>2e</v>
      </c>
      <c r="O50" s="234">
        <f>EQUAT!I20</f>
        <v>1</v>
      </c>
      <c r="P50" s="114">
        <f>ST7C!B47</f>
        <v>0</v>
      </c>
      <c r="Q50" s="114">
        <f t="shared" si="2"/>
        <v>1</v>
      </c>
      <c r="R50" s="226" t="str">
        <f>IF(EQUAT!J20=0," ",EQUAT!J20)</f>
        <v>vis-UV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ST7C!AL28</f>
        <v>8</v>
      </c>
      <c r="C51" s="29">
        <f>ST7C!AM28</f>
        <v>0</v>
      </c>
      <c r="D51" s="114">
        <f>ST7C!AN28</f>
        <v>0</v>
      </c>
      <c r="N51" s="227" t="str">
        <f>EQUAT!H21</f>
        <v>2f</v>
      </c>
      <c r="O51" s="234">
        <f>EQUAT!I21</f>
        <v>2</v>
      </c>
      <c r="P51" s="114">
        <f>ST7C!B48</f>
        <v>0</v>
      </c>
      <c r="Q51" s="114">
        <f t="shared" si="2"/>
        <v>2</v>
      </c>
      <c r="R51" s="226" t="str">
        <f>IF(EQUAT!J21=0," ",EQUAT!J21)</f>
        <v xml:space="preserve">Faradays laws </v>
      </c>
      <c r="S51" s="226" t="str">
        <f>IF(EQUAT!K21=0," ",EQUAT!K21)</f>
        <v>electrolytic cells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ST7C!AL29</f>
        <v>12</v>
      </c>
      <c r="C52" s="29">
        <f>ST7C!AM29</f>
        <v>0</v>
      </c>
      <c r="D52" s="114">
        <f>ST7C!AN29</f>
        <v>0</v>
      </c>
      <c r="N52" s="227" t="str">
        <f>EQUAT!H22</f>
        <v>2g</v>
      </c>
      <c r="O52" s="234">
        <f>EQUAT!I22</f>
        <v>1</v>
      </c>
      <c r="P52" s="114">
        <f>ST7C!B49</f>
        <v>0</v>
      </c>
      <c r="Q52" s="114">
        <f t="shared" si="2"/>
        <v>1</v>
      </c>
      <c r="R52" s="226" t="str">
        <f>IF(EQUAT!J22=0," ",EQUAT!J22)</f>
        <v>limitations of predictions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ST7C!AL30</f>
        <v>8</v>
      </c>
      <c r="C53" s="29">
        <f>ST7C!AM30</f>
        <v>0</v>
      </c>
      <c r="D53" s="114">
        <f>ST7C!AN30</f>
        <v>0</v>
      </c>
      <c r="N53" s="227" t="str">
        <f>EQUAT!H23</f>
        <v>2h</v>
      </c>
      <c r="O53" s="234">
        <f>EQUAT!I23</f>
        <v>1</v>
      </c>
      <c r="P53" s="114">
        <f>ST7C!B50</f>
        <v>0</v>
      </c>
      <c r="Q53" s="114">
        <f t="shared" si="2"/>
        <v>1</v>
      </c>
      <c r="R53" s="226" t="str">
        <f>IF(EQUAT!J23=0," ",EQUAT!J23)</f>
        <v>chemical principles electrolytic cell</v>
      </c>
      <c r="S53" s="226" t="str">
        <f>IF(EQUAT!K23=0," ",EQUAT!K23)</f>
        <v xml:space="preserve"> 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ST7C!AL31</f>
        <v>11</v>
      </c>
      <c r="C54" s="29">
        <f>ST7C!AM31</f>
        <v>0</v>
      </c>
      <c r="D54" s="114">
        <f>ST7C!AN31</f>
        <v>0</v>
      </c>
      <c r="N54" s="227" t="str">
        <f>EQUAT!H24</f>
        <v>2i</v>
      </c>
      <c r="O54" s="234">
        <f>EQUAT!I24</f>
        <v>3</v>
      </c>
      <c r="P54" s="114">
        <f>ST7C!B51</f>
        <v>0</v>
      </c>
      <c r="Q54" s="114">
        <f t="shared" si="2"/>
        <v>3</v>
      </c>
      <c r="R54" s="226" t="str">
        <f>IF(EQUAT!J24=0," ",EQUAT!J24)</f>
        <v>vis-UV</v>
      </c>
      <c r="S54" s="226" t="str">
        <f>IF(EQUAT!K24=0," ",EQUAT!K24)</f>
        <v>calibration graph AAS or UV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ST7C!AL32</f>
        <v>5</v>
      </c>
      <c r="C55" s="29">
        <f>ST7C!AM32</f>
        <v>0</v>
      </c>
      <c r="D55" s="114">
        <f>ST7C!AN32</f>
        <v>0</v>
      </c>
      <c r="N55" s="227" t="str">
        <f>EQUAT!H25</f>
        <v>3a</v>
      </c>
      <c r="O55" s="234">
        <f>EQUAT!I25</f>
        <v>1</v>
      </c>
      <c r="P55" s="114">
        <f>ST7C!B52</f>
        <v>0</v>
      </c>
      <c r="Q55" s="114">
        <f t="shared" si="2"/>
        <v>1</v>
      </c>
      <c r="R55" s="226" t="str">
        <f>IF(EQUAT!J25=0," ",EQUAT!J25)</f>
        <v>structural formula</v>
      </c>
      <c r="S55" s="226" t="str">
        <f>IF(EQUAT!K25=0," ",EQUAT!K25)</f>
        <v>amines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ST7C!AL33</f>
        <v>20</v>
      </c>
      <c r="C56" s="29">
        <f>ST7C!AM33</f>
        <v>0</v>
      </c>
      <c r="D56" s="114">
        <f>ST7C!AN33</f>
        <v>0</v>
      </c>
      <c r="N56" s="227" t="str">
        <f>EQUAT!H26</f>
        <v>3b</v>
      </c>
      <c r="O56" s="234">
        <f>EQUAT!I26</f>
        <v>1</v>
      </c>
      <c r="P56" s="114">
        <f>ST7C!B53</f>
        <v>0</v>
      </c>
      <c r="Q56" s="114">
        <f t="shared" si="2"/>
        <v>1</v>
      </c>
      <c r="R56" s="226" t="str">
        <f>IF(EQUAT!J26=0," ",EQUAT!J26)</f>
        <v>amines</v>
      </c>
      <c r="S56" s="226" t="str">
        <f>IF(EQUAT!K26=0," ",EQUAT!K26)</f>
        <v>amino acid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3c</v>
      </c>
      <c r="O57" s="234">
        <f>EQUAT!I27</f>
        <v>1</v>
      </c>
      <c r="P57" s="114">
        <f>ST7C!B54</f>
        <v>0</v>
      </c>
      <c r="Q57" s="114">
        <f t="shared" si="2"/>
        <v>1</v>
      </c>
      <c r="R57" s="226" t="str">
        <f>IF(EQUAT!J27=0," ",EQUAT!J27)</f>
        <v>systematic name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3d</v>
      </c>
      <c r="O58" s="234">
        <f>EQUAT!I28</f>
        <v>1</v>
      </c>
      <c r="P58" s="114">
        <f>ST7C!B55</f>
        <v>0</v>
      </c>
      <c r="Q58" s="114">
        <f t="shared" si="2"/>
        <v>1</v>
      </c>
      <c r="R58" s="226" t="str">
        <f>IF(EQUAT!J28=0," ",EQUAT!J28)</f>
        <v>amino acid</v>
      </c>
      <c r="S58" s="226" t="str">
        <f>IF(EQUAT!K28=0," ",EQUAT!K28)</f>
        <v>data book</v>
      </c>
      <c r="T58" s="226" t="str">
        <f>IF(EQUAT!L28=0," ",EQUAT!L28)</f>
        <v>structural formula</v>
      </c>
      <c r="U58" s="213"/>
    </row>
    <row r="59" spans="1:21" ht="15" customHeight="1" x14ac:dyDescent="0.25">
      <c r="N59" s="227" t="str">
        <f>EQUAT!H29</f>
        <v>3e</v>
      </c>
      <c r="O59" s="234">
        <f>EQUAT!I29</f>
        <v>2</v>
      </c>
      <c r="P59" s="114">
        <f>ST7C!B56</f>
        <v>0</v>
      </c>
      <c r="Q59" s="114">
        <f t="shared" si="2"/>
        <v>2</v>
      </c>
      <c r="R59" s="226" t="str">
        <f>IF(EQUAT!J29=0," ",EQUAT!J29)</f>
        <v>cond &amp; poly - proteins</v>
      </c>
      <c r="S59" s="226" t="str">
        <f>IF(EQUAT!K29=0," ",EQUAT!K29)</f>
        <v>chemical bonding proteins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3fi</v>
      </c>
      <c r="O60" s="234">
        <f>EQUAT!I30</f>
        <v>1</v>
      </c>
      <c r="P60" s="114">
        <f>ST7C!B57</f>
        <v>0</v>
      </c>
      <c r="Q60" s="114">
        <f t="shared" si="2"/>
        <v>1</v>
      </c>
      <c r="R60" s="226" t="str">
        <f>IF(EQUAT!J30=0," ",EQUAT!J30)</f>
        <v>cond &amp; poly - proteins</v>
      </c>
      <c r="S60" s="226" t="str">
        <f>IF(EQUAT!K30=0," ",EQUAT!K30)</f>
        <v>protein- primary, secondary, tertiary structure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3fii</v>
      </c>
      <c r="O61" s="234">
        <f>EQUAT!I31</f>
        <v>1</v>
      </c>
      <c r="P61" s="114">
        <f>ST7C!B58</f>
        <v>0</v>
      </c>
      <c r="Q61" s="114">
        <f t="shared" si="2"/>
        <v>1</v>
      </c>
      <c r="R61" s="226" t="str">
        <f>IF(EQUAT!J31=0," ",EQUAT!J31)</f>
        <v>cond &amp; poly - proteins</v>
      </c>
      <c r="S61" s="226" t="str">
        <f>IF(EQUAT!K31=0," ",EQUAT!K31)</f>
        <v>protein- primary, secondary, tertiary structure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3fiii</v>
      </c>
      <c r="O62" s="234">
        <f>EQUAT!I32</f>
        <v>1</v>
      </c>
      <c r="P62" s="114">
        <f>ST7C!B59</f>
        <v>0</v>
      </c>
      <c r="Q62" s="114">
        <f t="shared" si="2"/>
        <v>1</v>
      </c>
      <c r="R62" s="226" t="str">
        <f>IF(EQUAT!J32=0," ",EQUAT!J32)</f>
        <v>cond &amp; poly - proteins</v>
      </c>
      <c r="S62" s="226" t="str">
        <f>IF(EQUAT!K32=0," ",EQUAT!K32)</f>
        <v>protein- primary, secondary, tertiary structure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3gi</v>
      </c>
      <c r="O63" s="234">
        <f>EQUAT!I33</f>
        <v>2</v>
      </c>
      <c r="P63" s="114">
        <f>ST7C!B60</f>
        <v>0</v>
      </c>
      <c r="Q63" s="114">
        <f t="shared" si="2"/>
        <v>2</v>
      </c>
      <c r="R63" s="226" t="str">
        <f>IF(EQUAT!J33=0," ",EQUAT!J33)</f>
        <v>DNA</v>
      </c>
      <c r="S63" s="226" t="str">
        <f>IF(EQUAT!K33=0," ",EQUAT!K33)</f>
        <v>data book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3gii</v>
      </c>
      <c r="O64" s="234">
        <f>EQUAT!I34</f>
        <v>1</v>
      </c>
      <c r="P64" s="114">
        <f>ST7C!B61</f>
        <v>0</v>
      </c>
      <c r="Q64" s="114">
        <f t="shared" si="2"/>
        <v>1</v>
      </c>
      <c r="R64" s="226" t="str">
        <f>IF(EQUAT!J34=0," ",EQUAT!J34)</f>
        <v>DNA primary structure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3giii</v>
      </c>
      <c r="O65" s="234">
        <f>EQUAT!I35</f>
        <v>1</v>
      </c>
      <c r="P65" s="114">
        <f>ST7C!B62</f>
        <v>0</v>
      </c>
      <c r="Q65" s="114">
        <f t="shared" si="2"/>
        <v>1</v>
      </c>
      <c r="R65" s="226" t="str">
        <f>IF(EQUAT!J35=0," ",EQUAT!J35)</f>
        <v>DNA secondary structure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3h</v>
      </c>
      <c r="O66" s="234">
        <f>EQUAT!I36</f>
        <v>1</v>
      </c>
      <c r="P66" s="114">
        <f>ST7C!B63</f>
        <v>0</v>
      </c>
      <c r="Q66" s="114">
        <f t="shared" si="2"/>
        <v>1</v>
      </c>
      <c r="R66" s="226" t="str">
        <f>IF(EQUAT!J36=0," ",EQUAT!J36)</f>
        <v>DNA secondary structure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LisaChem 2013</v>
      </c>
      <c r="Q68" s="219"/>
      <c r="S68" s="220" t="s">
        <v>254</v>
      </c>
      <c r="T68" s="219" t="str">
        <f>B5</f>
        <v>Student 7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96" t="s">
        <v>146</v>
      </c>
      <c r="P69" s="298" t="s">
        <v>257</v>
      </c>
      <c r="Q69" s="29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97"/>
      <c r="P70" s="298"/>
      <c r="Q70" s="29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4ai</v>
      </c>
      <c r="O71" s="234">
        <f>EQUAT!I37</f>
        <v>2</v>
      </c>
      <c r="P71" s="114">
        <f>ST7C!B64</f>
        <v>0</v>
      </c>
      <c r="Q71" s="114">
        <f>O71-P71</f>
        <v>2</v>
      </c>
      <c r="R71" s="226" t="str">
        <f>IF(EQUAT!J37=0," ",EQUAT!J37)</f>
        <v>catalyst effect on rate</v>
      </c>
      <c r="S71" s="226" t="str">
        <f>IF(EQUAT!K37=0," ",EQUAT!K37)</f>
        <v>calc delta H from reactions</v>
      </c>
      <c r="T71" s="226" t="str">
        <f>IF(EQUAT!L37=0," ",EQUAT!L37)</f>
        <v>Energy sources - renewability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4aii</v>
      </c>
      <c r="O72" s="234">
        <f>EQUAT!I38</f>
        <v>3</v>
      </c>
      <c r="P72" s="114">
        <f>ST7C!B65</f>
        <v>0</v>
      </c>
      <c r="Q72" s="114">
        <f t="shared" si="2"/>
        <v>3</v>
      </c>
      <c r="R72" s="226" t="str">
        <f>IF(EQUAT!J38=0," ",EQUAT!J38)</f>
        <v>Equilibrium law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4aiii</v>
      </c>
      <c r="O73" s="234">
        <f>EQUAT!I39</f>
        <v>1</v>
      </c>
      <c r="P73" s="114">
        <f>ST7C!B66</f>
        <v>0</v>
      </c>
      <c r="Q73" s="114">
        <f t="shared" si="2"/>
        <v>1</v>
      </c>
      <c r="R73" s="226" t="str">
        <f>IF(EQUAT!J39=0," ",EQUAT!J39)</f>
        <v>Equilibrium law</v>
      </c>
      <c r="S73" s="226" t="str">
        <f>IF(EQUAT!K39=0," ",EQUAT!K39)</f>
        <v>Le Chatelier principle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4bi</v>
      </c>
      <c r="O74" s="234">
        <f>EQUAT!I40</f>
        <v>1</v>
      </c>
      <c r="P74" s="114">
        <f>ST7C!B67</f>
        <v>0</v>
      </c>
      <c r="Q74" s="114">
        <f t="shared" si="2"/>
        <v>1</v>
      </c>
      <c r="R74" s="226" t="str">
        <f>IF(EQUAT!J40=0," ",EQUAT!J40)</f>
        <v>biochemical fuel production</v>
      </c>
      <c r="S74" s="226" t="str">
        <f>IF(EQUAT!K40=0," ",EQUAT!K40)</f>
        <v>data book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4bii</v>
      </c>
      <c r="O75" s="234">
        <f>EQUAT!I41</f>
        <v>3</v>
      </c>
      <c r="P75" s="114">
        <f>ST7C!B68</f>
        <v>0</v>
      </c>
      <c r="Q75" s="114">
        <f t="shared" si="2"/>
        <v>3</v>
      </c>
      <c r="R75" s="226" t="str">
        <f>IF(EQUAT!J41=0," ",EQUAT!J41)</f>
        <v>biodiesel</v>
      </c>
      <c r="S75" s="226" t="str">
        <f>IF(EQUAT!K41=0," ",EQUAT!K41)</f>
        <v>data book</v>
      </c>
      <c r="T75" s="226" t="str">
        <f>IF(EQUAT!L41=0," ",EQUAT!L41)</f>
        <v>chemical equations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4ci</v>
      </c>
      <c r="O76" s="234">
        <f>EQUAT!I42</f>
        <v>1</v>
      </c>
      <c r="P76" s="114">
        <f>ST7C!B69</f>
        <v>0</v>
      </c>
      <c r="Q76" s="114">
        <f t="shared" si="2"/>
        <v>1</v>
      </c>
      <c r="R76" s="226" t="str">
        <f>IF(EQUAT!J42=0," ",EQUAT!J42)</f>
        <v>C13NMR</v>
      </c>
      <c r="S76" s="226" t="str">
        <f>IF(EQUAT!K42=0," ",EQUAT!K42)</f>
        <v>chemical equations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4cii</v>
      </c>
      <c r="O77" s="234">
        <f>EQUAT!I43</f>
        <v>2</v>
      </c>
      <c r="P77" s="114">
        <f>ST7C!B70</f>
        <v>0</v>
      </c>
      <c r="Q77" s="114">
        <f t="shared" si="2"/>
        <v>2</v>
      </c>
      <c r="R77" s="226" t="str">
        <f>IF(EQUAT!J43=0," ",EQUAT!J43)</f>
        <v>HNMR</v>
      </c>
      <c r="S77" s="226" t="str">
        <f>IF(EQUAT!K43=0," ",EQUAT!K43)</f>
        <v>semi-structural formula</v>
      </c>
      <c r="T77" s="226" t="str">
        <f>IF(EQUAT!L43=0," ",EQUAT!L43)</f>
        <v>oxidation primary alkanols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4di</v>
      </c>
      <c r="O78" s="234">
        <f>EQUAT!I44</f>
        <v>1</v>
      </c>
      <c r="P78" s="114">
        <f>ST7C!B71</f>
        <v>0</v>
      </c>
      <c r="Q78" s="114">
        <f t="shared" si="2"/>
        <v>1</v>
      </c>
      <c r="R78" s="226" t="str">
        <f>IF(EQUAT!J44=0," ",EQUAT!J44)</f>
        <v>fuel cells</v>
      </c>
      <c r="S78" s="226" t="str">
        <f>IF(EQUAT!K44=0," ",EQUAT!K44)</f>
        <v xml:space="preserve"> 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4dii</v>
      </c>
      <c r="O79" s="234">
        <f>EQUAT!I45</f>
        <v>2</v>
      </c>
      <c r="P79" s="114">
        <f>ST7C!B72</f>
        <v>0</v>
      </c>
      <c r="Q79" s="114">
        <f t="shared" si="2"/>
        <v>2</v>
      </c>
      <c r="R79" s="226" t="str">
        <f>IF(EQUAT!J45=0," ",EQUAT!J45)</f>
        <v>fuel cells</v>
      </c>
      <c r="S79" s="226" t="str">
        <f>IF(EQUAT!K45=0," ",EQUAT!K45)</f>
        <v>data book</v>
      </c>
      <c r="T79" s="226" t="str">
        <f>IF(EQUAT!L45=0," ",EQUAT!L45)</f>
        <v>half, overall equations fuel cell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5ai</v>
      </c>
      <c r="O80" s="234">
        <f>EQUAT!I46</f>
        <v>1</v>
      </c>
      <c r="P80" s="114">
        <f>ST7C!B73</f>
        <v>0</v>
      </c>
      <c r="Q80" s="114">
        <f t="shared" si="2"/>
        <v>1</v>
      </c>
      <c r="R80" s="226" t="str">
        <f>IF(EQUAT!J46=0," ",EQUAT!J46)</f>
        <v>galvanic primary, half &amp; overall equations</v>
      </c>
      <c r="S80" s="226" t="str">
        <f>IF(EQUAT!K46=0," ",EQUAT!K46)</f>
        <v>data book</v>
      </c>
      <c r="T80" s="226" t="str">
        <f>IF(EQUAT!L46=0," ",EQUAT!L46)</f>
        <v>electrochemical series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5aii</v>
      </c>
      <c r="O81" s="234">
        <f>EQUAT!I47</f>
        <v>1</v>
      </c>
      <c r="P81" s="114">
        <f>ST7C!B74</f>
        <v>0</v>
      </c>
      <c r="Q81" s="114">
        <f t="shared" si="2"/>
        <v>1</v>
      </c>
      <c r="R81" s="226" t="str">
        <f>IF(EQUAT!J47=0," ",EQUAT!J47)</f>
        <v>galvanic primary, half &amp; overall equations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5aiii</v>
      </c>
      <c r="O82" s="234">
        <f>EQUAT!I48</f>
        <v>1</v>
      </c>
      <c r="P82" s="114">
        <f>ST7C!B75</f>
        <v>0</v>
      </c>
      <c r="Q82" s="114">
        <f t="shared" si="2"/>
        <v>1</v>
      </c>
      <c r="R82" s="226" t="str">
        <f>IF(EQUAT!J48=0," ",EQUAT!J48)</f>
        <v>electrochemical series</v>
      </c>
      <c r="S82" s="226" t="str">
        <f>IF(EQUAT!K48=0," ",EQUAT!K48)</f>
        <v>data book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5b</v>
      </c>
      <c r="O83" s="234">
        <f>EQUAT!I49</f>
        <v>1</v>
      </c>
      <c r="P83" s="114">
        <f>ST7C!B76</f>
        <v>0</v>
      </c>
      <c r="Q83" s="114">
        <f t="shared" si="2"/>
        <v>1</v>
      </c>
      <c r="R83" s="226" t="str">
        <f>IF(EQUAT!J49=0," ",EQUAT!J49)</f>
        <v>galvanic cells - primary, secondary</v>
      </c>
      <c r="S83" s="226" t="str">
        <f>IF(EQUAT!K49=0," ",EQUAT!K49)</f>
        <v xml:space="preserve"> 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5ci</v>
      </c>
      <c r="O84" s="234">
        <f>EQUAT!I50</f>
        <v>1</v>
      </c>
      <c r="P84" s="114">
        <f>ST7C!B77</f>
        <v>0</v>
      </c>
      <c r="Q84" s="114">
        <f t="shared" si="2"/>
        <v>1</v>
      </c>
      <c r="R84" s="226" t="str">
        <f>IF(EQUAT!J50=0," ",EQUAT!J50)</f>
        <v xml:space="preserve">Faradays laws </v>
      </c>
      <c r="S84" s="226" t="str">
        <f>IF(EQUAT!K50=0," ",EQUAT!K50)</f>
        <v>galvanic primary, half &amp; overall equations</v>
      </c>
      <c r="T84" s="226" t="str">
        <f>IF(EQUAT!L50=0," ",EQUAT!L50)</f>
        <v>calculations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5cii</v>
      </c>
      <c r="O85" s="234">
        <f>EQUAT!I51</f>
        <v>1</v>
      </c>
      <c r="P85" s="114">
        <f>ST7C!B78</f>
        <v>0</v>
      </c>
      <c r="Q85" s="114">
        <f t="shared" si="2"/>
        <v>1</v>
      </c>
      <c r="R85" s="226" t="str">
        <f>IF(EQUAT!J51=0," ",EQUAT!J51)</f>
        <v xml:space="preserve">Faradays laws </v>
      </c>
      <c r="S85" s="226" t="str">
        <f>IF(EQUAT!K51=0," ",EQUAT!K51)</f>
        <v>calculations</v>
      </c>
      <c r="T85" s="226" t="str">
        <f>IF(EQUAT!L51=0," ",EQUAT!L51)</f>
        <v>galvanic primary, half &amp; overall equations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5ciii</v>
      </c>
      <c r="O86" s="234">
        <f>EQUAT!I52</f>
        <v>2</v>
      </c>
      <c r="P86" s="114">
        <f>ST7C!B79</f>
        <v>0</v>
      </c>
      <c r="Q86" s="114">
        <f t="shared" si="2"/>
        <v>2</v>
      </c>
      <c r="R86" s="226" t="str">
        <f>IF(EQUAT!J52=0," ",EQUAT!J52)</f>
        <v>calculations</v>
      </c>
      <c r="S86" s="226" t="str">
        <f>IF(EQUAT!K52=0," ",EQUAT!K52)</f>
        <v>galvanic primary, half &amp; overall equations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5d</v>
      </c>
      <c r="O87" s="234">
        <f>EQUAT!I53</f>
        <v>2</v>
      </c>
      <c r="P87" s="114">
        <f>ST7C!B80</f>
        <v>0</v>
      </c>
      <c r="Q87" s="114">
        <f t="shared" si="2"/>
        <v>2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6a</v>
      </c>
      <c r="O88" s="234">
        <f>EQUAT!I54</f>
        <v>1</v>
      </c>
      <c r="P88" s="114">
        <f>ST7C!B81</f>
        <v>0</v>
      </c>
      <c r="Q88" s="114">
        <f t="shared" si="2"/>
        <v>1</v>
      </c>
      <c r="R88" s="226" t="str">
        <f>IF(EQUAT!J54=0," ",EQUAT!J54)</f>
        <v>Rates of reaction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6b</v>
      </c>
      <c r="O89" s="234">
        <f>EQUAT!I55</f>
        <v>2</v>
      </c>
      <c r="P89" s="114">
        <f>ST7C!B82</f>
        <v>0</v>
      </c>
      <c r="Q89" s="114">
        <f t="shared" si="2"/>
        <v>2</v>
      </c>
      <c r="R89" s="226" t="str">
        <f>IF(EQUAT!J55=0," ",EQUAT!J55)</f>
        <v>Rates of reaction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6ci</v>
      </c>
      <c r="O90" s="234">
        <f>EQUAT!I56</f>
        <v>2</v>
      </c>
      <c r="P90" s="114">
        <f>ST7C!B83</f>
        <v>0</v>
      </c>
      <c r="Q90" s="114">
        <f t="shared" si="2"/>
        <v>2</v>
      </c>
      <c r="R90" s="226" t="str">
        <f>IF(EQUAT!J56=0," ",EQUAT!J56)</f>
        <v>Rates of reaction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6cii</v>
      </c>
      <c r="O91" s="234">
        <f>EQUAT!I57</f>
        <v>1</v>
      </c>
      <c r="P91" s="114">
        <f>ST7C!B84</f>
        <v>0</v>
      </c>
      <c r="Q91" s="114">
        <f t="shared" si="2"/>
        <v>1</v>
      </c>
      <c r="R91" s="226" t="str">
        <f>IF(EQUAT!J57=0," ",EQUAT!J57)</f>
        <v>calculations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6ciii</v>
      </c>
      <c r="O92" s="234">
        <f>EQUAT!I58</f>
        <v>1</v>
      </c>
      <c r="P92" s="114">
        <f>ST7C!B85</f>
        <v>0</v>
      </c>
      <c r="Q92" s="114">
        <f t="shared" si="2"/>
        <v>1</v>
      </c>
      <c r="R92" s="226" t="str">
        <f>IF(EQUAT!J58=0," ",EQUAT!J58)</f>
        <v>calculations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6di</v>
      </c>
      <c r="O93" s="234">
        <f>EQUAT!I59</f>
        <v>1</v>
      </c>
      <c r="P93" s="114">
        <f>ST7C!B86</f>
        <v>0</v>
      </c>
      <c r="Q93" s="114">
        <f t="shared" si="2"/>
        <v>1</v>
      </c>
      <c r="R93" s="226" t="str">
        <f>IF(EQUAT!J59=0," ",EQUAT!J59)</f>
        <v>Rates of reaction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6dii</v>
      </c>
      <c r="O94" s="234">
        <f>EQUAT!I60</f>
        <v>2</v>
      </c>
      <c r="P94" s="114">
        <f>ST7C!B87</f>
        <v>0</v>
      </c>
      <c r="Q94" s="114">
        <f t="shared" ref="Q94:Q95" si="3">O94-P94</f>
        <v>2</v>
      </c>
      <c r="R94" s="226" t="str">
        <f>IF(EQUAT!J60=0," ",EQUAT!J60)</f>
        <v>Rates of reaction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6e</v>
      </c>
      <c r="O95" s="234">
        <f>EQUAT!I61</f>
        <v>2</v>
      </c>
      <c r="P95" s="114">
        <f>ST7C!B88</f>
        <v>0</v>
      </c>
      <c r="Q95" s="114">
        <f t="shared" si="3"/>
        <v>2</v>
      </c>
      <c r="R95" s="226" t="str">
        <f>IF(EQUAT!J61=0," ",EQUAT!J61)</f>
        <v>collision theory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6f</v>
      </c>
      <c r="O96" s="234">
        <f>EQUAT!I62</f>
        <v>2</v>
      </c>
      <c r="P96" s="114">
        <f>ST7C!B89</f>
        <v>0</v>
      </c>
      <c r="Q96" s="114">
        <f t="shared" ref="Q96:Q105" si="4">O96-P96</f>
        <v>2</v>
      </c>
      <c r="R96" s="226" t="str">
        <f>IF(EQUAT!J62=0," ",EQUAT!J62)</f>
        <v>temperature effect on rate</v>
      </c>
      <c r="S96" s="226" t="str">
        <f>IF(EQUAT!K62=0," ",EQUAT!K62)</f>
        <v>catalyst effect on rate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7a</v>
      </c>
      <c r="O97" s="234">
        <f>EQUAT!I63</f>
        <v>2</v>
      </c>
      <c r="P97" s="114">
        <f>ST7C!B90</f>
        <v>0</v>
      </c>
      <c r="Q97" s="114">
        <f t="shared" si="4"/>
        <v>2</v>
      </c>
      <c r="R97" s="226" t="str">
        <f>IF(EQUAT!J63=0," ",EQUAT!J63)</f>
        <v>back titrations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7b</v>
      </c>
      <c r="O98" s="234">
        <f>EQUAT!I64</f>
        <v>2</v>
      </c>
      <c r="P98" s="114">
        <f>ST7C!B91</f>
        <v>0</v>
      </c>
      <c r="Q98" s="114">
        <f t="shared" si="4"/>
        <v>2</v>
      </c>
      <c r="R98" s="226" t="str">
        <f>IF(EQUAT!J64=0," ",EQUAT!J64)</f>
        <v>back titrations</v>
      </c>
      <c r="S98" s="226" t="str">
        <f>IF(EQUAT!K64=0," ",EQUAT!K64)</f>
        <v>calculations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7c</v>
      </c>
      <c r="O99" s="234">
        <f>EQUAT!I65</f>
        <v>1</v>
      </c>
      <c r="P99" s="114">
        <f>ST7C!B92</f>
        <v>0</v>
      </c>
      <c r="Q99" s="114">
        <f t="shared" si="4"/>
        <v>1</v>
      </c>
      <c r="R99" s="226" t="str">
        <f>IF(EQUAT!J65=0," ",EQUAT!J65)</f>
        <v>calculations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7d</v>
      </c>
      <c r="O100" s="234">
        <f>EQUAT!I66</f>
        <v>1</v>
      </c>
      <c r="P100" s="114">
        <f>ST7C!B93</f>
        <v>0</v>
      </c>
      <c r="Q100" s="114">
        <f t="shared" si="4"/>
        <v>1</v>
      </c>
      <c r="R100" s="226" t="str">
        <f>IF(EQUAT!J66=0," ",EQUAT!J66)</f>
        <v>calculations</v>
      </c>
      <c r="S100" s="226" t="str">
        <f>IF(EQUAT!K66=0," ",EQUAT!K66)</f>
        <v xml:space="preserve"> 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7e</v>
      </c>
      <c r="O101" s="234">
        <f>EQUAT!I67</f>
        <v>3</v>
      </c>
      <c r="P101" s="114">
        <f>ST7C!B94</f>
        <v>0</v>
      </c>
      <c r="Q101" s="114">
        <f t="shared" si="4"/>
        <v>3</v>
      </c>
      <c r="R101" s="226" t="str">
        <f>IF(EQUAT!J67=0," ",EQUAT!J67)</f>
        <v>data book</v>
      </c>
      <c r="S101" s="226" t="str">
        <f>IF(EQUAT!K67=0," ",EQUAT!K67)</f>
        <v>Ka weak acids</v>
      </c>
      <c r="T101" s="226" t="str">
        <f>IF(EQUAT!L67=0," ",EQUAT!L67)</f>
        <v xml:space="preserve"> 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>
        <f>EQUAT!H68</f>
        <v>0</v>
      </c>
      <c r="O102" s="234">
        <f>EQUAT!I68</f>
        <v>0</v>
      </c>
      <c r="P102" s="114">
        <f>ST7C!B95</f>
        <v>0</v>
      </c>
      <c r="Q102" s="114">
        <f t="shared" si="4"/>
        <v>0</v>
      </c>
      <c r="R102" s="226" t="str">
        <f>IF(EQUAT!J68=0," ",EQUAT!J68)</f>
        <v xml:space="preserve"> </v>
      </c>
      <c r="S102" s="226" t="str">
        <f>IF(EQUAT!K68=0," ",EQUAT!K68)</f>
        <v xml:space="preserve"> </v>
      </c>
      <c r="T102" s="226" t="str">
        <f>IF(EQUAT!L68=0," ",EQUAT!L68)</f>
        <v xml:space="preserve"> 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>
        <f>EQUAT!H69</f>
        <v>0</v>
      </c>
      <c r="O103" s="234">
        <f>EQUAT!I69</f>
        <v>0</v>
      </c>
      <c r="P103" s="114">
        <f>ST7C!B96</f>
        <v>0</v>
      </c>
      <c r="Q103" s="114">
        <f t="shared" si="4"/>
        <v>0</v>
      </c>
      <c r="R103" s="226" t="str">
        <f>IF(EQUAT!J69=0," ",EQUAT!J69)</f>
        <v xml:space="preserve"> 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>
        <f>EQUAT!H70</f>
        <v>0</v>
      </c>
      <c r="O104" s="234">
        <f>EQUAT!I70</f>
        <v>0</v>
      </c>
      <c r="P104" s="114">
        <f>ST7C!B97</f>
        <v>0</v>
      </c>
      <c r="Q104" s="114">
        <f t="shared" si="4"/>
        <v>0</v>
      </c>
      <c r="R104" s="226" t="str">
        <f>IF(EQUAT!J70=0," ",EQUAT!J70)</f>
        <v xml:space="preserve">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>
        <f>EQUAT!H71</f>
        <v>0</v>
      </c>
      <c r="O105" s="234">
        <f>EQUAT!I71</f>
        <v>0</v>
      </c>
      <c r="P105" s="114">
        <f>ST7C!B98</f>
        <v>0</v>
      </c>
      <c r="Q105" s="114">
        <f t="shared" si="4"/>
        <v>0</v>
      </c>
      <c r="R105" s="226" t="str">
        <f>IF(EQUAT!J71=0," ",EQUAT!J71)</f>
        <v xml:space="preserve">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94</v>
      </c>
      <c r="P106" s="114">
        <f>SUM(P37:P105)</f>
        <v>0</v>
      </c>
      <c r="Q106" s="114">
        <f>SUM(Q37:Q95)</f>
        <v>83</v>
      </c>
      <c r="R106" s="226" t="str">
        <f>IF(EQUAT!J72=0," ",EQUAT!J72)</f>
        <v xml:space="preserve"> </v>
      </c>
      <c r="S106" s="226" t="str">
        <f>IF(EQUAT!K72=0," ",EQUAT!K72)</f>
        <v xml:space="preserve"> </v>
      </c>
      <c r="T106" s="226" t="str">
        <f>IF(EQUAT!L72=0," ",EQUAT!L72)</f>
        <v xml:space="preserve"> 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58" priority="2" operator="lessThan">
      <formula>0.5</formula>
    </cfRule>
    <cfRule type="cellIs" dxfId="57" priority="3" operator="lessThan">
      <formula>0.5</formula>
    </cfRule>
    <cfRule type="cellIs" dxfId="56" priority="4" operator="lessThan">
      <formula>1</formula>
    </cfRule>
  </conditionalFormatting>
  <conditionalFormatting sqref="Q37:Q66 Q71:Q105">
    <cfRule type="cellIs" dxfId="55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R4" sqref="R4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84" t="s">
        <v>151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49"/>
      <c r="M1" s="233"/>
      <c r="N1" s="4"/>
      <c r="O1" s="191" t="s">
        <v>57</v>
      </c>
      <c r="P1" s="219" t="str">
        <f>B3</f>
        <v>LisaChem 2013</v>
      </c>
      <c r="Q1" s="219"/>
      <c r="S1" s="220" t="s">
        <v>254</v>
      </c>
      <c r="T1" s="219" t="str">
        <f>B5</f>
        <v>Student 8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9" t="s">
        <v>259</v>
      </c>
      <c r="P2" s="299" t="s">
        <v>252</v>
      </c>
      <c r="Q2" s="30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LisaChem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99"/>
      <c r="P3" s="299"/>
      <c r="Q3" s="300"/>
      <c r="R3" s="294" t="s">
        <v>91</v>
      </c>
      <c r="S3" s="295"/>
      <c r="T3" s="295"/>
      <c r="U3" s="212"/>
    </row>
    <row r="4" spans="1:21" ht="15" customHeight="1" thickBot="1" x14ac:dyDescent="0.3">
      <c r="A4" s="25"/>
      <c r="F4" s="94"/>
      <c r="G4" s="191" t="s">
        <v>0</v>
      </c>
      <c r="H4" s="194">
        <f>ST8C!AK38</f>
        <v>30</v>
      </c>
      <c r="I4" s="194">
        <f>ST8C!AL38</f>
        <v>0</v>
      </c>
      <c r="J4" s="194">
        <f>ST8C!AM38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Results'!J6</f>
        <v>0</v>
      </c>
      <c r="Q4" s="129">
        <f t="shared" ref="Q4:Q33" si="0">IF(P4=O4,1,0)</f>
        <v>0</v>
      </c>
      <c r="R4" s="217" t="str">
        <f>IF(EQUAT!D7=0, "",EQUAT!D7)</f>
        <v>IR</v>
      </c>
      <c r="S4" s="217" t="str">
        <f>IF(EQUAT!E7=0, "",EQUAT!E7)</f>
        <v>C13NMR</v>
      </c>
      <c r="T4" s="217" t="str">
        <f>IF(EQUAT!F7=0, "",EQUAT!F7)</f>
        <v>systematic name</v>
      </c>
      <c r="U4" s="212"/>
    </row>
    <row r="5" spans="1:21" ht="15" customHeight="1" thickBot="1" x14ac:dyDescent="0.3">
      <c r="A5" s="78" t="s">
        <v>147</v>
      </c>
      <c r="B5" s="198" t="str">
        <f>'Class Results'!J4</f>
        <v>Student 8</v>
      </c>
      <c r="C5" s="199"/>
      <c r="D5" s="200"/>
      <c r="E5" s="201"/>
      <c r="G5" s="90" t="s">
        <v>8</v>
      </c>
      <c r="H5" s="194">
        <f>ST8C!AK39</f>
        <v>94</v>
      </c>
      <c r="I5" s="194">
        <f>ST8C!AL39</f>
        <v>0</v>
      </c>
      <c r="J5" s="194">
        <f>ST8C!AM39</f>
        <v>0</v>
      </c>
      <c r="N5" s="218" t="str">
        <f>EQUAT!A8</f>
        <v>2</v>
      </c>
      <c r="O5" s="232" t="str">
        <f>EQUAT!B8</f>
        <v>C</v>
      </c>
      <c r="P5" s="216">
        <f>'Class Results'!J7</f>
        <v>0</v>
      </c>
      <c r="Q5" s="129">
        <f t="shared" si="0"/>
        <v>0</v>
      </c>
      <c r="R5" s="217" t="str">
        <f>IF(EQUAT!D8=0, "",EQUAT!D8)</f>
        <v>amount of solids, liquids,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Results'!J8</f>
        <v>0</v>
      </c>
      <c r="Q6" s="129">
        <f t="shared" si="0"/>
        <v>0</v>
      </c>
      <c r="R6" s="217" t="str">
        <f>IF(EQUAT!D9=0, "",EQUAT!D9)</f>
        <v>titration curves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Results'!J9</f>
        <v>0</v>
      </c>
      <c r="Q7" s="129">
        <f t="shared" si="0"/>
        <v>0</v>
      </c>
      <c r="R7" s="217" t="str">
        <f>IF(EQUAT!D10=0, "",EQUAT!D10)</f>
        <v>acid-base titrations</v>
      </c>
      <c r="S7" s="217" t="str">
        <f>IF(EQUAT!E10=0, "",EQUAT!E10)</f>
        <v>data book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A</v>
      </c>
      <c r="P8" s="216">
        <f>'Class Results'!J10</f>
        <v>0</v>
      </c>
      <c r="Q8" s="129">
        <f t="shared" si="0"/>
        <v>0</v>
      </c>
      <c r="R8" s="217" t="str">
        <f>IF(EQUAT!D11=0, "",EQUAT!D11)</f>
        <v>galvanic primary, principles</v>
      </c>
      <c r="S8" s="217" t="str">
        <f>IF(EQUAT!E11=0, "",EQUAT!E11)</f>
        <v>electrochemical series</v>
      </c>
      <c r="T8" s="217" t="str">
        <f>IF(EQUAT!F11=0, "",EQUAT!F11)</f>
        <v>data book</v>
      </c>
      <c r="U8" s="212"/>
    </row>
    <row r="9" spans="1:21" ht="15" customHeight="1" x14ac:dyDescent="0.25">
      <c r="A9" s="38" t="s">
        <v>94</v>
      </c>
      <c r="B9" s="114">
        <f>ST8C!AL3</f>
        <v>75</v>
      </c>
      <c r="C9" s="114">
        <f>ST8C!AM3</f>
        <v>0</v>
      </c>
      <c r="D9" s="114">
        <f>ST8C!AN3</f>
        <v>0</v>
      </c>
      <c r="N9" s="218" t="str">
        <f>EQUAT!A12</f>
        <v>6</v>
      </c>
      <c r="O9" s="232" t="str">
        <f>EQUAT!B12</f>
        <v>D</v>
      </c>
      <c r="P9" s="216">
        <f>'Class Results'!J11</f>
        <v>0</v>
      </c>
      <c r="Q9" s="129">
        <f t="shared" si="0"/>
        <v>0</v>
      </c>
      <c r="R9" s="217" t="str">
        <f>IF(EQUAT!D12=0, "",EQUAT!D12)</f>
        <v xml:space="preserve">ox numbers 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ST8C!AL4</f>
        <v>48</v>
      </c>
      <c r="C10" s="114">
        <f>ST8C!AM4</f>
        <v>0</v>
      </c>
      <c r="D10" s="114">
        <f>ST8C!AN4</f>
        <v>0</v>
      </c>
      <c r="N10" s="218" t="str">
        <f>EQUAT!A13</f>
        <v>7</v>
      </c>
      <c r="O10" s="232" t="str">
        <f>EQUAT!B13</f>
        <v>D</v>
      </c>
      <c r="P10" s="216">
        <f>'Class Results'!J12</f>
        <v>0</v>
      </c>
      <c r="Q10" s="129">
        <f t="shared" si="0"/>
        <v>0</v>
      </c>
      <c r="R10" s="217" t="str">
        <f>IF(EQUAT!D13=0, "",EQUAT!D13)</f>
        <v>redox equations</v>
      </c>
      <c r="S10" s="217" t="str">
        <f>IF(EQUAT!E13=0, "",EQUAT!E13)</f>
        <v>acid-base, pH</v>
      </c>
      <c r="T10" s="217" t="str">
        <f>IF(EQUAT!F13=0, "",EQUAT!F13)</f>
        <v>fuel cells</v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Results'!J13</f>
        <v>0</v>
      </c>
      <c r="Q11" s="129">
        <f t="shared" si="0"/>
        <v>0</v>
      </c>
      <c r="R11" s="217" t="str">
        <f>IF(EQUAT!D14=0, "",EQUAT!D14)</f>
        <v>bomb calorimetry</v>
      </c>
      <c r="S11" s="217" t="str">
        <f>IF(EQUAT!E14=0, "",EQUAT!E14)</f>
        <v>calculations</v>
      </c>
      <c r="T11" s="217" t="str">
        <f>IF(EQUAT!F14=0, "",EQUAT!F14)</f>
        <v>data book</v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Results'!J14</f>
        <v>0</v>
      </c>
      <c r="Q12" s="129">
        <f t="shared" si="0"/>
        <v>0</v>
      </c>
      <c r="R12" s="217" t="str">
        <f>IF(EQUAT!D15=0, "",EQUAT!D15)</f>
        <v>galvanic secondary, principles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D</v>
      </c>
      <c r="P13" s="216">
        <f>'Class Results'!J15</f>
        <v>0</v>
      </c>
      <c r="Q13" s="129">
        <f t="shared" si="0"/>
        <v>0</v>
      </c>
      <c r="R13" s="217" t="str">
        <f>IF(EQUAT!D16=0, "",EQUAT!D16)</f>
        <v>Le Chatelier principle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85" t="s">
        <v>98</v>
      </c>
      <c r="C14" s="285"/>
      <c r="D14" s="285"/>
      <c r="N14" s="218" t="str">
        <f>EQUAT!A17</f>
        <v>11</v>
      </c>
      <c r="O14" s="232" t="str">
        <f>EQUAT!B17</f>
        <v>C</v>
      </c>
      <c r="P14" s="216">
        <f>'Class Results'!J16</f>
        <v>0</v>
      </c>
      <c r="Q14" s="129">
        <f t="shared" si="0"/>
        <v>0</v>
      </c>
      <c r="R14" s="217" t="str">
        <f>IF(EQUAT!D17=0, "",EQUAT!D17)</f>
        <v>fuel cells</v>
      </c>
      <c r="S14" s="217" t="str">
        <f>IF(EQUAT!E17=0, "",EQUAT!E17)</f>
        <v/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ST8C!AL5</f>
        <v>10</v>
      </c>
      <c r="C15" s="29">
        <f>ST8C!AM5</f>
        <v>0</v>
      </c>
      <c r="D15" s="114">
        <f>ST8C!AN5</f>
        <v>0</v>
      </c>
      <c r="N15" s="218" t="str">
        <f>EQUAT!A18</f>
        <v>12</v>
      </c>
      <c r="O15" s="232" t="str">
        <f>EQUAT!B18</f>
        <v>D</v>
      </c>
      <c r="P15" s="216">
        <f>'Class Results'!J17</f>
        <v>0</v>
      </c>
      <c r="Q15" s="129">
        <f t="shared" si="0"/>
        <v>0</v>
      </c>
      <c r="R15" s="217" t="str">
        <f>IF(EQUAT!D18=0, "",EQUAT!D18)</f>
        <v>gravimetric analysis</v>
      </c>
      <c r="S15" s="217" t="str">
        <f>IF(EQUAT!E18=0, "",EQUAT!E18)</f>
        <v>calculations</v>
      </c>
      <c r="T15" s="217" t="str">
        <f>IF(EQUAT!F18=0, "",EQUAT!F18)</f>
        <v>chemical equations</v>
      </c>
      <c r="U15" s="212"/>
    </row>
    <row r="16" spans="1:21" ht="15" customHeight="1" x14ac:dyDescent="0.25">
      <c r="A16" s="38" t="str">
        <f>ST1C!AJ6</f>
        <v>gravimetric analysis</v>
      </c>
      <c r="B16" s="29">
        <f>ST8C!AL6</f>
        <v>2</v>
      </c>
      <c r="C16" s="29">
        <f>ST8C!AM6</f>
        <v>0</v>
      </c>
      <c r="D16" s="114">
        <f>ST8C!AN6</f>
        <v>0</v>
      </c>
      <c r="N16" s="218" t="str">
        <f>EQUAT!A19</f>
        <v>13</v>
      </c>
      <c r="O16" s="232" t="str">
        <f>EQUAT!B19</f>
        <v>A</v>
      </c>
      <c r="P16" s="216">
        <f>'Class Results'!J18</f>
        <v>0</v>
      </c>
      <c r="Q16" s="129">
        <f t="shared" si="0"/>
        <v>0</v>
      </c>
      <c r="R16" s="217" t="str">
        <f>IF(EQUAT!D19=0, "",EQUAT!D19)</f>
        <v>gravimetric analysis</v>
      </c>
      <c r="S16" s="217" t="str">
        <f>IF(EQUAT!E19=0, "",EQUAT!E19)</f>
        <v>calculations</v>
      </c>
      <c r="T16" s="217" t="str">
        <f>IF(EQUAT!F19=0, "",EQUAT!F19)</f>
        <v>chemical equations</v>
      </c>
      <c r="U16" s="212"/>
    </row>
    <row r="17" spans="1:21" ht="15" customHeight="1" x14ac:dyDescent="0.25">
      <c r="A17" s="38" t="str">
        <f>ST1C!AJ7</f>
        <v>calculations</v>
      </c>
      <c r="B17" s="29">
        <f>ST8C!AL7</f>
        <v>21</v>
      </c>
      <c r="C17" s="29">
        <f>ST8C!AM7</f>
        <v>0</v>
      </c>
      <c r="D17" s="114">
        <f>ST8C!AN7</f>
        <v>0</v>
      </c>
      <c r="N17" s="218" t="str">
        <f>EQUAT!A20</f>
        <v>14</v>
      </c>
      <c r="O17" s="232" t="str">
        <f>EQUAT!B20</f>
        <v>B</v>
      </c>
      <c r="P17" s="216">
        <f>'Class Results'!J19</f>
        <v>0</v>
      </c>
      <c r="Q17" s="129">
        <f t="shared" si="0"/>
        <v>0</v>
      </c>
      <c r="R17" s="217" t="str">
        <f>IF(EQUAT!D20=0, "",EQUAT!D20)</f>
        <v>AAS</v>
      </c>
      <c r="S17" s="217" t="str">
        <f>IF(EQUAT!E20=0, "",EQUAT!E20)</f>
        <v>calibration graph AAS or UV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ST8C!AL8</f>
        <v>12</v>
      </c>
      <c r="C18" s="29">
        <f>ST8C!AM8</f>
        <v>0</v>
      </c>
      <c r="D18" s="114">
        <f>ST8C!AN8</f>
        <v>0</v>
      </c>
      <c r="N18" s="218" t="str">
        <f>EQUAT!A21</f>
        <v>15</v>
      </c>
      <c r="O18" s="232" t="str">
        <f>EQUAT!B21</f>
        <v>B</v>
      </c>
      <c r="P18" s="216">
        <f>'Class Results'!J20</f>
        <v>0</v>
      </c>
      <c r="Q18" s="129">
        <f t="shared" si="0"/>
        <v>0</v>
      </c>
      <c r="R18" s="217" t="str">
        <f>IF(EQUAT!D21=0, "",EQUAT!D21)</f>
        <v>systematic name</v>
      </c>
      <c r="S18" s="217" t="str">
        <f>IF(EQUAT!E21=0, "",EQUAT!E21)</f>
        <v>alkanoic acid</v>
      </c>
      <c r="T18" s="217" t="str">
        <f>IF(EQUAT!F21=0, "",EQUAT!F21)</f>
        <v>calculations</v>
      </c>
      <c r="U18" s="212"/>
    </row>
    <row r="19" spans="1:21" ht="15" customHeight="1" x14ac:dyDescent="0.25">
      <c r="A19" s="38" t="str">
        <f>ST1C!AJ9</f>
        <v>chromatographic techniques</v>
      </c>
      <c r="B19" s="29">
        <f>ST8C!AL9</f>
        <v>1</v>
      </c>
      <c r="C19" s="29">
        <f>ST8C!AM9</f>
        <v>0</v>
      </c>
      <c r="D19" s="114">
        <f>ST8C!AN9</f>
        <v>0</v>
      </c>
      <c r="N19" s="218" t="str">
        <f>EQUAT!A22</f>
        <v>16</v>
      </c>
      <c r="O19" s="232" t="str">
        <f>EQUAT!B22</f>
        <v>C</v>
      </c>
      <c r="P19" s="216">
        <f>'Class Results'!J21</f>
        <v>0</v>
      </c>
      <c r="Q19" s="129">
        <f t="shared" si="0"/>
        <v>0</v>
      </c>
      <c r="R19" s="217" t="str">
        <f>IF(EQUAT!D22=0, "",EQUAT!D22)</f>
        <v xml:space="preserve">Faradays laws </v>
      </c>
      <c r="S19" s="217" t="str">
        <f>IF(EQUAT!E22=0, "",EQUAT!E22)</f>
        <v>galvanic primary, principles</v>
      </c>
      <c r="T19" s="217" t="str">
        <f>IF(EQUAT!F22=0, "",EQUAT!F22)</f>
        <v>redox equations</v>
      </c>
      <c r="U19" s="212"/>
    </row>
    <row r="20" spans="1:21" ht="15" customHeight="1" x14ac:dyDescent="0.25">
      <c r="A20" s="38" t="str">
        <f>ST1C!AJ10</f>
        <v>spectroscopic techniques</v>
      </c>
      <c r="B20" s="29">
        <f>ST8C!AL10</f>
        <v>28</v>
      </c>
      <c r="C20" s="29">
        <f>ST8C!AM10</f>
        <v>0</v>
      </c>
      <c r="D20" s="114">
        <f>ST8C!AN10</f>
        <v>0</v>
      </c>
      <c r="N20" s="218" t="str">
        <f>EQUAT!A23</f>
        <v>17</v>
      </c>
      <c r="O20" s="232" t="str">
        <f>EQUAT!B23</f>
        <v>D</v>
      </c>
      <c r="P20" s="216">
        <f>'Class Results'!J22</f>
        <v>0</v>
      </c>
      <c r="Q20" s="129">
        <f t="shared" si="0"/>
        <v>0</v>
      </c>
      <c r="R20" s="217" t="str">
        <f>IF(EQUAT!D23=0, "",EQUAT!D23)</f>
        <v>chemical equations</v>
      </c>
      <c r="S20" s="217" t="str">
        <f>IF(EQUAT!E23=0, "",EQUAT!E23)</f>
        <v>acid-base, pH</v>
      </c>
      <c r="T20" s="217" t="str">
        <f>IF(EQUAT!F23=0, "",EQUAT!F23)</f>
        <v>aspirin</v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ST8C!AL11</f>
        <v>1</v>
      </c>
      <c r="C21" s="29">
        <f>ST8C!AM11</f>
        <v>0</v>
      </c>
      <c r="D21" s="114">
        <f>ST8C!AN11</f>
        <v>0</v>
      </c>
      <c r="N21" s="218" t="str">
        <f>EQUAT!A24</f>
        <v>18</v>
      </c>
      <c r="O21" s="232" t="str">
        <f>EQUAT!B24</f>
        <v>A</v>
      </c>
      <c r="P21" s="216">
        <f>'Class Results'!J23</f>
        <v>0</v>
      </c>
      <c r="Q21" s="129">
        <f t="shared" si="0"/>
        <v>0</v>
      </c>
      <c r="R21" s="217" t="str">
        <f>IF(EQUAT!D24=0, "",EQUAT!D24)</f>
        <v>organic reaction pathways</v>
      </c>
      <c r="S21" s="217" t="str">
        <f>IF(EQUAT!E24=0, "",EQUAT!E24)</f>
        <v/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ST8C!AL12</f>
        <v>16</v>
      </c>
      <c r="C22" s="29">
        <f>ST8C!AM12</f>
        <v>0</v>
      </c>
      <c r="D22" s="114">
        <f>ST8C!AN12</f>
        <v>0</v>
      </c>
      <c r="N22" s="218" t="str">
        <f>EQUAT!A25</f>
        <v>19</v>
      </c>
      <c r="O22" s="232" t="str">
        <f>EQUAT!B25</f>
        <v>D</v>
      </c>
      <c r="P22" s="216">
        <f>'Class Results'!J24</f>
        <v>0</v>
      </c>
      <c r="Q22" s="129">
        <f t="shared" si="0"/>
        <v>0</v>
      </c>
      <c r="R22" s="217" t="str">
        <f>IF(EQUAT!D25=0, "",EQUAT!D25)</f>
        <v>Le Chatelier principle</v>
      </c>
      <c r="S22" s="217" t="str">
        <f>IF(EQUAT!E25=0, "",EQUAT!E25)</f>
        <v>Rates of reaction</v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ST8C!AL13</f>
        <v>7</v>
      </c>
      <c r="C23" s="29">
        <f>ST8C!AM13</f>
        <v>0</v>
      </c>
      <c r="D23" s="114">
        <f>ST8C!AN13</f>
        <v>0</v>
      </c>
      <c r="N23" s="218" t="str">
        <f>EQUAT!A26</f>
        <v>20</v>
      </c>
      <c r="O23" s="232" t="str">
        <f>EQUAT!B26</f>
        <v>B</v>
      </c>
      <c r="P23" s="216">
        <f>'Class Results'!J25</f>
        <v>0</v>
      </c>
      <c r="Q23" s="129">
        <f t="shared" si="0"/>
        <v>0</v>
      </c>
      <c r="R23" s="217" t="str">
        <f>IF(EQUAT!D26=0, "",EQUAT!D26)</f>
        <v>Ka weak acids</v>
      </c>
      <c r="S23" s="217" t="str">
        <f>IF(EQUAT!E26=0, "",EQUAT!E26)</f>
        <v>calculations</v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ST8C!AL14</f>
        <v>5</v>
      </c>
      <c r="C24" s="29">
        <f>ST8C!AM14</f>
        <v>0</v>
      </c>
      <c r="D24" s="114">
        <f>ST8C!AN14</f>
        <v>0</v>
      </c>
      <c r="N24" s="218" t="str">
        <f>EQUAT!A27</f>
        <v>21</v>
      </c>
      <c r="O24" s="232" t="str">
        <f>EQUAT!B27</f>
        <v>C</v>
      </c>
      <c r="P24" s="216">
        <f>'Class Results'!J26</f>
        <v>0</v>
      </c>
      <c r="Q24" s="129">
        <f t="shared" si="0"/>
        <v>0</v>
      </c>
      <c r="R24" s="217" t="str">
        <f>IF(EQUAT!D27=0, "",EQUAT!D27)</f>
        <v>calc delta H from reactions</v>
      </c>
      <c r="S24" s="217" t="str">
        <f>IF(EQUAT!E27=0, "",EQUAT!E27)</f>
        <v>calculations</v>
      </c>
      <c r="T24" s="217" t="str">
        <f>IF(EQUAT!F27=0, "",EQUAT!F27)</f>
        <v>data book</v>
      </c>
      <c r="U24" s="212"/>
    </row>
    <row r="25" spans="1:21" ht="15" customHeight="1" x14ac:dyDescent="0.25">
      <c r="A25" s="38" t="str">
        <f>ST1C!AJ15</f>
        <v>DNA</v>
      </c>
      <c r="B25" s="29">
        <f>ST8C!AL15</f>
        <v>5</v>
      </c>
      <c r="C25" s="29">
        <f>ST8C!AM15</f>
        <v>0</v>
      </c>
      <c r="D25" s="114">
        <f>ST8C!AN15</f>
        <v>0</v>
      </c>
      <c r="N25" s="218" t="str">
        <f>EQUAT!A28</f>
        <v>22</v>
      </c>
      <c r="O25" s="232" t="str">
        <f>EQUAT!B28</f>
        <v>D</v>
      </c>
      <c r="P25" s="216">
        <f>'Class Results'!J27</f>
        <v>0</v>
      </c>
      <c r="Q25" s="129">
        <f t="shared" si="0"/>
        <v>0</v>
      </c>
      <c r="R25" s="217" t="str">
        <f>IF(EQUAT!D28=0, "",EQUAT!D28)</f>
        <v>matching analytical technique</v>
      </c>
      <c r="S25" s="217" t="str">
        <f>IF(EQUAT!E28=0, "",EQUAT!E28)</f>
        <v>HPLC</v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ST8C!AL16</f>
        <v>10</v>
      </c>
      <c r="C26" s="29">
        <f>ST8C!AM16</f>
        <v>0</v>
      </c>
      <c r="D26" s="114">
        <f>ST8C!AN16</f>
        <v>0</v>
      </c>
      <c r="N26" s="218" t="str">
        <f>EQUAT!A29</f>
        <v>23</v>
      </c>
      <c r="O26" s="232" t="str">
        <f>EQUAT!B29</f>
        <v>D</v>
      </c>
      <c r="P26" s="216">
        <f>'Class Results'!J28</f>
        <v>0</v>
      </c>
      <c r="Q26" s="129">
        <f t="shared" si="0"/>
        <v>0</v>
      </c>
      <c r="R26" s="217" t="str">
        <f>IF(EQUAT!D29=0, "",EQUAT!D29)</f>
        <v>vol - experimental technique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ST8C!AL17</f>
        <v>4</v>
      </c>
      <c r="C27" s="29">
        <f>ST8C!AM17</f>
        <v>0</v>
      </c>
      <c r="D27" s="114">
        <f>ST8C!AN17</f>
        <v>0</v>
      </c>
      <c r="N27" s="218" t="str">
        <f>EQUAT!A30</f>
        <v>24</v>
      </c>
      <c r="O27" s="232" t="str">
        <f>EQUAT!B30</f>
        <v>A</v>
      </c>
      <c r="P27" s="216">
        <f>'Class Results'!J29</f>
        <v>0</v>
      </c>
      <c r="Q27" s="129">
        <f t="shared" si="0"/>
        <v>0</v>
      </c>
      <c r="R27" s="217" t="str">
        <f>IF(EQUAT!D30=0, "",EQUAT!D30)</f>
        <v>mass spectrometry</v>
      </c>
      <c r="S27" s="217" t="str">
        <f>IF(EQUAT!E30=0, "",EQUAT!E30)</f>
        <v>IR</v>
      </c>
      <c r="T27" s="217" t="str">
        <f>IF(EQUAT!F30=0, "",EQUAT!F30)</f>
        <v>C13NMR</v>
      </c>
      <c r="U27" s="212"/>
    </row>
    <row r="28" spans="1:21" ht="15" customHeight="1" x14ac:dyDescent="0.25">
      <c r="A28" s="38" t="str">
        <f>ST1C!AJ18</f>
        <v>medicine synthesis</v>
      </c>
      <c r="B28" s="29">
        <f>ST8C!AL18</f>
        <v>1</v>
      </c>
      <c r="C28" s="29">
        <f>ST8C!AM18</f>
        <v>0</v>
      </c>
      <c r="D28" s="114">
        <f>ST8C!AN18</f>
        <v>0</v>
      </c>
      <c r="N28" s="218" t="str">
        <f>EQUAT!A31</f>
        <v>25</v>
      </c>
      <c r="O28" s="232" t="str">
        <f>EQUAT!B31</f>
        <v>B</v>
      </c>
      <c r="P28" s="216">
        <f>'Class Results'!J30</f>
        <v>0</v>
      </c>
      <c r="Q28" s="129">
        <f t="shared" si="0"/>
        <v>0</v>
      </c>
      <c r="R28" s="217" t="str">
        <f>IF(EQUAT!D31=0, "",EQUAT!D31)</f>
        <v>mass spectrometry</v>
      </c>
      <c r="S28" s="217" t="str">
        <f>IF(EQUAT!E31=0, "",EQUAT!E31)</f>
        <v>IR</v>
      </c>
      <c r="T28" s="217" t="str">
        <f>IF(EQUAT!F31=0, "",EQUAT!F31)</f>
        <v>C13NMR</v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C</v>
      </c>
      <c r="P29" s="216">
        <f>'Class Results'!J31</f>
        <v>0</v>
      </c>
      <c r="Q29" s="129">
        <f t="shared" si="0"/>
        <v>0</v>
      </c>
      <c r="R29" s="217" t="str">
        <f>IF(EQUAT!D32=0, "",EQUAT!D32)</f>
        <v>Le Chatelier principle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B</v>
      </c>
      <c r="P30" s="216">
        <f>'Class Results'!J32</f>
        <v>0</v>
      </c>
      <c r="Q30" s="129">
        <f t="shared" si="0"/>
        <v>0</v>
      </c>
      <c r="R30" s="217" t="str">
        <f>IF(EQUAT!D33=0, "",EQUAT!D33)</f>
        <v>chemical principles fuel cell</v>
      </c>
      <c r="S30" s="217" t="str">
        <f>IF(EQUAT!E33=0, "",EQUAT!E33)</f>
        <v>chemical principles electrolytic cell</v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A</v>
      </c>
      <c r="P31" s="216">
        <f>'Class Results'!J33</f>
        <v>0</v>
      </c>
      <c r="Q31" s="129">
        <f t="shared" si="0"/>
        <v>0</v>
      </c>
      <c r="R31" s="217" t="str">
        <f>IF(EQUAT!D34=0, "",EQUAT!D34)</f>
        <v>chemical principles electrolytic cell</v>
      </c>
      <c r="S31" s="217" t="str">
        <f>IF(EQUAT!E34=0, "",EQUAT!E34)</f>
        <v>molten vs aqueous electrolytic cell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Results'!J34</f>
        <v>0</v>
      </c>
      <c r="Q32" s="129">
        <f t="shared" si="0"/>
        <v>0</v>
      </c>
      <c r="R32" s="217" t="str">
        <f>IF(EQUAT!D35=0, "",EQUAT!D35)</f>
        <v>amount of solids, liquids, gases</v>
      </c>
      <c r="S32" s="217" t="str">
        <f>IF(EQUAT!E35=0, "",EQUAT!E35)</f>
        <v>excess and limiting reagents</v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C</v>
      </c>
      <c r="P33" s="216">
        <f>'Class Results'!J35</f>
        <v>0</v>
      </c>
      <c r="Q33" s="129">
        <f t="shared" si="0"/>
        <v>0</v>
      </c>
      <c r="R33" s="217" t="str">
        <f>IF(EQUAT!D36=0, "",EQUAT!D36)</f>
        <v>solution calorimetry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LisaChem 2013</v>
      </c>
      <c r="Q34" s="219"/>
      <c r="S34" s="220" t="s">
        <v>254</v>
      </c>
      <c r="T34" s="219" t="str">
        <f>B5</f>
        <v>Student 8</v>
      </c>
    </row>
    <row r="35" spans="1:21" ht="15" customHeight="1" thickBot="1" x14ac:dyDescent="0.3">
      <c r="A35" s="78" t="s">
        <v>57</v>
      </c>
      <c r="B35" s="198" t="str">
        <f>B3</f>
        <v>LisaChem 2013</v>
      </c>
      <c r="C35" s="199"/>
      <c r="D35" s="200"/>
      <c r="E35" s="201"/>
      <c r="N35" s="4"/>
      <c r="O35" s="296" t="s">
        <v>146</v>
      </c>
      <c r="P35" s="298" t="s">
        <v>257</v>
      </c>
      <c r="Q35" s="29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97"/>
      <c r="P36" s="298"/>
      <c r="Q36" s="29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8</v>
      </c>
      <c r="C37" s="199"/>
      <c r="D37" s="200"/>
      <c r="E37" s="201"/>
      <c r="N37" s="227" t="str">
        <f>EQUAT!H7</f>
        <v>1a</v>
      </c>
      <c r="O37" s="234">
        <f>EQUAT!I7</f>
        <v>1</v>
      </c>
      <c r="P37" s="114">
        <f>ST8C!B34</f>
        <v>0</v>
      </c>
      <c r="Q37" s="114">
        <f>O37-P37</f>
        <v>1</v>
      </c>
      <c r="R37" s="226" t="str">
        <f>IF(EQUAT!J7=0," ",EQUAT!J7)</f>
        <v>organic structure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1b</v>
      </c>
      <c r="O38" s="234">
        <f>EQUAT!I8</f>
        <v>1</v>
      </c>
      <c r="P38" s="114">
        <f>ST8C!B35</f>
        <v>0</v>
      </c>
      <c r="Q38" s="114">
        <f t="shared" ref="Q38:Q93" si="2">O38-P38</f>
        <v>1</v>
      </c>
      <c r="R38" s="226" t="str">
        <f>IF(EQUAT!J8=0," ",EQUAT!J8)</f>
        <v>mass spectrometry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1c</v>
      </c>
      <c r="O39" s="234">
        <f>EQUAT!I9</f>
        <v>2</v>
      </c>
      <c r="P39" s="114">
        <f>ST8C!B36</f>
        <v>0</v>
      </c>
      <c r="Q39" s="114">
        <f t="shared" si="2"/>
        <v>2</v>
      </c>
      <c r="R39" s="226" t="str">
        <f>IF(EQUAT!J9=0," ",EQUAT!J9)</f>
        <v>IR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ST8C!AL20</f>
        <v>33</v>
      </c>
      <c r="C40" s="114">
        <f>ST8C!AM20</f>
        <v>0</v>
      </c>
      <c r="D40" s="114">
        <f>ST8C!AN20</f>
        <v>0</v>
      </c>
      <c r="N40" s="227" t="str">
        <f>EQUAT!H10</f>
        <v>1d</v>
      </c>
      <c r="O40" s="234">
        <f>EQUAT!I10</f>
        <v>2</v>
      </c>
      <c r="P40" s="114">
        <f>ST8C!B37</f>
        <v>0</v>
      </c>
      <c r="Q40" s="114">
        <f t="shared" si="2"/>
        <v>2</v>
      </c>
      <c r="R40" s="226" t="str">
        <f>IF(EQUAT!J10=0," ",EQUAT!J10)</f>
        <v>organic structure</v>
      </c>
      <c r="S40" s="226" t="str">
        <f>IF(EQUAT!K10=0," ",EQUAT!K10)</f>
        <v>C13NMR</v>
      </c>
      <c r="T40" s="226" t="str">
        <f>IF(EQUAT!L10=0," ",EQUAT!L10)</f>
        <v>carbon environment</v>
      </c>
      <c r="U40" s="213"/>
    </row>
    <row r="41" spans="1:21" ht="15" customHeight="1" x14ac:dyDescent="0.25">
      <c r="A41" s="38" t="s">
        <v>97</v>
      </c>
      <c r="B41" s="114">
        <f>ST8C!AL21</f>
        <v>48</v>
      </c>
      <c r="C41" s="114">
        <f>ST8C!AM21</f>
        <v>0</v>
      </c>
      <c r="D41" s="114">
        <f>ST8C!AN21</f>
        <v>0</v>
      </c>
      <c r="N41" s="227" t="str">
        <f>EQUAT!H11</f>
        <v>1e</v>
      </c>
      <c r="O41" s="234">
        <f>EQUAT!I11</f>
        <v>5</v>
      </c>
      <c r="P41" s="114">
        <f>ST8C!B38</f>
        <v>0</v>
      </c>
      <c r="Q41" s="114">
        <f t="shared" si="2"/>
        <v>5</v>
      </c>
      <c r="R41" s="226" t="str">
        <f>IF(EQUAT!J11=0," ",EQUAT!J11)</f>
        <v>common organic reactions</v>
      </c>
      <c r="S41" s="226" t="str">
        <f>IF(EQUAT!K11=0," ",EQUAT!K11)</f>
        <v>esters from alkenes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1f</v>
      </c>
      <c r="O42" s="234">
        <f>EQUAT!I12</f>
        <v>1</v>
      </c>
      <c r="P42" s="114">
        <f>ST8C!B39</f>
        <v>0</v>
      </c>
      <c r="Q42" s="114">
        <f t="shared" si="2"/>
        <v>1</v>
      </c>
      <c r="R42" s="226" t="str">
        <f>IF(EQUAT!J12=0," ",EQUAT!J12)</f>
        <v>esterification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1gi</v>
      </c>
      <c r="O43" s="234">
        <f>EQUAT!I13</f>
        <v>2</v>
      </c>
      <c r="P43" s="114">
        <f>ST8C!B40</f>
        <v>0</v>
      </c>
      <c r="Q43" s="114">
        <f t="shared" si="2"/>
        <v>2</v>
      </c>
      <c r="R43" s="226" t="str">
        <f>IF(EQUAT!J13=0," ",EQUAT!J13)</f>
        <v>Le Chatelier principle</v>
      </c>
      <c r="S43" s="226" t="str">
        <f>IF(EQUAT!K13=0," ",EQUAT!K13)</f>
        <v>Rates of reaction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83" t="s">
        <v>169</v>
      </c>
      <c r="C44" s="283"/>
      <c r="D44" s="283"/>
      <c r="N44" s="227" t="str">
        <f>EQUAT!H14</f>
        <v>1gii</v>
      </c>
      <c r="O44" s="234">
        <f>EQUAT!I14</f>
        <v>1</v>
      </c>
      <c r="P44" s="114">
        <f>ST8C!B41</f>
        <v>0</v>
      </c>
      <c r="Q44" s="114">
        <f t="shared" si="2"/>
        <v>1</v>
      </c>
      <c r="R44" s="226" t="str">
        <f>IF(EQUAT!J14=0," ",EQUAT!J14)</f>
        <v>properties of organic compounds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ST8C!AL22</f>
        <v>19</v>
      </c>
      <c r="C45" s="29">
        <f>ST8C!AM22</f>
        <v>0</v>
      </c>
      <c r="D45" s="114">
        <f>ST8C!AN22</f>
        <v>0</v>
      </c>
      <c r="N45" s="227" t="str">
        <f>EQUAT!H15</f>
        <v>1h</v>
      </c>
      <c r="O45" s="234">
        <f>EQUAT!I15</f>
        <v>2</v>
      </c>
      <c r="P45" s="114">
        <f>ST8C!B42</f>
        <v>0</v>
      </c>
      <c r="Q45" s="114">
        <f t="shared" si="2"/>
        <v>2</v>
      </c>
      <c r="R45" s="226" t="str">
        <f>IF(EQUAT!J15=0," ",EQUAT!J15)</f>
        <v>calc delta H from reactions</v>
      </c>
      <c r="S45" s="226" t="str">
        <f>IF(EQUAT!K15=0," ",EQUAT!K15)</f>
        <v>data book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ST8C!AL23</f>
        <v>0</v>
      </c>
      <c r="C46" s="29">
        <f>ST8C!AM23</f>
        <v>0</v>
      </c>
      <c r="D46" s="114">
        <f>ST8C!AN23</f>
        <v>-2</v>
      </c>
      <c r="N46" s="227" t="str">
        <f>EQUAT!H16</f>
        <v>2a</v>
      </c>
      <c r="O46" s="234">
        <f>EQUAT!I16</f>
        <v>1</v>
      </c>
      <c r="P46" s="114">
        <f>ST8C!B43</f>
        <v>0</v>
      </c>
      <c r="Q46" s="114">
        <f t="shared" si="2"/>
        <v>1</v>
      </c>
      <c r="R46" s="226" t="str">
        <f>IF(EQUAT!J16=0," ",EQUAT!J16)</f>
        <v>chemical principles electrolytic cell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ST8C!AL24</f>
        <v>14</v>
      </c>
      <c r="C47" s="29">
        <f>ST8C!AM24</f>
        <v>0</v>
      </c>
      <c r="D47" s="114">
        <f>ST8C!AN24</f>
        <v>0</v>
      </c>
      <c r="N47" s="227" t="str">
        <f>EQUAT!H17</f>
        <v>2b</v>
      </c>
      <c r="O47" s="234">
        <f>EQUAT!I17</f>
        <v>2</v>
      </c>
      <c r="P47" s="114">
        <f>ST8C!B44</f>
        <v>0</v>
      </c>
      <c r="Q47" s="114">
        <f t="shared" si="2"/>
        <v>2</v>
      </c>
      <c r="R47" s="226" t="str">
        <f>IF(EQUAT!J17=0," ",EQUAT!J17)</f>
        <v>predicting redox products</v>
      </c>
      <c r="S47" s="226" t="str">
        <f>IF(EQUAT!K17=0," ",EQUAT!K17)</f>
        <v>electrochemical series</v>
      </c>
      <c r="T47" s="226" t="str">
        <f>IF(EQUAT!L17=0," ",EQUAT!L17)</f>
        <v>chemical principles electrolytic cell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ST8C!AL25</f>
        <v>0</v>
      </c>
      <c r="C48" s="29">
        <f>ST8C!AM25</f>
        <v>0</v>
      </c>
      <c r="D48" s="114">
        <f>ST8C!AN25</f>
        <v>-2</v>
      </c>
      <c r="N48" s="227" t="str">
        <f>EQUAT!H18</f>
        <v>2c</v>
      </c>
      <c r="O48" s="234">
        <f>EQUAT!I18</f>
        <v>2</v>
      </c>
      <c r="P48" s="114">
        <f>ST8C!B45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>chemical principles electrolytic cell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ST8C!AL26</f>
        <v>2</v>
      </c>
      <c r="C49" s="29">
        <f>ST8C!AM26</f>
        <v>0</v>
      </c>
      <c r="D49" s="114">
        <f>ST8C!AN26</f>
        <v>0</v>
      </c>
      <c r="N49" s="227" t="str">
        <f>EQUAT!H19</f>
        <v>2d</v>
      </c>
      <c r="O49" s="234">
        <f>EQUAT!I19</f>
        <v>1</v>
      </c>
      <c r="P49" s="114">
        <f>ST8C!B46</f>
        <v>0</v>
      </c>
      <c r="Q49" s="114">
        <f t="shared" si="2"/>
        <v>1</v>
      </c>
      <c r="R49" s="226" t="str">
        <f>IF(EQUAT!J19=0," ",EQUAT!J19)</f>
        <v>vis-UV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ST8C!AL27</f>
        <v>2</v>
      </c>
      <c r="C50" s="29">
        <f>ST8C!AM27</f>
        <v>0</v>
      </c>
      <c r="D50" s="114">
        <f>ST8C!AN27</f>
        <v>0</v>
      </c>
      <c r="N50" s="227" t="str">
        <f>EQUAT!H20</f>
        <v>2e</v>
      </c>
      <c r="O50" s="234">
        <f>EQUAT!I20</f>
        <v>1</v>
      </c>
      <c r="P50" s="114">
        <f>ST8C!B47</f>
        <v>0</v>
      </c>
      <c r="Q50" s="114">
        <f t="shared" si="2"/>
        <v>1</v>
      </c>
      <c r="R50" s="226" t="str">
        <f>IF(EQUAT!J20=0," ",EQUAT!J20)</f>
        <v>vis-UV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ST8C!AL28</f>
        <v>8</v>
      </c>
      <c r="C51" s="29">
        <f>ST8C!AM28</f>
        <v>0</v>
      </c>
      <c r="D51" s="114">
        <f>ST8C!AN28</f>
        <v>0</v>
      </c>
      <c r="N51" s="227" t="str">
        <f>EQUAT!H21</f>
        <v>2f</v>
      </c>
      <c r="O51" s="234">
        <f>EQUAT!I21</f>
        <v>2</v>
      </c>
      <c r="P51" s="114">
        <f>ST8C!B48</f>
        <v>0</v>
      </c>
      <c r="Q51" s="114">
        <f t="shared" si="2"/>
        <v>2</v>
      </c>
      <c r="R51" s="226" t="str">
        <f>IF(EQUAT!J21=0," ",EQUAT!J21)</f>
        <v xml:space="preserve">Faradays laws </v>
      </c>
      <c r="S51" s="226" t="str">
        <f>IF(EQUAT!K21=0," ",EQUAT!K21)</f>
        <v>electrolytic cells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ST8C!AL29</f>
        <v>12</v>
      </c>
      <c r="C52" s="29">
        <f>ST8C!AM29</f>
        <v>0</v>
      </c>
      <c r="D52" s="114">
        <f>ST8C!AN29</f>
        <v>0</v>
      </c>
      <c r="N52" s="227" t="str">
        <f>EQUAT!H22</f>
        <v>2g</v>
      </c>
      <c r="O52" s="234">
        <f>EQUAT!I22</f>
        <v>1</v>
      </c>
      <c r="P52" s="114">
        <f>ST8C!B49</f>
        <v>0</v>
      </c>
      <c r="Q52" s="114">
        <f t="shared" si="2"/>
        <v>1</v>
      </c>
      <c r="R52" s="226" t="str">
        <f>IF(EQUAT!J22=0," ",EQUAT!J22)</f>
        <v>limitations of predictions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ST8C!AL30</f>
        <v>8</v>
      </c>
      <c r="C53" s="29">
        <f>ST8C!AM30</f>
        <v>0</v>
      </c>
      <c r="D53" s="114">
        <f>ST8C!AN30</f>
        <v>0</v>
      </c>
      <c r="N53" s="227" t="str">
        <f>EQUAT!H23</f>
        <v>2h</v>
      </c>
      <c r="O53" s="234">
        <f>EQUAT!I23</f>
        <v>1</v>
      </c>
      <c r="P53" s="114">
        <f>ST8C!B50</f>
        <v>0</v>
      </c>
      <c r="Q53" s="114">
        <f t="shared" si="2"/>
        <v>1</v>
      </c>
      <c r="R53" s="226" t="str">
        <f>IF(EQUAT!J23=0," ",EQUAT!J23)</f>
        <v>chemical principles electrolytic cell</v>
      </c>
      <c r="S53" s="226" t="str">
        <f>IF(EQUAT!K23=0," ",EQUAT!K23)</f>
        <v xml:space="preserve"> 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ST8C!AL31</f>
        <v>11</v>
      </c>
      <c r="C54" s="29">
        <f>ST8C!AM31</f>
        <v>0</v>
      </c>
      <c r="D54" s="114">
        <f>ST8C!AN31</f>
        <v>0</v>
      </c>
      <c r="N54" s="227" t="str">
        <f>EQUAT!H24</f>
        <v>2i</v>
      </c>
      <c r="O54" s="234">
        <f>EQUAT!I24</f>
        <v>3</v>
      </c>
      <c r="P54" s="114">
        <f>ST8C!B51</f>
        <v>0</v>
      </c>
      <c r="Q54" s="114">
        <f t="shared" si="2"/>
        <v>3</v>
      </c>
      <c r="R54" s="226" t="str">
        <f>IF(EQUAT!J24=0," ",EQUAT!J24)</f>
        <v>vis-UV</v>
      </c>
      <c r="S54" s="226" t="str">
        <f>IF(EQUAT!K24=0," ",EQUAT!K24)</f>
        <v>calibration graph AAS or UV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ST8C!AL32</f>
        <v>5</v>
      </c>
      <c r="C55" s="29">
        <f>ST8C!AM32</f>
        <v>0</v>
      </c>
      <c r="D55" s="114">
        <f>ST8C!AN32</f>
        <v>0</v>
      </c>
      <c r="N55" s="227" t="str">
        <f>EQUAT!H25</f>
        <v>3a</v>
      </c>
      <c r="O55" s="234">
        <f>EQUAT!I25</f>
        <v>1</v>
      </c>
      <c r="P55" s="114">
        <f>ST8C!B52</f>
        <v>0</v>
      </c>
      <c r="Q55" s="114">
        <f t="shared" si="2"/>
        <v>1</v>
      </c>
      <c r="R55" s="226" t="str">
        <f>IF(EQUAT!J25=0," ",EQUAT!J25)</f>
        <v>structural formula</v>
      </c>
      <c r="S55" s="226" t="str">
        <f>IF(EQUAT!K25=0," ",EQUAT!K25)</f>
        <v>amines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ST8C!AL33</f>
        <v>20</v>
      </c>
      <c r="C56" s="29">
        <f>ST8C!AM33</f>
        <v>0</v>
      </c>
      <c r="D56" s="114">
        <f>ST8C!AN33</f>
        <v>0</v>
      </c>
      <c r="N56" s="227" t="str">
        <f>EQUAT!H26</f>
        <v>3b</v>
      </c>
      <c r="O56" s="234">
        <f>EQUAT!I26</f>
        <v>1</v>
      </c>
      <c r="P56" s="114">
        <f>ST8C!B53</f>
        <v>0</v>
      </c>
      <c r="Q56" s="114">
        <f t="shared" si="2"/>
        <v>1</v>
      </c>
      <c r="R56" s="226" t="str">
        <f>IF(EQUAT!J26=0," ",EQUAT!J26)</f>
        <v>amines</v>
      </c>
      <c r="S56" s="226" t="str">
        <f>IF(EQUAT!K26=0," ",EQUAT!K26)</f>
        <v>amino acid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3c</v>
      </c>
      <c r="O57" s="234">
        <f>EQUAT!I27</f>
        <v>1</v>
      </c>
      <c r="P57" s="114">
        <f>ST8C!B54</f>
        <v>0</v>
      </c>
      <c r="Q57" s="114">
        <f t="shared" si="2"/>
        <v>1</v>
      </c>
      <c r="R57" s="226" t="str">
        <f>IF(EQUAT!J27=0," ",EQUAT!J27)</f>
        <v>systematic name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3d</v>
      </c>
      <c r="O58" s="234">
        <f>EQUAT!I28</f>
        <v>1</v>
      </c>
      <c r="P58" s="114">
        <f>ST8C!B55</f>
        <v>0</v>
      </c>
      <c r="Q58" s="114">
        <f t="shared" si="2"/>
        <v>1</v>
      </c>
      <c r="R58" s="226" t="str">
        <f>IF(EQUAT!J28=0," ",EQUAT!J28)</f>
        <v>amino acid</v>
      </c>
      <c r="S58" s="226" t="str">
        <f>IF(EQUAT!K28=0," ",EQUAT!K28)</f>
        <v>data book</v>
      </c>
      <c r="T58" s="226" t="str">
        <f>IF(EQUAT!L28=0," ",EQUAT!L28)</f>
        <v>structural formula</v>
      </c>
      <c r="U58" s="213"/>
    </row>
    <row r="59" spans="1:21" ht="15" customHeight="1" x14ac:dyDescent="0.25">
      <c r="N59" s="227" t="str">
        <f>EQUAT!H29</f>
        <v>3e</v>
      </c>
      <c r="O59" s="234">
        <f>EQUAT!I29</f>
        <v>2</v>
      </c>
      <c r="P59" s="114">
        <f>ST8C!B56</f>
        <v>0</v>
      </c>
      <c r="Q59" s="114">
        <f t="shared" si="2"/>
        <v>2</v>
      </c>
      <c r="R59" s="226" t="str">
        <f>IF(EQUAT!J29=0," ",EQUAT!J29)</f>
        <v>cond &amp; poly - proteins</v>
      </c>
      <c r="S59" s="226" t="str">
        <f>IF(EQUAT!K29=0," ",EQUAT!K29)</f>
        <v>chemical bonding proteins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3fi</v>
      </c>
      <c r="O60" s="234">
        <f>EQUAT!I30</f>
        <v>1</v>
      </c>
      <c r="P60" s="114">
        <f>ST8C!B57</f>
        <v>0</v>
      </c>
      <c r="Q60" s="114">
        <f t="shared" si="2"/>
        <v>1</v>
      </c>
      <c r="R60" s="226" t="str">
        <f>IF(EQUAT!J30=0," ",EQUAT!J30)</f>
        <v>cond &amp; poly - proteins</v>
      </c>
      <c r="S60" s="226" t="str">
        <f>IF(EQUAT!K30=0," ",EQUAT!K30)</f>
        <v>protein- primary, secondary, tertiary structure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3fii</v>
      </c>
      <c r="O61" s="234">
        <f>EQUAT!I31</f>
        <v>1</v>
      </c>
      <c r="P61" s="114">
        <f>ST8C!B58</f>
        <v>0</v>
      </c>
      <c r="Q61" s="114">
        <f t="shared" si="2"/>
        <v>1</v>
      </c>
      <c r="R61" s="226" t="str">
        <f>IF(EQUAT!J31=0," ",EQUAT!J31)</f>
        <v>cond &amp; poly - proteins</v>
      </c>
      <c r="S61" s="226" t="str">
        <f>IF(EQUAT!K31=0," ",EQUAT!K31)</f>
        <v>protein- primary, secondary, tertiary structure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3fiii</v>
      </c>
      <c r="O62" s="234">
        <f>EQUAT!I32</f>
        <v>1</v>
      </c>
      <c r="P62" s="114">
        <f>ST8C!B59</f>
        <v>0</v>
      </c>
      <c r="Q62" s="114">
        <f t="shared" si="2"/>
        <v>1</v>
      </c>
      <c r="R62" s="226" t="str">
        <f>IF(EQUAT!J32=0," ",EQUAT!J32)</f>
        <v>cond &amp; poly - proteins</v>
      </c>
      <c r="S62" s="226" t="str">
        <f>IF(EQUAT!K32=0," ",EQUAT!K32)</f>
        <v>protein- primary, secondary, tertiary structure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3gi</v>
      </c>
      <c r="O63" s="234">
        <f>EQUAT!I33</f>
        <v>2</v>
      </c>
      <c r="P63" s="114">
        <f>ST8C!B60</f>
        <v>0</v>
      </c>
      <c r="Q63" s="114">
        <f t="shared" si="2"/>
        <v>2</v>
      </c>
      <c r="R63" s="226" t="str">
        <f>IF(EQUAT!J33=0," ",EQUAT!J33)</f>
        <v>DNA</v>
      </c>
      <c r="S63" s="226" t="str">
        <f>IF(EQUAT!K33=0," ",EQUAT!K33)</f>
        <v>data book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3gii</v>
      </c>
      <c r="O64" s="234">
        <f>EQUAT!I34</f>
        <v>1</v>
      </c>
      <c r="P64" s="114">
        <f>ST8C!B61</f>
        <v>0</v>
      </c>
      <c r="Q64" s="114">
        <f t="shared" si="2"/>
        <v>1</v>
      </c>
      <c r="R64" s="226" t="str">
        <f>IF(EQUAT!J34=0," ",EQUAT!J34)</f>
        <v>DNA primary structure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3giii</v>
      </c>
      <c r="O65" s="234">
        <f>EQUAT!I35</f>
        <v>1</v>
      </c>
      <c r="P65" s="114">
        <f>ST8C!B62</f>
        <v>0</v>
      </c>
      <c r="Q65" s="114">
        <f t="shared" si="2"/>
        <v>1</v>
      </c>
      <c r="R65" s="226" t="str">
        <f>IF(EQUAT!J35=0," ",EQUAT!J35)</f>
        <v>DNA secondary structure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3h</v>
      </c>
      <c r="O66" s="234">
        <f>EQUAT!I36</f>
        <v>1</v>
      </c>
      <c r="P66" s="114">
        <f>ST8C!B63</f>
        <v>0</v>
      </c>
      <c r="Q66" s="114">
        <f t="shared" si="2"/>
        <v>1</v>
      </c>
      <c r="R66" s="226" t="str">
        <f>IF(EQUAT!J36=0," ",EQUAT!J36)</f>
        <v>DNA secondary structure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LisaChem 2013</v>
      </c>
      <c r="Q68" s="219"/>
      <c r="S68" s="220" t="s">
        <v>254</v>
      </c>
      <c r="T68" s="219" t="str">
        <f>B5</f>
        <v>Student 8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96" t="s">
        <v>146</v>
      </c>
      <c r="P69" s="298" t="s">
        <v>257</v>
      </c>
      <c r="Q69" s="29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97"/>
      <c r="P70" s="298"/>
      <c r="Q70" s="29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4ai</v>
      </c>
      <c r="O71" s="234">
        <f>EQUAT!I37</f>
        <v>2</v>
      </c>
      <c r="P71" s="114">
        <f>ST8C!B64</f>
        <v>0</v>
      </c>
      <c r="Q71" s="114">
        <f>O71-P71</f>
        <v>2</v>
      </c>
      <c r="R71" s="226" t="str">
        <f>IF(EQUAT!J37=0," ",EQUAT!J37)</f>
        <v>catalyst effect on rate</v>
      </c>
      <c r="S71" s="226" t="str">
        <f>IF(EQUAT!K37=0," ",EQUAT!K37)</f>
        <v>calc delta H from reactions</v>
      </c>
      <c r="T71" s="226" t="str">
        <f>IF(EQUAT!L37=0," ",EQUAT!L37)</f>
        <v>Energy sources - renewability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4aii</v>
      </c>
      <c r="O72" s="234">
        <f>EQUAT!I38</f>
        <v>3</v>
      </c>
      <c r="P72" s="114">
        <f>ST8C!B65</f>
        <v>0</v>
      </c>
      <c r="Q72" s="114">
        <f t="shared" si="2"/>
        <v>3</v>
      </c>
      <c r="R72" s="226" t="str">
        <f>IF(EQUAT!J38=0," ",EQUAT!J38)</f>
        <v>Equilibrium law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4aiii</v>
      </c>
      <c r="O73" s="234">
        <f>EQUAT!I39</f>
        <v>1</v>
      </c>
      <c r="P73" s="114">
        <f>ST8C!B66</f>
        <v>0</v>
      </c>
      <c r="Q73" s="114">
        <f t="shared" si="2"/>
        <v>1</v>
      </c>
      <c r="R73" s="226" t="str">
        <f>IF(EQUAT!J39=0," ",EQUAT!J39)</f>
        <v>Equilibrium law</v>
      </c>
      <c r="S73" s="226" t="str">
        <f>IF(EQUAT!K39=0," ",EQUAT!K39)</f>
        <v>Le Chatelier principle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4bi</v>
      </c>
      <c r="O74" s="234">
        <f>EQUAT!I40</f>
        <v>1</v>
      </c>
      <c r="P74" s="114">
        <f>ST8C!B67</f>
        <v>0</v>
      </c>
      <c r="Q74" s="114">
        <f t="shared" si="2"/>
        <v>1</v>
      </c>
      <c r="R74" s="226" t="str">
        <f>IF(EQUAT!J40=0," ",EQUAT!J40)</f>
        <v>biochemical fuel production</v>
      </c>
      <c r="S74" s="226" t="str">
        <f>IF(EQUAT!K40=0," ",EQUAT!K40)</f>
        <v>data book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4bii</v>
      </c>
      <c r="O75" s="234">
        <f>EQUAT!I41</f>
        <v>3</v>
      </c>
      <c r="P75" s="114">
        <f>ST8C!B68</f>
        <v>0</v>
      </c>
      <c r="Q75" s="114">
        <f t="shared" si="2"/>
        <v>3</v>
      </c>
      <c r="R75" s="226" t="str">
        <f>IF(EQUAT!J41=0," ",EQUAT!J41)</f>
        <v>biodiesel</v>
      </c>
      <c r="S75" s="226" t="str">
        <f>IF(EQUAT!K41=0," ",EQUAT!K41)</f>
        <v>data book</v>
      </c>
      <c r="T75" s="226" t="str">
        <f>IF(EQUAT!L41=0," ",EQUAT!L41)</f>
        <v>chemical equations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4ci</v>
      </c>
      <c r="O76" s="234">
        <f>EQUAT!I42</f>
        <v>1</v>
      </c>
      <c r="P76" s="114">
        <f>ST8C!B69</f>
        <v>0</v>
      </c>
      <c r="Q76" s="114">
        <f t="shared" si="2"/>
        <v>1</v>
      </c>
      <c r="R76" s="226" t="str">
        <f>IF(EQUAT!J42=0," ",EQUAT!J42)</f>
        <v>C13NMR</v>
      </c>
      <c r="S76" s="226" t="str">
        <f>IF(EQUAT!K42=0," ",EQUAT!K42)</f>
        <v>chemical equations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4cii</v>
      </c>
      <c r="O77" s="234">
        <f>EQUAT!I43</f>
        <v>2</v>
      </c>
      <c r="P77" s="114">
        <f>ST8C!B70</f>
        <v>0</v>
      </c>
      <c r="Q77" s="114">
        <f t="shared" si="2"/>
        <v>2</v>
      </c>
      <c r="R77" s="226" t="str">
        <f>IF(EQUAT!J43=0," ",EQUAT!J43)</f>
        <v>HNMR</v>
      </c>
      <c r="S77" s="226" t="str">
        <f>IF(EQUAT!K43=0," ",EQUAT!K43)</f>
        <v>semi-structural formula</v>
      </c>
      <c r="T77" s="226" t="str">
        <f>IF(EQUAT!L43=0," ",EQUAT!L43)</f>
        <v>oxidation primary alkanols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4di</v>
      </c>
      <c r="O78" s="234">
        <f>EQUAT!I44</f>
        <v>1</v>
      </c>
      <c r="P78" s="114">
        <f>ST8C!B71</f>
        <v>0</v>
      </c>
      <c r="Q78" s="114">
        <f t="shared" si="2"/>
        <v>1</v>
      </c>
      <c r="R78" s="226" t="str">
        <f>IF(EQUAT!J44=0," ",EQUAT!J44)</f>
        <v>fuel cells</v>
      </c>
      <c r="S78" s="226" t="str">
        <f>IF(EQUAT!K44=0," ",EQUAT!K44)</f>
        <v xml:space="preserve"> 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4dii</v>
      </c>
      <c r="O79" s="234">
        <f>EQUAT!I45</f>
        <v>2</v>
      </c>
      <c r="P79" s="114">
        <f>ST8C!B72</f>
        <v>0</v>
      </c>
      <c r="Q79" s="114">
        <f t="shared" si="2"/>
        <v>2</v>
      </c>
      <c r="R79" s="226" t="str">
        <f>IF(EQUAT!J45=0," ",EQUAT!J45)</f>
        <v>fuel cells</v>
      </c>
      <c r="S79" s="226" t="str">
        <f>IF(EQUAT!K45=0," ",EQUAT!K45)</f>
        <v>data book</v>
      </c>
      <c r="T79" s="226" t="str">
        <f>IF(EQUAT!L45=0," ",EQUAT!L45)</f>
        <v>half, overall equations fuel cell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5ai</v>
      </c>
      <c r="O80" s="234">
        <f>EQUAT!I46</f>
        <v>1</v>
      </c>
      <c r="P80" s="114">
        <f>ST8C!B73</f>
        <v>0</v>
      </c>
      <c r="Q80" s="114">
        <f t="shared" si="2"/>
        <v>1</v>
      </c>
      <c r="R80" s="226" t="str">
        <f>IF(EQUAT!J46=0," ",EQUAT!J46)</f>
        <v>galvanic primary, half &amp; overall equations</v>
      </c>
      <c r="S80" s="226" t="str">
        <f>IF(EQUAT!K46=0," ",EQUAT!K46)</f>
        <v>data book</v>
      </c>
      <c r="T80" s="226" t="str">
        <f>IF(EQUAT!L46=0," ",EQUAT!L46)</f>
        <v>electrochemical series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5aii</v>
      </c>
      <c r="O81" s="234">
        <f>EQUAT!I47</f>
        <v>1</v>
      </c>
      <c r="P81" s="114">
        <f>ST8C!B74</f>
        <v>0</v>
      </c>
      <c r="Q81" s="114">
        <f t="shared" si="2"/>
        <v>1</v>
      </c>
      <c r="R81" s="226" t="str">
        <f>IF(EQUAT!J47=0," ",EQUAT!J47)</f>
        <v>galvanic primary, half &amp; overall equations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5aiii</v>
      </c>
      <c r="O82" s="234">
        <f>EQUAT!I48</f>
        <v>1</v>
      </c>
      <c r="P82" s="114">
        <f>ST8C!B75</f>
        <v>0</v>
      </c>
      <c r="Q82" s="114">
        <f t="shared" si="2"/>
        <v>1</v>
      </c>
      <c r="R82" s="226" t="str">
        <f>IF(EQUAT!J48=0," ",EQUAT!J48)</f>
        <v>electrochemical series</v>
      </c>
      <c r="S82" s="226" t="str">
        <f>IF(EQUAT!K48=0," ",EQUAT!K48)</f>
        <v>data book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5b</v>
      </c>
      <c r="O83" s="234">
        <f>EQUAT!I49</f>
        <v>1</v>
      </c>
      <c r="P83" s="114">
        <f>ST8C!B76</f>
        <v>0</v>
      </c>
      <c r="Q83" s="114">
        <f t="shared" si="2"/>
        <v>1</v>
      </c>
      <c r="R83" s="226" t="str">
        <f>IF(EQUAT!J49=0," ",EQUAT!J49)</f>
        <v>galvanic cells - primary, secondary</v>
      </c>
      <c r="S83" s="226" t="str">
        <f>IF(EQUAT!K49=0," ",EQUAT!K49)</f>
        <v xml:space="preserve"> 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5ci</v>
      </c>
      <c r="O84" s="234">
        <f>EQUAT!I50</f>
        <v>1</v>
      </c>
      <c r="P84" s="114">
        <f>ST8C!B77</f>
        <v>0</v>
      </c>
      <c r="Q84" s="114">
        <f t="shared" si="2"/>
        <v>1</v>
      </c>
      <c r="R84" s="226" t="str">
        <f>IF(EQUAT!J50=0," ",EQUAT!J50)</f>
        <v xml:space="preserve">Faradays laws </v>
      </c>
      <c r="S84" s="226" t="str">
        <f>IF(EQUAT!K50=0," ",EQUAT!K50)</f>
        <v>galvanic primary, half &amp; overall equations</v>
      </c>
      <c r="T84" s="226" t="str">
        <f>IF(EQUAT!L50=0," ",EQUAT!L50)</f>
        <v>calculations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5cii</v>
      </c>
      <c r="O85" s="234">
        <f>EQUAT!I51</f>
        <v>1</v>
      </c>
      <c r="P85" s="114">
        <f>ST8C!B78</f>
        <v>0</v>
      </c>
      <c r="Q85" s="114">
        <f t="shared" si="2"/>
        <v>1</v>
      </c>
      <c r="R85" s="226" t="str">
        <f>IF(EQUAT!J51=0," ",EQUAT!J51)</f>
        <v xml:space="preserve">Faradays laws </v>
      </c>
      <c r="S85" s="226" t="str">
        <f>IF(EQUAT!K51=0," ",EQUAT!K51)</f>
        <v>calculations</v>
      </c>
      <c r="T85" s="226" t="str">
        <f>IF(EQUAT!L51=0," ",EQUAT!L51)</f>
        <v>galvanic primary, half &amp; overall equations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5ciii</v>
      </c>
      <c r="O86" s="234">
        <f>EQUAT!I52</f>
        <v>2</v>
      </c>
      <c r="P86" s="114">
        <f>ST8C!B79</f>
        <v>0</v>
      </c>
      <c r="Q86" s="114">
        <f t="shared" si="2"/>
        <v>2</v>
      </c>
      <c r="R86" s="226" t="str">
        <f>IF(EQUAT!J52=0," ",EQUAT!J52)</f>
        <v>calculations</v>
      </c>
      <c r="S86" s="226" t="str">
        <f>IF(EQUAT!K52=0," ",EQUAT!K52)</f>
        <v>galvanic primary, half &amp; overall equations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5d</v>
      </c>
      <c r="O87" s="234">
        <f>EQUAT!I53</f>
        <v>2</v>
      </c>
      <c r="P87" s="114">
        <f>ST8C!B80</f>
        <v>0</v>
      </c>
      <c r="Q87" s="114">
        <f t="shared" si="2"/>
        <v>2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6a</v>
      </c>
      <c r="O88" s="234">
        <f>EQUAT!I54</f>
        <v>1</v>
      </c>
      <c r="P88" s="114">
        <f>ST8C!B81</f>
        <v>0</v>
      </c>
      <c r="Q88" s="114">
        <f t="shared" si="2"/>
        <v>1</v>
      </c>
      <c r="R88" s="226" t="str">
        <f>IF(EQUAT!J54=0," ",EQUAT!J54)</f>
        <v>Rates of reaction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6b</v>
      </c>
      <c r="O89" s="234">
        <f>EQUAT!I55</f>
        <v>2</v>
      </c>
      <c r="P89" s="114">
        <f>ST8C!B82</f>
        <v>0</v>
      </c>
      <c r="Q89" s="114">
        <f t="shared" si="2"/>
        <v>2</v>
      </c>
      <c r="R89" s="226" t="str">
        <f>IF(EQUAT!J55=0," ",EQUAT!J55)</f>
        <v>Rates of reaction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6ci</v>
      </c>
      <c r="O90" s="234">
        <f>EQUAT!I56</f>
        <v>2</v>
      </c>
      <c r="P90" s="114">
        <f>ST8C!B83</f>
        <v>0</v>
      </c>
      <c r="Q90" s="114">
        <f t="shared" si="2"/>
        <v>2</v>
      </c>
      <c r="R90" s="226" t="str">
        <f>IF(EQUAT!J56=0," ",EQUAT!J56)</f>
        <v>Rates of reaction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6cii</v>
      </c>
      <c r="O91" s="234">
        <f>EQUAT!I57</f>
        <v>1</v>
      </c>
      <c r="P91" s="114">
        <f>ST8C!B84</f>
        <v>0</v>
      </c>
      <c r="Q91" s="114">
        <f t="shared" si="2"/>
        <v>1</v>
      </c>
      <c r="R91" s="226" t="str">
        <f>IF(EQUAT!J57=0," ",EQUAT!J57)</f>
        <v>calculations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6ciii</v>
      </c>
      <c r="O92" s="234">
        <f>EQUAT!I58</f>
        <v>1</v>
      </c>
      <c r="P92" s="114">
        <f>ST8C!B85</f>
        <v>0</v>
      </c>
      <c r="Q92" s="114">
        <f t="shared" si="2"/>
        <v>1</v>
      </c>
      <c r="R92" s="226" t="str">
        <f>IF(EQUAT!J58=0," ",EQUAT!J58)</f>
        <v>calculations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6di</v>
      </c>
      <c r="O93" s="234">
        <f>EQUAT!I59</f>
        <v>1</v>
      </c>
      <c r="P93" s="114">
        <f>ST8C!B86</f>
        <v>0</v>
      </c>
      <c r="Q93" s="114">
        <f t="shared" si="2"/>
        <v>1</v>
      </c>
      <c r="R93" s="226" t="str">
        <f>IF(EQUAT!J59=0," ",EQUAT!J59)</f>
        <v>Rates of reaction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6dii</v>
      </c>
      <c r="O94" s="234">
        <f>EQUAT!I60</f>
        <v>2</v>
      </c>
      <c r="P94" s="114">
        <f>ST8C!B87</f>
        <v>0</v>
      </c>
      <c r="Q94" s="114">
        <f t="shared" ref="Q94:Q95" si="3">O94-P94</f>
        <v>2</v>
      </c>
      <c r="R94" s="226" t="str">
        <f>IF(EQUAT!J60=0," ",EQUAT!J60)</f>
        <v>Rates of reaction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6e</v>
      </c>
      <c r="O95" s="234">
        <f>EQUAT!I61</f>
        <v>2</v>
      </c>
      <c r="P95" s="114">
        <f>ST8C!B88</f>
        <v>0</v>
      </c>
      <c r="Q95" s="114">
        <f t="shared" si="3"/>
        <v>2</v>
      </c>
      <c r="R95" s="226" t="str">
        <f>IF(EQUAT!J61=0," ",EQUAT!J61)</f>
        <v>collision theory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6f</v>
      </c>
      <c r="O96" s="234">
        <f>EQUAT!I62</f>
        <v>2</v>
      </c>
      <c r="P96" s="114">
        <f>ST8C!B89</f>
        <v>0</v>
      </c>
      <c r="Q96" s="114">
        <f t="shared" ref="Q96:Q105" si="4">O96-P96</f>
        <v>2</v>
      </c>
      <c r="R96" s="226" t="str">
        <f>IF(EQUAT!J62=0," ",EQUAT!J62)</f>
        <v>temperature effect on rate</v>
      </c>
      <c r="S96" s="226" t="str">
        <f>IF(EQUAT!K62=0," ",EQUAT!K62)</f>
        <v>catalyst effect on rate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7a</v>
      </c>
      <c r="O97" s="234">
        <f>EQUAT!I63</f>
        <v>2</v>
      </c>
      <c r="P97" s="114">
        <f>ST8C!B90</f>
        <v>0</v>
      </c>
      <c r="Q97" s="114">
        <f t="shared" si="4"/>
        <v>2</v>
      </c>
      <c r="R97" s="226" t="str">
        <f>IF(EQUAT!J63=0," ",EQUAT!J63)</f>
        <v>back titrations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7b</v>
      </c>
      <c r="O98" s="234">
        <f>EQUAT!I64</f>
        <v>2</v>
      </c>
      <c r="P98" s="114">
        <f>ST8C!B91</f>
        <v>0</v>
      </c>
      <c r="Q98" s="114">
        <f t="shared" si="4"/>
        <v>2</v>
      </c>
      <c r="R98" s="226" t="str">
        <f>IF(EQUAT!J64=0," ",EQUAT!J64)</f>
        <v>back titrations</v>
      </c>
      <c r="S98" s="226" t="str">
        <f>IF(EQUAT!K64=0," ",EQUAT!K64)</f>
        <v>calculations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7c</v>
      </c>
      <c r="O99" s="234">
        <f>EQUAT!I65</f>
        <v>1</v>
      </c>
      <c r="P99" s="114">
        <f>ST8C!B92</f>
        <v>0</v>
      </c>
      <c r="Q99" s="114">
        <f t="shared" si="4"/>
        <v>1</v>
      </c>
      <c r="R99" s="226" t="str">
        <f>IF(EQUAT!J65=0," ",EQUAT!J65)</f>
        <v>calculations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7d</v>
      </c>
      <c r="O100" s="234">
        <f>EQUAT!I66</f>
        <v>1</v>
      </c>
      <c r="P100" s="114">
        <f>ST8C!B93</f>
        <v>0</v>
      </c>
      <c r="Q100" s="114">
        <f t="shared" si="4"/>
        <v>1</v>
      </c>
      <c r="R100" s="226" t="str">
        <f>IF(EQUAT!J66=0," ",EQUAT!J66)</f>
        <v>calculations</v>
      </c>
      <c r="S100" s="226" t="str">
        <f>IF(EQUAT!K66=0," ",EQUAT!K66)</f>
        <v xml:space="preserve"> 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7e</v>
      </c>
      <c r="O101" s="234">
        <f>EQUAT!I67</f>
        <v>3</v>
      </c>
      <c r="P101" s="114">
        <f>ST8C!B94</f>
        <v>0</v>
      </c>
      <c r="Q101" s="114">
        <f t="shared" si="4"/>
        <v>3</v>
      </c>
      <c r="R101" s="226" t="str">
        <f>IF(EQUAT!J67=0," ",EQUAT!J67)</f>
        <v>data book</v>
      </c>
      <c r="S101" s="226" t="str">
        <f>IF(EQUAT!K67=0," ",EQUAT!K67)</f>
        <v>Ka weak acids</v>
      </c>
      <c r="T101" s="226" t="str">
        <f>IF(EQUAT!L67=0," ",EQUAT!L67)</f>
        <v xml:space="preserve"> 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>
        <f>EQUAT!H68</f>
        <v>0</v>
      </c>
      <c r="O102" s="234">
        <f>EQUAT!I68</f>
        <v>0</v>
      </c>
      <c r="P102" s="114">
        <f>ST8C!B95</f>
        <v>0</v>
      </c>
      <c r="Q102" s="114">
        <f t="shared" si="4"/>
        <v>0</v>
      </c>
      <c r="R102" s="226" t="str">
        <f>IF(EQUAT!J68=0," ",EQUAT!J68)</f>
        <v xml:space="preserve"> </v>
      </c>
      <c r="S102" s="226" t="str">
        <f>IF(EQUAT!K68=0," ",EQUAT!K68)</f>
        <v xml:space="preserve"> </v>
      </c>
      <c r="T102" s="226" t="str">
        <f>IF(EQUAT!L68=0," ",EQUAT!L68)</f>
        <v xml:space="preserve"> 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>
        <f>EQUAT!H69</f>
        <v>0</v>
      </c>
      <c r="O103" s="234">
        <f>EQUAT!I69</f>
        <v>0</v>
      </c>
      <c r="P103" s="114">
        <f>ST8C!B96</f>
        <v>0</v>
      </c>
      <c r="Q103" s="114">
        <f t="shared" si="4"/>
        <v>0</v>
      </c>
      <c r="R103" s="226" t="str">
        <f>IF(EQUAT!J69=0," ",EQUAT!J69)</f>
        <v xml:space="preserve"> 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>
        <f>EQUAT!H70</f>
        <v>0</v>
      </c>
      <c r="O104" s="234">
        <f>EQUAT!I70</f>
        <v>0</v>
      </c>
      <c r="P104" s="114">
        <f>ST8C!B97</f>
        <v>0</v>
      </c>
      <c r="Q104" s="114">
        <f t="shared" si="4"/>
        <v>0</v>
      </c>
      <c r="R104" s="226" t="str">
        <f>IF(EQUAT!J70=0," ",EQUAT!J70)</f>
        <v xml:space="preserve">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>
        <f>EQUAT!H71</f>
        <v>0</v>
      </c>
      <c r="O105" s="234">
        <f>EQUAT!I71</f>
        <v>0</v>
      </c>
      <c r="P105" s="114">
        <f>ST8C!B98</f>
        <v>0</v>
      </c>
      <c r="Q105" s="114">
        <f t="shared" si="4"/>
        <v>0</v>
      </c>
      <c r="R105" s="226" t="str">
        <f>IF(EQUAT!J71=0," ",EQUAT!J71)</f>
        <v xml:space="preserve">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94</v>
      </c>
      <c r="P106" s="114">
        <f>SUM(P37:P105)</f>
        <v>0</v>
      </c>
      <c r="Q106" s="114">
        <f>SUM(Q37:Q95)</f>
        <v>83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54" priority="2" operator="lessThan">
      <formula>0.5</formula>
    </cfRule>
    <cfRule type="cellIs" dxfId="53" priority="3" operator="lessThan">
      <formula>0.5</formula>
    </cfRule>
    <cfRule type="cellIs" dxfId="52" priority="4" operator="lessThan">
      <formula>1</formula>
    </cfRule>
  </conditionalFormatting>
  <conditionalFormatting sqref="Q37:Q66 Q71:Q105">
    <cfRule type="cellIs" dxfId="51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84" t="s">
        <v>151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49"/>
      <c r="M1" s="233"/>
      <c r="N1" s="4"/>
      <c r="O1" s="191" t="s">
        <v>57</v>
      </c>
      <c r="P1" s="219" t="str">
        <f>B3</f>
        <v>LisaChem 2013</v>
      </c>
      <c r="Q1" s="219"/>
      <c r="S1" s="220" t="s">
        <v>254</v>
      </c>
      <c r="T1" s="219" t="str">
        <f>B5</f>
        <v>Student 9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9" t="s">
        <v>259</v>
      </c>
      <c r="P2" s="299" t="s">
        <v>252</v>
      </c>
      <c r="Q2" s="30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LisaChem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99"/>
      <c r="P3" s="299"/>
      <c r="Q3" s="300"/>
      <c r="R3" s="294" t="s">
        <v>91</v>
      </c>
      <c r="S3" s="295"/>
      <c r="T3" s="295"/>
      <c r="U3" s="212"/>
    </row>
    <row r="4" spans="1:21" ht="15" customHeight="1" thickBot="1" x14ac:dyDescent="0.3">
      <c r="A4" s="25"/>
      <c r="F4" s="94"/>
      <c r="G4" s="191" t="s">
        <v>0</v>
      </c>
      <c r="H4" s="194">
        <f>ST9C!AK38</f>
        <v>30</v>
      </c>
      <c r="I4" s="194">
        <f>ST9C!AL38</f>
        <v>0</v>
      </c>
      <c r="J4" s="194">
        <f>ST9C!AM38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Results'!K6</f>
        <v>0</v>
      </c>
      <c r="Q4" s="129">
        <f t="shared" ref="Q4:Q33" si="0">IF(P4=O4,1,0)</f>
        <v>0</v>
      </c>
      <c r="R4" s="217" t="str">
        <f>IF(EQUAT!D7=0, "",EQUAT!D7)</f>
        <v>IR</v>
      </c>
      <c r="S4" s="217" t="str">
        <f>IF(EQUAT!E7=0, "",EQUAT!E7)</f>
        <v>C13NMR</v>
      </c>
      <c r="T4" s="217" t="str">
        <f>IF(EQUAT!F7=0, "",EQUAT!F7)</f>
        <v>systematic name</v>
      </c>
      <c r="U4" s="212"/>
    </row>
    <row r="5" spans="1:21" ht="15" customHeight="1" thickBot="1" x14ac:dyDescent="0.3">
      <c r="A5" s="78" t="s">
        <v>147</v>
      </c>
      <c r="B5" s="198" t="str">
        <f>'Class Results'!K4</f>
        <v>Student 9</v>
      </c>
      <c r="C5" s="199"/>
      <c r="D5" s="200"/>
      <c r="E5" s="201"/>
      <c r="G5" s="90" t="s">
        <v>8</v>
      </c>
      <c r="H5" s="194">
        <f>ST9C!AK39</f>
        <v>94</v>
      </c>
      <c r="I5" s="194">
        <f>ST9C!AL39</f>
        <v>0</v>
      </c>
      <c r="J5" s="194">
        <f>ST9C!AM39</f>
        <v>0</v>
      </c>
      <c r="N5" s="218" t="str">
        <f>EQUAT!A8</f>
        <v>2</v>
      </c>
      <c r="O5" s="232" t="str">
        <f>EQUAT!B8</f>
        <v>C</v>
      </c>
      <c r="P5" s="216">
        <f>'Class Results'!K7</f>
        <v>0</v>
      </c>
      <c r="Q5" s="129">
        <f t="shared" si="0"/>
        <v>0</v>
      </c>
      <c r="R5" s="217" t="str">
        <f>IF(EQUAT!D8=0, "",EQUAT!D8)</f>
        <v>amount of solids, liquids,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Results'!K8</f>
        <v>0</v>
      </c>
      <c r="Q6" s="129">
        <f t="shared" si="0"/>
        <v>0</v>
      </c>
      <c r="R6" s="217" t="str">
        <f>IF(EQUAT!D9=0, "",EQUAT!D9)</f>
        <v>titration curves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Results'!K9</f>
        <v>0</v>
      </c>
      <c r="Q7" s="129">
        <f t="shared" si="0"/>
        <v>0</v>
      </c>
      <c r="R7" s="217" t="str">
        <f>IF(EQUAT!D10=0, "",EQUAT!D10)</f>
        <v>acid-base titrations</v>
      </c>
      <c r="S7" s="217" t="str">
        <f>IF(EQUAT!E10=0, "",EQUAT!E10)</f>
        <v>data book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A</v>
      </c>
      <c r="P8" s="216">
        <f>'Class Results'!K10</f>
        <v>0</v>
      </c>
      <c r="Q8" s="129">
        <f t="shared" si="0"/>
        <v>0</v>
      </c>
      <c r="R8" s="217" t="str">
        <f>IF(EQUAT!D11=0, "",EQUAT!D11)</f>
        <v>galvanic primary, principles</v>
      </c>
      <c r="S8" s="217" t="str">
        <f>IF(EQUAT!E11=0, "",EQUAT!E11)</f>
        <v>electrochemical series</v>
      </c>
      <c r="T8" s="217" t="str">
        <f>IF(EQUAT!F11=0, "",EQUAT!F11)</f>
        <v>data book</v>
      </c>
      <c r="U8" s="212"/>
    </row>
    <row r="9" spans="1:21" ht="15" customHeight="1" x14ac:dyDescent="0.25">
      <c r="A9" s="38" t="s">
        <v>94</v>
      </c>
      <c r="B9" s="114">
        <f>ST9C!AL3</f>
        <v>75</v>
      </c>
      <c r="C9" s="114">
        <f>ST9C!AM3</f>
        <v>0</v>
      </c>
      <c r="D9" s="114">
        <f>ST9C!AN3</f>
        <v>0</v>
      </c>
      <c r="N9" s="218" t="str">
        <f>EQUAT!A12</f>
        <v>6</v>
      </c>
      <c r="O9" s="232" t="str">
        <f>EQUAT!B12</f>
        <v>D</v>
      </c>
      <c r="P9" s="216">
        <f>'Class Results'!K11</f>
        <v>0</v>
      </c>
      <c r="Q9" s="129">
        <f t="shared" si="0"/>
        <v>0</v>
      </c>
      <c r="R9" s="217" t="str">
        <f>IF(EQUAT!D12=0, "",EQUAT!D12)</f>
        <v xml:space="preserve">ox numbers 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ST9C!AL4</f>
        <v>48</v>
      </c>
      <c r="C10" s="114">
        <f>ST9C!AM4</f>
        <v>0</v>
      </c>
      <c r="D10" s="114">
        <f>ST9C!AN4</f>
        <v>0</v>
      </c>
      <c r="N10" s="218" t="str">
        <f>EQUAT!A13</f>
        <v>7</v>
      </c>
      <c r="O10" s="232" t="str">
        <f>EQUAT!B13</f>
        <v>D</v>
      </c>
      <c r="P10" s="216">
        <f>'Class Results'!K12</f>
        <v>0</v>
      </c>
      <c r="Q10" s="129">
        <f t="shared" si="0"/>
        <v>0</v>
      </c>
      <c r="R10" s="217" t="str">
        <f>IF(EQUAT!D13=0, "",EQUAT!D13)</f>
        <v>redox equations</v>
      </c>
      <c r="S10" s="217" t="str">
        <f>IF(EQUAT!E13=0, "",EQUAT!E13)</f>
        <v>acid-base, pH</v>
      </c>
      <c r="T10" s="217" t="str">
        <f>IF(EQUAT!F13=0, "",EQUAT!F13)</f>
        <v>fuel cells</v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Results'!K13</f>
        <v>0</v>
      </c>
      <c r="Q11" s="129">
        <f t="shared" si="0"/>
        <v>0</v>
      </c>
      <c r="R11" s="217" t="str">
        <f>IF(EQUAT!D14=0, "",EQUAT!D14)</f>
        <v>bomb calorimetry</v>
      </c>
      <c r="S11" s="217" t="str">
        <f>IF(EQUAT!E14=0, "",EQUAT!E14)</f>
        <v>calculations</v>
      </c>
      <c r="T11" s="217" t="str">
        <f>IF(EQUAT!F14=0, "",EQUAT!F14)</f>
        <v>data book</v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Results'!K14</f>
        <v>0</v>
      </c>
      <c r="Q12" s="129">
        <f t="shared" si="0"/>
        <v>0</v>
      </c>
      <c r="R12" s="217" t="str">
        <f>IF(EQUAT!D15=0, "",EQUAT!D15)</f>
        <v>galvanic secondary, principles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D</v>
      </c>
      <c r="P13" s="216">
        <f>'Class Results'!K15</f>
        <v>0</v>
      </c>
      <c r="Q13" s="129">
        <f t="shared" si="0"/>
        <v>0</v>
      </c>
      <c r="R13" s="217" t="str">
        <f>IF(EQUAT!D16=0, "",EQUAT!D16)</f>
        <v>Le Chatelier principle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85" t="s">
        <v>98</v>
      </c>
      <c r="C14" s="285"/>
      <c r="D14" s="285"/>
      <c r="N14" s="218" t="str">
        <f>EQUAT!A17</f>
        <v>11</v>
      </c>
      <c r="O14" s="232" t="str">
        <f>EQUAT!B17</f>
        <v>C</v>
      </c>
      <c r="P14" s="216">
        <f>'Class Results'!K16</f>
        <v>0</v>
      </c>
      <c r="Q14" s="129">
        <f t="shared" si="0"/>
        <v>0</v>
      </c>
      <c r="R14" s="217" t="str">
        <f>IF(EQUAT!D17=0, "",EQUAT!D17)</f>
        <v>fuel cells</v>
      </c>
      <c r="S14" s="217" t="str">
        <f>IF(EQUAT!E17=0, "",EQUAT!E17)</f>
        <v/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ST9C!AL5</f>
        <v>10</v>
      </c>
      <c r="C15" s="29">
        <f>ST9C!AM5</f>
        <v>0</v>
      </c>
      <c r="D15" s="114">
        <f>ST9C!AN5</f>
        <v>0</v>
      </c>
      <c r="N15" s="218" t="str">
        <f>EQUAT!A18</f>
        <v>12</v>
      </c>
      <c r="O15" s="232" t="str">
        <f>EQUAT!B18</f>
        <v>D</v>
      </c>
      <c r="P15" s="216">
        <f>'Class Results'!K17</f>
        <v>0</v>
      </c>
      <c r="Q15" s="129">
        <f t="shared" si="0"/>
        <v>0</v>
      </c>
      <c r="R15" s="217" t="str">
        <f>IF(EQUAT!D18=0, "",EQUAT!D18)</f>
        <v>gravimetric analysis</v>
      </c>
      <c r="S15" s="217" t="str">
        <f>IF(EQUAT!E18=0, "",EQUAT!E18)</f>
        <v>calculations</v>
      </c>
      <c r="T15" s="217" t="str">
        <f>IF(EQUAT!F18=0, "",EQUAT!F18)</f>
        <v>chemical equations</v>
      </c>
      <c r="U15" s="212"/>
    </row>
    <row r="16" spans="1:21" ht="15" customHeight="1" x14ac:dyDescent="0.25">
      <c r="A16" s="38" t="str">
        <f>ST1C!AJ6</f>
        <v>gravimetric analysis</v>
      </c>
      <c r="B16" s="29">
        <f>ST9C!AL6</f>
        <v>2</v>
      </c>
      <c r="C16" s="29">
        <f>ST9C!AM6</f>
        <v>0</v>
      </c>
      <c r="D16" s="114">
        <f>ST9C!AN6</f>
        <v>0</v>
      </c>
      <c r="N16" s="218" t="str">
        <f>EQUAT!A19</f>
        <v>13</v>
      </c>
      <c r="O16" s="232" t="str">
        <f>EQUAT!B19</f>
        <v>A</v>
      </c>
      <c r="P16" s="216">
        <f>'Class Results'!K18</f>
        <v>0</v>
      </c>
      <c r="Q16" s="129">
        <f t="shared" si="0"/>
        <v>0</v>
      </c>
      <c r="R16" s="217" t="str">
        <f>IF(EQUAT!D19=0, "",EQUAT!D19)</f>
        <v>gravimetric analysis</v>
      </c>
      <c r="S16" s="217" t="str">
        <f>IF(EQUAT!E19=0, "",EQUAT!E19)</f>
        <v>calculations</v>
      </c>
      <c r="T16" s="217" t="str">
        <f>IF(EQUAT!F19=0, "",EQUAT!F19)</f>
        <v>chemical equations</v>
      </c>
      <c r="U16" s="212"/>
    </row>
    <row r="17" spans="1:21" ht="15" customHeight="1" x14ac:dyDescent="0.25">
      <c r="A17" s="38" t="str">
        <f>ST1C!AJ7</f>
        <v>calculations</v>
      </c>
      <c r="B17" s="29">
        <f>ST9C!AL7</f>
        <v>21</v>
      </c>
      <c r="C17" s="29">
        <f>ST9C!AM7</f>
        <v>0</v>
      </c>
      <c r="D17" s="114">
        <f>ST9C!AN7</f>
        <v>0</v>
      </c>
      <c r="N17" s="218" t="str">
        <f>EQUAT!A20</f>
        <v>14</v>
      </c>
      <c r="O17" s="232" t="str">
        <f>EQUAT!B20</f>
        <v>B</v>
      </c>
      <c r="P17" s="216">
        <f>'Class Results'!K19</f>
        <v>0</v>
      </c>
      <c r="Q17" s="129">
        <f t="shared" si="0"/>
        <v>0</v>
      </c>
      <c r="R17" s="217" t="str">
        <f>IF(EQUAT!D20=0, "",EQUAT!D20)</f>
        <v>AAS</v>
      </c>
      <c r="S17" s="217" t="str">
        <f>IF(EQUAT!E20=0, "",EQUAT!E20)</f>
        <v>calibration graph AAS or UV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ST9C!AL8</f>
        <v>12</v>
      </c>
      <c r="C18" s="29">
        <f>ST9C!AM8</f>
        <v>0</v>
      </c>
      <c r="D18" s="114">
        <f>ST9C!AN8</f>
        <v>0</v>
      </c>
      <c r="N18" s="218" t="str">
        <f>EQUAT!A21</f>
        <v>15</v>
      </c>
      <c r="O18" s="232" t="str">
        <f>EQUAT!B21</f>
        <v>B</v>
      </c>
      <c r="P18" s="216">
        <f>'Class Results'!K20</f>
        <v>0</v>
      </c>
      <c r="Q18" s="129">
        <f t="shared" si="0"/>
        <v>0</v>
      </c>
      <c r="R18" s="217" t="str">
        <f>IF(EQUAT!D21=0, "",EQUAT!D21)</f>
        <v>systematic name</v>
      </c>
      <c r="S18" s="217" t="str">
        <f>IF(EQUAT!E21=0, "",EQUAT!E21)</f>
        <v>alkanoic acid</v>
      </c>
      <c r="T18" s="217" t="str">
        <f>IF(EQUAT!F21=0, "",EQUAT!F21)</f>
        <v>calculations</v>
      </c>
      <c r="U18" s="212"/>
    </row>
    <row r="19" spans="1:21" ht="15" customHeight="1" x14ac:dyDescent="0.25">
      <c r="A19" s="38" t="str">
        <f>ST1C!AJ9</f>
        <v>chromatographic techniques</v>
      </c>
      <c r="B19" s="29">
        <f>ST9C!AL9</f>
        <v>1</v>
      </c>
      <c r="C19" s="29">
        <f>ST9C!AM9</f>
        <v>0</v>
      </c>
      <c r="D19" s="114">
        <f>ST9C!AN9</f>
        <v>0</v>
      </c>
      <c r="N19" s="218" t="str">
        <f>EQUAT!A22</f>
        <v>16</v>
      </c>
      <c r="O19" s="232" t="str">
        <f>EQUAT!B22</f>
        <v>C</v>
      </c>
      <c r="P19" s="216">
        <f>'Class Results'!K21</f>
        <v>0</v>
      </c>
      <c r="Q19" s="129">
        <f t="shared" si="0"/>
        <v>0</v>
      </c>
      <c r="R19" s="217" t="str">
        <f>IF(EQUAT!D22=0, "",EQUAT!D22)</f>
        <v xml:space="preserve">Faradays laws </v>
      </c>
      <c r="S19" s="217" t="str">
        <f>IF(EQUAT!E22=0, "",EQUAT!E22)</f>
        <v>galvanic primary, principles</v>
      </c>
      <c r="T19" s="217" t="str">
        <f>IF(EQUAT!F22=0, "",EQUAT!F22)</f>
        <v>redox equations</v>
      </c>
      <c r="U19" s="212"/>
    </row>
    <row r="20" spans="1:21" ht="15" customHeight="1" x14ac:dyDescent="0.25">
      <c r="A20" s="38" t="str">
        <f>ST1C!AJ10</f>
        <v>spectroscopic techniques</v>
      </c>
      <c r="B20" s="29">
        <f>ST9C!AL10</f>
        <v>28</v>
      </c>
      <c r="C20" s="29">
        <f>ST9C!AM10</f>
        <v>0</v>
      </c>
      <c r="D20" s="114">
        <f>ST9C!AN10</f>
        <v>0</v>
      </c>
      <c r="N20" s="218" t="str">
        <f>EQUAT!A23</f>
        <v>17</v>
      </c>
      <c r="O20" s="232" t="str">
        <f>EQUAT!B23</f>
        <v>D</v>
      </c>
      <c r="P20" s="216">
        <f>'Class Results'!K22</f>
        <v>0</v>
      </c>
      <c r="Q20" s="129">
        <f t="shared" si="0"/>
        <v>0</v>
      </c>
      <c r="R20" s="217" t="str">
        <f>IF(EQUAT!D23=0, "",EQUAT!D23)</f>
        <v>chemical equations</v>
      </c>
      <c r="S20" s="217" t="str">
        <f>IF(EQUAT!E23=0, "",EQUAT!E23)</f>
        <v>acid-base, pH</v>
      </c>
      <c r="T20" s="217" t="str">
        <f>IF(EQUAT!F23=0, "",EQUAT!F23)</f>
        <v>aspirin</v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ST9C!AL11</f>
        <v>1</v>
      </c>
      <c r="C21" s="29">
        <f>ST9C!AM11</f>
        <v>0</v>
      </c>
      <c r="D21" s="114">
        <f>ST9C!AN11</f>
        <v>0</v>
      </c>
      <c r="N21" s="218" t="str">
        <f>EQUAT!A24</f>
        <v>18</v>
      </c>
      <c r="O21" s="232" t="str">
        <f>EQUAT!B24</f>
        <v>A</v>
      </c>
      <c r="P21" s="216">
        <f>'Class Results'!K23</f>
        <v>0</v>
      </c>
      <c r="Q21" s="129">
        <f t="shared" si="0"/>
        <v>0</v>
      </c>
      <c r="R21" s="217" t="str">
        <f>IF(EQUAT!D24=0, "",EQUAT!D24)</f>
        <v>organic reaction pathways</v>
      </c>
      <c r="S21" s="217" t="str">
        <f>IF(EQUAT!E24=0, "",EQUAT!E24)</f>
        <v/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ST9C!AL12</f>
        <v>16</v>
      </c>
      <c r="C22" s="29">
        <f>ST9C!AM12</f>
        <v>0</v>
      </c>
      <c r="D22" s="114">
        <f>ST9C!AN12</f>
        <v>0</v>
      </c>
      <c r="N22" s="218" t="str">
        <f>EQUAT!A25</f>
        <v>19</v>
      </c>
      <c r="O22" s="232" t="str">
        <f>EQUAT!B25</f>
        <v>D</v>
      </c>
      <c r="P22" s="216">
        <f>'Class Results'!K24</f>
        <v>0</v>
      </c>
      <c r="Q22" s="129">
        <f t="shared" si="0"/>
        <v>0</v>
      </c>
      <c r="R22" s="217" t="str">
        <f>IF(EQUAT!D25=0, "",EQUAT!D25)</f>
        <v>Le Chatelier principle</v>
      </c>
      <c r="S22" s="217" t="str">
        <f>IF(EQUAT!E25=0, "",EQUAT!E25)</f>
        <v>Rates of reaction</v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ST9C!AL13</f>
        <v>7</v>
      </c>
      <c r="C23" s="29">
        <f>ST9C!AM13</f>
        <v>0</v>
      </c>
      <c r="D23" s="114">
        <f>ST9C!AN13</f>
        <v>0</v>
      </c>
      <c r="N23" s="218" t="str">
        <f>EQUAT!A26</f>
        <v>20</v>
      </c>
      <c r="O23" s="232" t="str">
        <f>EQUAT!B26</f>
        <v>B</v>
      </c>
      <c r="P23" s="216">
        <f>'Class Results'!K25</f>
        <v>0</v>
      </c>
      <c r="Q23" s="129">
        <f t="shared" si="0"/>
        <v>0</v>
      </c>
      <c r="R23" s="217" t="str">
        <f>IF(EQUAT!D26=0, "",EQUAT!D26)</f>
        <v>Ka weak acids</v>
      </c>
      <c r="S23" s="217" t="str">
        <f>IF(EQUAT!E26=0, "",EQUAT!E26)</f>
        <v>calculations</v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ST9C!AL14</f>
        <v>5</v>
      </c>
      <c r="C24" s="29">
        <f>ST9C!AM14</f>
        <v>0</v>
      </c>
      <c r="D24" s="114">
        <f>ST9C!AN14</f>
        <v>0</v>
      </c>
      <c r="N24" s="218" t="str">
        <f>EQUAT!A27</f>
        <v>21</v>
      </c>
      <c r="O24" s="232" t="str">
        <f>EQUAT!B27</f>
        <v>C</v>
      </c>
      <c r="P24" s="216">
        <f>'Class Results'!K26</f>
        <v>0</v>
      </c>
      <c r="Q24" s="129">
        <f t="shared" si="0"/>
        <v>0</v>
      </c>
      <c r="R24" s="217" t="str">
        <f>IF(EQUAT!D27=0, "",EQUAT!D27)</f>
        <v>calc delta H from reactions</v>
      </c>
      <c r="S24" s="217" t="str">
        <f>IF(EQUAT!E27=0, "",EQUAT!E27)</f>
        <v>calculations</v>
      </c>
      <c r="T24" s="217" t="str">
        <f>IF(EQUAT!F27=0, "",EQUAT!F27)</f>
        <v>data book</v>
      </c>
      <c r="U24" s="212"/>
    </row>
    <row r="25" spans="1:21" ht="15" customHeight="1" x14ac:dyDescent="0.25">
      <c r="A25" s="38" t="str">
        <f>ST1C!AJ15</f>
        <v>DNA</v>
      </c>
      <c r="B25" s="29">
        <f>ST9C!AL15</f>
        <v>5</v>
      </c>
      <c r="C25" s="29">
        <f>ST9C!AM15</f>
        <v>0</v>
      </c>
      <c r="D25" s="114">
        <f>ST9C!AN15</f>
        <v>0</v>
      </c>
      <c r="N25" s="218" t="str">
        <f>EQUAT!A28</f>
        <v>22</v>
      </c>
      <c r="O25" s="232" t="str">
        <f>EQUAT!B28</f>
        <v>D</v>
      </c>
      <c r="P25" s="216">
        <f>'Class Results'!K27</f>
        <v>0</v>
      </c>
      <c r="Q25" s="129">
        <f t="shared" si="0"/>
        <v>0</v>
      </c>
      <c r="R25" s="217" t="str">
        <f>IF(EQUAT!D28=0, "",EQUAT!D28)</f>
        <v>matching analytical technique</v>
      </c>
      <c r="S25" s="217" t="str">
        <f>IF(EQUAT!E28=0, "",EQUAT!E28)</f>
        <v>HPLC</v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ST9C!AL16</f>
        <v>10</v>
      </c>
      <c r="C26" s="29">
        <f>ST9C!AM16</f>
        <v>0</v>
      </c>
      <c r="D26" s="114">
        <f>ST9C!AN16</f>
        <v>0</v>
      </c>
      <c r="N26" s="218" t="str">
        <f>EQUAT!A29</f>
        <v>23</v>
      </c>
      <c r="O26" s="232" t="str">
        <f>EQUAT!B29</f>
        <v>D</v>
      </c>
      <c r="P26" s="216">
        <f>'Class Results'!K28</f>
        <v>0</v>
      </c>
      <c r="Q26" s="129">
        <f t="shared" si="0"/>
        <v>0</v>
      </c>
      <c r="R26" s="217" t="str">
        <f>IF(EQUAT!D29=0, "",EQUAT!D29)</f>
        <v>vol - experimental technique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ST9C!AL17</f>
        <v>4</v>
      </c>
      <c r="C27" s="29">
        <f>ST9C!AM17</f>
        <v>0</v>
      </c>
      <c r="D27" s="114">
        <f>ST9C!AN17</f>
        <v>0</v>
      </c>
      <c r="N27" s="218" t="str">
        <f>EQUAT!A30</f>
        <v>24</v>
      </c>
      <c r="O27" s="232" t="str">
        <f>EQUAT!B30</f>
        <v>A</v>
      </c>
      <c r="P27" s="216">
        <f>'Class Results'!K29</f>
        <v>0</v>
      </c>
      <c r="Q27" s="129">
        <f t="shared" si="0"/>
        <v>0</v>
      </c>
      <c r="R27" s="217" t="str">
        <f>IF(EQUAT!D30=0, "",EQUAT!D30)</f>
        <v>mass spectrometry</v>
      </c>
      <c r="S27" s="217" t="str">
        <f>IF(EQUAT!E30=0, "",EQUAT!E30)</f>
        <v>IR</v>
      </c>
      <c r="T27" s="217" t="str">
        <f>IF(EQUAT!F30=0, "",EQUAT!F30)</f>
        <v>C13NMR</v>
      </c>
      <c r="U27" s="212"/>
    </row>
    <row r="28" spans="1:21" ht="15" customHeight="1" x14ac:dyDescent="0.25">
      <c r="A28" s="38" t="str">
        <f>ST1C!AJ18</f>
        <v>medicine synthesis</v>
      </c>
      <c r="B28" s="29">
        <f>ST9C!AL18</f>
        <v>1</v>
      </c>
      <c r="C28" s="29">
        <f>ST9C!AM18</f>
        <v>0</v>
      </c>
      <c r="D28" s="114">
        <f>ST9C!AN18</f>
        <v>0</v>
      </c>
      <c r="N28" s="218" t="str">
        <f>EQUAT!A31</f>
        <v>25</v>
      </c>
      <c r="O28" s="232" t="str">
        <f>EQUAT!B31</f>
        <v>B</v>
      </c>
      <c r="P28" s="216">
        <f>'Class Results'!K30</f>
        <v>0</v>
      </c>
      <c r="Q28" s="129">
        <f t="shared" si="0"/>
        <v>0</v>
      </c>
      <c r="R28" s="217" t="str">
        <f>IF(EQUAT!D31=0, "",EQUAT!D31)</f>
        <v>mass spectrometry</v>
      </c>
      <c r="S28" s="217" t="str">
        <f>IF(EQUAT!E31=0, "",EQUAT!E31)</f>
        <v>IR</v>
      </c>
      <c r="T28" s="217" t="str">
        <f>IF(EQUAT!F31=0, "",EQUAT!F31)</f>
        <v>C13NMR</v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C</v>
      </c>
      <c r="P29" s="216">
        <f>'Class Results'!K31</f>
        <v>0</v>
      </c>
      <c r="Q29" s="129">
        <f t="shared" si="0"/>
        <v>0</v>
      </c>
      <c r="R29" s="217" t="str">
        <f>IF(EQUAT!D32=0, "",EQUAT!D32)</f>
        <v>Le Chatelier principle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B</v>
      </c>
      <c r="P30" s="216">
        <f>'Class Results'!K32</f>
        <v>0</v>
      </c>
      <c r="Q30" s="129">
        <f t="shared" si="0"/>
        <v>0</v>
      </c>
      <c r="R30" s="217" t="str">
        <f>IF(EQUAT!D33=0, "",EQUAT!D33)</f>
        <v>chemical principles fuel cell</v>
      </c>
      <c r="S30" s="217" t="str">
        <f>IF(EQUAT!E33=0, "",EQUAT!E33)</f>
        <v>chemical principles electrolytic cell</v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A</v>
      </c>
      <c r="P31" s="216">
        <f>'Class Results'!K33</f>
        <v>0</v>
      </c>
      <c r="Q31" s="129">
        <f t="shared" si="0"/>
        <v>0</v>
      </c>
      <c r="R31" s="217" t="str">
        <f>IF(EQUAT!D34=0, "",EQUAT!D34)</f>
        <v>chemical principles electrolytic cell</v>
      </c>
      <c r="S31" s="217" t="str">
        <f>IF(EQUAT!E34=0, "",EQUAT!E34)</f>
        <v>molten vs aqueous electrolytic cell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Results'!K34</f>
        <v>0</v>
      </c>
      <c r="Q32" s="129">
        <f t="shared" si="0"/>
        <v>0</v>
      </c>
      <c r="R32" s="217" t="str">
        <f>IF(EQUAT!D35=0, "",EQUAT!D35)</f>
        <v>amount of solids, liquids, gases</v>
      </c>
      <c r="S32" s="217" t="str">
        <f>IF(EQUAT!E35=0, "",EQUAT!E35)</f>
        <v>excess and limiting reagents</v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C</v>
      </c>
      <c r="P33" s="216">
        <f>'Class Results'!K35</f>
        <v>0</v>
      </c>
      <c r="Q33" s="129">
        <f t="shared" si="0"/>
        <v>0</v>
      </c>
      <c r="R33" s="217" t="str">
        <f>IF(EQUAT!D36=0, "",EQUAT!D36)</f>
        <v>solution calorimetry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LisaChem 2013</v>
      </c>
      <c r="Q34" s="219"/>
      <c r="S34" s="220" t="s">
        <v>254</v>
      </c>
      <c r="T34" s="219" t="str">
        <f>B5</f>
        <v>Student 9</v>
      </c>
    </row>
    <row r="35" spans="1:21" ht="15" customHeight="1" thickBot="1" x14ac:dyDescent="0.3">
      <c r="A35" s="78" t="s">
        <v>57</v>
      </c>
      <c r="B35" s="198" t="str">
        <f>B3</f>
        <v>LisaChem 2013</v>
      </c>
      <c r="C35" s="199"/>
      <c r="D35" s="200"/>
      <c r="E35" s="201"/>
      <c r="N35" s="4"/>
      <c r="O35" s="296" t="s">
        <v>146</v>
      </c>
      <c r="P35" s="298" t="s">
        <v>257</v>
      </c>
      <c r="Q35" s="29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97"/>
      <c r="P36" s="298"/>
      <c r="Q36" s="29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9</v>
      </c>
      <c r="C37" s="199"/>
      <c r="D37" s="200"/>
      <c r="E37" s="201"/>
      <c r="N37" s="227" t="str">
        <f>EQUAT!H7</f>
        <v>1a</v>
      </c>
      <c r="O37" s="234">
        <f>EQUAT!I7</f>
        <v>1</v>
      </c>
      <c r="P37" s="114">
        <f>ST9C!B34</f>
        <v>0</v>
      </c>
      <c r="Q37" s="114">
        <f>O37-P37</f>
        <v>1</v>
      </c>
      <c r="R37" s="226" t="str">
        <f>IF(EQUAT!J7=0," ",EQUAT!J7)</f>
        <v>organic structure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1b</v>
      </c>
      <c r="O38" s="234">
        <f>EQUAT!I8</f>
        <v>1</v>
      </c>
      <c r="P38" s="114">
        <f>ST9C!B35</f>
        <v>0</v>
      </c>
      <c r="Q38" s="114">
        <f t="shared" ref="Q38:Q93" si="2">O38-P38</f>
        <v>1</v>
      </c>
      <c r="R38" s="226" t="str">
        <f>IF(EQUAT!J8=0," ",EQUAT!J8)</f>
        <v>mass spectrometry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1c</v>
      </c>
      <c r="O39" s="234">
        <f>EQUAT!I9</f>
        <v>2</v>
      </c>
      <c r="P39" s="114">
        <f>ST9C!B36</f>
        <v>0</v>
      </c>
      <c r="Q39" s="114">
        <f t="shared" si="2"/>
        <v>2</v>
      </c>
      <c r="R39" s="226" t="str">
        <f>IF(EQUAT!J9=0," ",EQUAT!J9)</f>
        <v>IR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ST9C!AL20</f>
        <v>33</v>
      </c>
      <c r="C40" s="114">
        <f>ST9C!AM20</f>
        <v>0</v>
      </c>
      <c r="D40" s="114">
        <f>ST9C!AN20</f>
        <v>0</v>
      </c>
      <c r="N40" s="227" t="str">
        <f>EQUAT!H10</f>
        <v>1d</v>
      </c>
      <c r="O40" s="234">
        <f>EQUAT!I10</f>
        <v>2</v>
      </c>
      <c r="P40" s="114">
        <f>ST9C!B37</f>
        <v>0</v>
      </c>
      <c r="Q40" s="114">
        <f t="shared" si="2"/>
        <v>2</v>
      </c>
      <c r="R40" s="226" t="str">
        <f>IF(EQUAT!J10=0," ",EQUAT!J10)</f>
        <v>organic structure</v>
      </c>
      <c r="S40" s="226" t="str">
        <f>IF(EQUAT!K10=0," ",EQUAT!K10)</f>
        <v>C13NMR</v>
      </c>
      <c r="T40" s="226" t="str">
        <f>IF(EQUAT!L10=0," ",EQUAT!L10)</f>
        <v>carbon environment</v>
      </c>
      <c r="U40" s="213"/>
    </row>
    <row r="41" spans="1:21" ht="15" customHeight="1" x14ac:dyDescent="0.25">
      <c r="A41" s="38" t="s">
        <v>97</v>
      </c>
      <c r="B41" s="114">
        <f>ST9C!AL21</f>
        <v>48</v>
      </c>
      <c r="C41" s="114">
        <f>ST9C!AM21</f>
        <v>0</v>
      </c>
      <c r="D41" s="114">
        <f>ST9C!AN21</f>
        <v>0</v>
      </c>
      <c r="N41" s="227" t="str">
        <f>EQUAT!H11</f>
        <v>1e</v>
      </c>
      <c r="O41" s="234">
        <f>EQUAT!I11</f>
        <v>5</v>
      </c>
      <c r="P41" s="114">
        <f>ST9C!B38</f>
        <v>0</v>
      </c>
      <c r="Q41" s="114">
        <f t="shared" si="2"/>
        <v>5</v>
      </c>
      <c r="R41" s="226" t="str">
        <f>IF(EQUAT!J11=0," ",EQUAT!J11)</f>
        <v>common organic reactions</v>
      </c>
      <c r="S41" s="226" t="str">
        <f>IF(EQUAT!K11=0," ",EQUAT!K11)</f>
        <v>esters from alkenes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1f</v>
      </c>
      <c r="O42" s="234">
        <f>EQUAT!I12</f>
        <v>1</v>
      </c>
      <c r="P42" s="114">
        <f>ST9C!B39</f>
        <v>0</v>
      </c>
      <c r="Q42" s="114">
        <f t="shared" si="2"/>
        <v>1</v>
      </c>
      <c r="R42" s="226" t="str">
        <f>IF(EQUAT!J12=0," ",EQUAT!J12)</f>
        <v>esterification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1gi</v>
      </c>
      <c r="O43" s="234">
        <f>EQUAT!I13</f>
        <v>2</v>
      </c>
      <c r="P43" s="114">
        <f>ST9C!B40</f>
        <v>0</v>
      </c>
      <c r="Q43" s="114">
        <f t="shared" si="2"/>
        <v>2</v>
      </c>
      <c r="R43" s="226" t="str">
        <f>IF(EQUAT!J13=0," ",EQUAT!J13)</f>
        <v>Le Chatelier principle</v>
      </c>
      <c r="S43" s="226" t="str">
        <f>IF(EQUAT!K13=0," ",EQUAT!K13)</f>
        <v>Rates of reaction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83" t="s">
        <v>169</v>
      </c>
      <c r="C44" s="283"/>
      <c r="D44" s="283"/>
      <c r="N44" s="227" t="str">
        <f>EQUAT!H14</f>
        <v>1gii</v>
      </c>
      <c r="O44" s="234">
        <f>EQUAT!I14</f>
        <v>1</v>
      </c>
      <c r="P44" s="114">
        <f>ST9C!B41</f>
        <v>0</v>
      </c>
      <c r="Q44" s="114">
        <f t="shared" si="2"/>
        <v>1</v>
      </c>
      <c r="R44" s="226" t="str">
        <f>IF(EQUAT!J14=0," ",EQUAT!J14)</f>
        <v>properties of organic compounds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ST9C!AL22</f>
        <v>19</v>
      </c>
      <c r="C45" s="29">
        <f>ST9C!AM22</f>
        <v>0</v>
      </c>
      <c r="D45" s="114">
        <f>ST9C!AN22</f>
        <v>0</v>
      </c>
      <c r="N45" s="227" t="str">
        <f>EQUAT!H15</f>
        <v>1h</v>
      </c>
      <c r="O45" s="234">
        <f>EQUAT!I15</f>
        <v>2</v>
      </c>
      <c r="P45" s="114">
        <f>ST9C!B42</f>
        <v>0</v>
      </c>
      <c r="Q45" s="114">
        <f t="shared" si="2"/>
        <v>2</v>
      </c>
      <c r="R45" s="226" t="str">
        <f>IF(EQUAT!J15=0," ",EQUAT!J15)</f>
        <v>calc delta H from reactions</v>
      </c>
      <c r="S45" s="226" t="str">
        <f>IF(EQUAT!K15=0," ",EQUAT!K15)</f>
        <v>data book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ST9C!AL23</f>
        <v>0</v>
      </c>
      <c r="C46" s="29">
        <f>ST9C!AM23</f>
        <v>0</v>
      </c>
      <c r="D46" s="114">
        <f>ST9C!AN23</f>
        <v>-2</v>
      </c>
      <c r="N46" s="227" t="str">
        <f>EQUAT!H16</f>
        <v>2a</v>
      </c>
      <c r="O46" s="234">
        <f>EQUAT!I16</f>
        <v>1</v>
      </c>
      <c r="P46" s="114">
        <f>ST9C!B43</f>
        <v>0</v>
      </c>
      <c r="Q46" s="114">
        <f t="shared" si="2"/>
        <v>1</v>
      </c>
      <c r="R46" s="226" t="str">
        <f>IF(EQUAT!J16=0," ",EQUAT!J16)</f>
        <v>chemical principles electrolytic cell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ST9C!AL24</f>
        <v>14</v>
      </c>
      <c r="C47" s="29">
        <f>ST9C!AM24</f>
        <v>0</v>
      </c>
      <c r="D47" s="114">
        <f>ST9C!AN24</f>
        <v>0</v>
      </c>
      <c r="N47" s="227" t="str">
        <f>EQUAT!H17</f>
        <v>2b</v>
      </c>
      <c r="O47" s="234">
        <f>EQUAT!I17</f>
        <v>2</v>
      </c>
      <c r="P47" s="114">
        <f>ST9C!B44</f>
        <v>0</v>
      </c>
      <c r="Q47" s="114">
        <f t="shared" si="2"/>
        <v>2</v>
      </c>
      <c r="R47" s="226" t="str">
        <f>IF(EQUAT!J17=0," ",EQUAT!J17)</f>
        <v>predicting redox products</v>
      </c>
      <c r="S47" s="226" t="str">
        <f>IF(EQUAT!K17=0," ",EQUAT!K17)</f>
        <v>electrochemical series</v>
      </c>
      <c r="T47" s="226" t="str">
        <f>IF(EQUAT!L17=0," ",EQUAT!L17)</f>
        <v>chemical principles electrolytic cell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ST9C!AL25</f>
        <v>0</v>
      </c>
      <c r="C48" s="29">
        <f>ST9C!AM25</f>
        <v>0</v>
      </c>
      <c r="D48" s="114">
        <f>ST9C!AN25</f>
        <v>-2</v>
      </c>
      <c r="N48" s="227" t="str">
        <f>EQUAT!H18</f>
        <v>2c</v>
      </c>
      <c r="O48" s="234">
        <f>EQUAT!I18</f>
        <v>2</v>
      </c>
      <c r="P48" s="114">
        <f>ST9C!B45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>chemical principles electrolytic cell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ST9C!AL26</f>
        <v>2</v>
      </c>
      <c r="C49" s="29">
        <f>ST9C!AM26</f>
        <v>0</v>
      </c>
      <c r="D49" s="114">
        <f>ST9C!AN26</f>
        <v>0</v>
      </c>
      <c r="N49" s="227" t="str">
        <f>EQUAT!H19</f>
        <v>2d</v>
      </c>
      <c r="O49" s="234">
        <f>EQUAT!I19</f>
        <v>1</v>
      </c>
      <c r="P49" s="114">
        <f>ST9C!B46</f>
        <v>0</v>
      </c>
      <c r="Q49" s="114">
        <f t="shared" si="2"/>
        <v>1</v>
      </c>
      <c r="R49" s="226" t="str">
        <f>IF(EQUAT!J19=0," ",EQUAT!J19)</f>
        <v>vis-UV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ST9C!AL27</f>
        <v>2</v>
      </c>
      <c r="C50" s="29">
        <f>ST9C!AM27</f>
        <v>0</v>
      </c>
      <c r="D50" s="114">
        <f>ST9C!AN27</f>
        <v>0</v>
      </c>
      <c r="N50" s="227" t="str">
        <f>EQUAT!H20</f>
        <v>2e</v>
      </c>
      <c r="O50" s="234">
        <f>EQUAT!I20</f>
        <v>1</v>
      </c>
      <c r="P50" s="114">
        <f>ST9C!B47</f>
        <v>0</v>
      </c>
      <c r="Q50" s="114">
        <f t="shared" si="2"/>
        <v>1</v>
      </c>
      <c r="R50" s="226" t="str">
        <f>IF(EQUAT!J20=0," ",EQUAT!J20)</f>
        <v>vis-UV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ST9C!AL28</f>
        <v>8</v>
      </c>
      <c r="C51" s="29">
        <f>ST9C!AM28</f>
        <v>0</v>
      </c>
      <c r="D51" s="114">
        <f>ST9C!AN28</f>
        <v>0</v>
      </c>
      <c r="N51" s="227" t="str">
        <f>EQUAT!H21</f>
        <v>2f</v>
      </c>
      <c r="O51" s="234">
        <f>EQUAT!I21</f>
        <v>2</v>
      </c>
      <c r="P51" s="114">
        <f>ST9C!B48</f>
        <v>0</v>
      </c>
      <c r="Q51" s="114">
        <f t="shared" si="2"/>
        <v>2</v>
      </c>
      <c r="R51" s="226" t="str">
        <f>IF(EQUAT!J21=0," ",EQUAT!J21)</f>
        <v xml:space="preserve">Faradays laws </v>
      </c>
      <c r="S51" s="226" t="str">
        <f>IF(EQUAT!K21=0," ",EQUAT!K21)</f>
        <v>electrolytic cells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ST9C!AL29</f>
        <v>12</v>
      </c>
      <c r="C52" s="29">
        <f>ST9C!AM29</f>
        <v>0</v>
      </c>
      <c r="D52" s="114">
        <f>ST9C!AN29</f>
        <v>0</v>
      </c>
      <c r="N52" s="227" t="str">
        <f>EQUAT!H22</f>
        <v>2g</v>
      </c>
      <c r="O52" s="234">
        <f>EQUAT!I22</f>
        <v>1</v>
      </c>
      <c r="P52" s="114">
        <f>ST9C!B49</f>
        <v>0</v>
      </c>
      <c r="Q52" s="114">
        <f t="shared" si="2"/>
        <v>1</v>
      </c>
      <c r="R52" s="226" t="str">
        <f>IF(EQUAT!J22=0," ",EQUAT!J22)</f>
        <v>limitations of predictions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ST9C!AL30</f>
        <v>8</v>
      </c>
      <c r="C53" s="29">
        <f>ST9C!AM30</f>
        <v>0</v>
      </c>
      <c r="D53" s="114">
        <f>ST9C!AN30</f>
        <v>0</v>
      </c>
      <c r="N53" s="227" t="str">
        <f>EQUAT!H23</f>
        <v>2h</v>
      </c>
      <c r="O53" s="234">
        <f>EQUAT!I23</f>
        <v>1</v>
      </c>
      <c r="P53" s="114">
        <f>ST9C!B50</f>
        <v>0</v>
      </c>
      <c r="Q53" s="114">
        <f t="shared" si="2"/>
        <v>1</v>
      </c>
      <c r="R53" s="226" t="str">
        <f>IF(EQUAT!J23=0," ",EQUAT!J23)</f>
        <v>chemical principles electrolytic cell</v>
      </c>
      <c r="S53" s="226" t="str">
        <f>IF(EQUAT!K23=0," ",EQUAT!K23)</f>
        <v xml:space="preserve"> 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ST9C!AL31</f>
        <v>11</v>
      </c>
      <c r="C54" s="29">
        <f>ST9C!AM31</f>
        <v>0</v>
      </c>
      <c r="D54" s="114">
        <f>ST9C!AN31</f>
        <v>0</v>
      </c>
      <c r="N54" s="227" t="str">
        <f>EQUAT!H24</f>
        <v>2i</v>
      </c>
      <c r="O54" s="234">
        <f>EQUAT!I24</f>
        <v>3</v>
      </c>
      <c r="P54" s="114">
        <f>ST9C!B51</f>
        <v>0</v>
      </c>
      <c r="Q54" s="114">
        <f t="shared" si="2"/>
        <v>3</v>
      </c>
      <c r="R54" s="226" t="str">
        <f>IF(EQUAT!J24=0," ",EQUAT!J24)</f>
        <v>vis-UV</v>
      </c>
      <c r="S54" s="226" t="str">
        <f>IF(EQUAT!K24=0," ",EQUAT!K24)</f>
        <v>calibration graph AAS or UV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ST9C!AL32</f>
        <v>5</v>
      </c>
      <c r="C55" s="29">
        <f>ST9C!AM32</f>
        <v>0</v>
      </c>
      <c r="D55" s="114">
        <f>ST9C!AN32</f>
        <v>0</v>
      </c>
      <c r="N55" s="227" t="str">
        <f>EQUAT!H25</f>
        <v>3a</v>
      </c>
      <c r="O55" s="234">
        <f>EQUAT!I25</f>
        <v>1</v>
      </c>
      <c r="P55" s="114">
        <f>ST9C!B52</f>
        <v>0</v>
      </c>
      <c r="Q55" s="114">
        <f t="shared" si="2"/>
        <v>1</v>
      </c>
      <c r="R55" s="226" t="str">
        <f>IF(EQUAT!J25=0," ",EQUAT!J25)</f>
        <v>structural formula</v>
      </c>
      <c r="S55" s="226" t="str">
        <f>IF(EQUAT!K25=0," ",EQUAT!K25)</f>
        <v>amines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ST9C!AL33</f>
        <v>20</v>
      </c>
      <c r="C56" s="29">
        <f>ST9C!AM33</f>
        <v>0</v>
      </c>
      <c r="D56" s="114">
        <f>ST9C!AN33</f>
        <v>0</v>
      </c>
      <c r="N56" s="227" t="str">
        <f>EQUAT!H26</f>
        <v>3b</v>
      </c>
      <c r="O56" s="234">
        <f>EQUAT!I26</f>
        <v>1</v>
      </c>
      <c r="P56" s="114">
        <f>ST9C!B53</f>
        <v>0</v>
      </c>
      <c r="Q56" s="114">
        <f t="shared" si="2"/>
        <v>1</v>
      </c>
      <c r="R56" s="226" t="str">
        <f>IF(EQUAT!J26=0," ",EQUAT!J26)</f>
        <v>amines</v>
      </c>
      <c r="S56" s="226" t="str">
        <f>IF(EQUAT!K26=0," ",EQUAT!K26)</f>
        <v>amino acid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3c</v>
      </c>
      <c r="O57" s="234">
        <f>EQUAT!I27</f>
        <v>1</v>
      </c>
      <c r="P57" s="114">
        <f>ST9C!B54</f>
        <v>0</v>
      </c>
      <c r="Q57" s="114">
        <f t="shared" si="2"/>
        <v>1</v>
      </c>
      <c r="R57" s="226" t="str">
        <f>IF(EQUAT!J27=0," ",EQUAT!J27)</f>
        <v>systematic name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3d</v>
      </c>
      <c r="O58" s="234">
        <f>EQUAT!I28</f>
        <v>1</v>
      </c>
      <c r="P58" s="114">
        <f>ST9C!B55</f>
        <v>0</v>
      </c>
      <c r="Q58" s="114">
        <f t="shared" si="2"/>
        <v>1</v>
      </c>
      <c r="R58" s="226" t="str">
        <f>IF(EQUAT!J28=0," ",EQUAT!J28)</f>
        <v>amino acid</v>
      </c>
      <c r="S58" s="226" t="str">
        <f>IF(EQUAT!K28=0," ",EQUAT!K28)</f>
        <v>data book</v>
      </c>
      <c r="T58" s="226" t="str">
        <f>IF(EQUAT!L28=0," ",EQUAT!L28)</f>
        <v>structural formula</v>
      </c>
      <c r="U58" s="213"/>
    </row>
    <row r="59" spans="1:21" ht="15" customHeight="1" x14ac:dyDescent="0.25">
      <c r="N59" s="227" t="str">
        <f>EQUAT!H29</f>
        <v>3e</v>
      </c>
      <c r="O59" s="234">
        <f>EQUAT!I29</f>
        <v>2</v>
      </c>
      <c r="P59" s="114">
        <f>ST9C!B56</f>
        <v>0</v>
      </c>
      <c r="Q59" s="114">
        <f t="shared" si="2"/>
        <v>2</v>
      </c>
      <c r="R59" s="226" t="str">
        <f>IF(EQUAT!J29=0," ",EQUAT!J29)</f>
        <v>cond &amp; poly - proteins</v>
      </c>
      <c r="S59" s="226" t="str">
        <f>IF(EQUAT!K29=0," ",EQUAT!K29)</f>
        <v>chemical bonding proteins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3fi</v>
      </c>
      <c r="O60" s="234">
        <f>EQUAT!I30</f>
        <v>1</v>
      </c>
      <c r="P60" s="114">
        <f>ST9C!B57</f>
        <v>0</v>
      </c>
      <c r="Q60" s="114">
        <f t="shared" si="2"/>
        <v>1</v>
      </c>
      <c r="R60" s="226" t="str">
        <f>IF(EQUAT!J30=0," ",EQUAT!J30)</f>
        <v>cond &amp; poly - proteins</v>
      </c>
      <c r="S60" s="226" t="str">
        <f>IF(EQUAT!K30=0," ",EQUAT!K30)</f>
        <v>protein- primary, secondary, tertiary structure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3fii</v>
      </c>
      <c r="O61" s="234">
        <f>EQUAT!I31</f>
        <v>1</v>
      </c>
      <c r="P61" s="114">
        <f>ST9C!B58</f>
        <v>0</v>
      </c>
      <c r="Q61" s="114">
        <f t="shared" si="2"/>
        <v>1</v>
      </c>
      <c r="R61" s="226" t="str">
        <f>IF(EQUAT!J31=0," ",EQUAT!J31)</f>
        <v>cond &amp; poly - proteins</v>
      </c>
      <c r="S61" s="226" t="str">
        <f>IF(EQUAT!K31=0," ",EQUAT!K31)</f>
        <v>protein- primary, secondary, tertiary structure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3fiii</v>
      </c>
      <c r="O62" s="234">
        <f>EQUAT!I32</f>
        <v>1</v>
      </c>
      <c r="P62" s="114">
        <f>ST9C!B59</f>
        <v>0</v>
      </c>
      <c r="Q62" s="114">
        <f t="shared" si="2"/>
        <v>1</v>
      </c>
      <c r="R62" s="226" t="str">
        <f>IF(EQUAT!J32=0," ",EQUAT!J32)</f>
        <v>cond &amp; poly - proteins</v>
      </c>
      <c r="S62" s="226" t="str">
        <f>IF(EQUAT!K32=0," ",EQUAT!K32)</f>
        <v>protein- primary, secondary, tertiary structure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3gi</v>
      </c>
      <c r="O63" s="234">
        <f>EQUAT!I33</f>
        <v>2</v>
      </c>
      <c r="P63" s="114">
        <f>ST9C!B60</f>
        <v>0</v>
      </c>
      <c r="Q63" s="114">
        <f t="shared" si="2"/>
        <v>2</v>
      </c>
      <c r="R63" s="226" t="str">
        <f>IF(EQUAT!J33=0," ",EQUAT!J33)</f>
        <v>DNA</v>
      </c>
      <c r="S63" s="226" t="str">
        <f>IF(EQUAT!K33=0," ",EQUAT!K33)</f>
        <v>data book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3gii</v>
      </c>
      <c r="O64" s="234">
        <f>EQUAT!I34</f>
        <v>1</v>
      </c>
      <c r="P64" s="114">
        <f>ST9C!B61</f>
        <v>0</v>
      </c>
      <c r="Q64" s="114">
        <f t="shared" si="2"/>
        <v>1</v>
      </c>
      <c r="R64" s="226" t="str">
        <f>IF(EQUAT!J34=0," ",EQUAT!J34)</f>
        <v>DNA primary structure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3giii</v>
      </c>
      <c r="O65" s="234">
        <f>EQUAT!I35</f>
        <v>1</v>
      </c>
      <c r="P65" s="114">
        <f>ST9C!B62</f>
        <v>0</v>
      </c>
      <c r="Q65" s="114">
        <f t="shared" si="2"/>
        <v>1</v>
      </c>
      <c r="R65" s="226" t="str">
        <f>IF(EQUAT!J35=0," ",EQUAT!J35)</f>
        <v>DNA secondary structure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3h</v>
      </c>
      <c r="O66" s="234">
        <f>EQUAT!I36</f>
        <v>1</v>
      </c>
      <c r="P66" s="114">
        <f>ST9C!B63</f>
        <v>0</v>
      </c>
      <c r="Q66" s="114">
        <f t="shared" si="2"/>
        <v>1</v>
      </c>
      <c r="R66" s="226" t="str">
        <f>IF(EQUAT!J36=0," ",EQUAT!J36)</f>
        <v>DNA secondary structure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LisaChem 2013</v>
      </c>
      <c r="Q68" s="219"/>
      <c r="S68" s="220" t="s">
        <v>254</v>
      </c>
      <c r="T68" s="219" t="str">
        <f>B5</f>
        <v>Student 9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96" t="s">
        <v>146</v>
      </c>
      <c r="P69" s="298" t="s">
        <v>257</v>
      </c>
      <c r="Q69" s="29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97"/>
      <c r="P70" s="298"/>
      <c r="Q70" s="29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4ai</v>
      </c>
      <c r="O71" s="234">
        <f>EQUAT!I37</f>
        <v>2</v>
      </c>
      <c r="P71" s="114">
        <f>ST9C!B64</f>
        <v>0</v>
      </c>
      <c r="Q71" s="114">
        <f>O71-P71</f>
        <v>2</v>
      </c>
      <c r="R71" s="226" t="str">
        <f>IF(EQUAT!J37=0," ",EQUAT!J37)</f>
        <v>catalyst effect on rate</v>
      </c>
      <c r="S71" s="226" t="str">
        <f>IF(EQUAT!K37=0," ",EQUAT!K37)</f>
        <v>calc delta H from reactions</v>
      </c>
      <c r="T71" s="226" t="str">
        <f>IF(EQUAT!L37=0," ",EQUAT!L37)</f>
        <v>Energy sources - renewability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4aii</v>
      </c>
      <c r="O72" s="234">
        <f>EQUAT!I38</f>
        <v>3</v>
      </c>
      <c r="P72" s="114">
        <f>ST9C!B65</f>
        <v>0</v>
      </c>
      <c r="Q72" s="114">
        <f t="shared" si="2"/>
        <v>3</v>
      </c>
      <c r="R72" s="226" t="str">
        <f>IF(EQUAT!J38=0," ",EQUAT!J38)</f>
        <v>Equilibrium law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4aiii</v>
      </c>
      <c r="O73" s="234">
        <f>EQUAT!I39</f>
        <v>1</v>
      </c>
      <c r="P73" s="114">
        <f>ST9C!B66</f>
        <v>0</v>
      </c>
      <c r="Q73" s="114">
        <f t="shared" si="2"/>
        <v>1</v>
      </c>
      <c r="R73" s="226" t="str">
        <f>IF(EQUAT!J39=0," ",EQUAT!J39)</f>
        <v>Equilibrium law</v>
      </c>
      <c r="S73" s="226" t="str">
        <f>IF(EQUAT!K39=0," ",EQUAT!K39)</f>
        <v>Le Chatelier principle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4bi</v>
      </c>
      <c r="O74" s="234">
        <f>EQUAT!I40</f>
        <v>1</v>
      </c>
      <c r="P74" s="114">
        <f>ST9C!B67</f>
        <v>0</v>
      </c>
      <c r="Q74" s="114">
        <f t="shared" si="2"/>
        <v>1</v>
      </c>
      <c r="R74" s="226" t="str">
        <f>IF(EQUAT!J40=0," ",EQUAT!J40)</f>
        <v>biochemical fuel production</v>
      </c>
      <c r="S74" s="226" t="str">
        <f>IF(EQUAT!K40=0," ",EQUAT!K40)</f>
        <v>data book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4bii</v>
      </c>
      <c r="O75" s="234">
        <f>EQUAT!I41</f>
        <v>3</v>
      </c>
      <c r="P75" s="114">
        <f>ST9C!B68</f>
        <v>0</v>
      </c>
      <c r="Q75" s="114">
        <f t="shared" si="2"/>
        <v>3</v>
      </c>
      <c r="R75" s="226" t="str">
        <f>IF(EQUAT!J41=0," ",EQUAT!J41)</f>
        <v>biodiesel</v>
      </c>
      <c r="S75" s="226" t="str">
        <f>IF(EQUAT!K41=0," ",EQUAT!K41)</f>
        <v>data book</v>
      </c>
      <c r="T75" s="226" t="str">
        <f>IF(EQUAT!L41=0," ",EQUAT!L41)</f>
        <v>chemical equations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4ci</v>
      </c>
      <c r="O76" s="234">
        <f>EQUAT!I42</f>
        <v>1</v>
      </c>
      <c r="P76" s="114">
        <f>ST9C!B69</f>
        <v>0</v>
      </c>
      <c r="Q76" s="114">
        <f t="shared" si="2"/>
        <v>1</v>
      </c>
      <c r="R76" s="226" t="str">
        <f>IF(EQUAT!J42=0," ",EQUAT!J42)</f>
        <v>C13NMR</v>
      </c>
      <c r="S76" s="226" t="str">
        <f>IF(EQUAT!K42=0," ",EQUAT!K42)</f>
        <v>chemical equations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4cii</v>
      </c>
      <c r="O77" s="234">
        <f>EQUAT!I43</f>
        <v>2</v>
      </c>
      <c r="P77" s="114">
        <f>ST9C!B70</f>
        <v>0</v>
      </c>
      <c r="Q77" s="114">
        <f t="shared" si="2"/>
        <v>2</v>
      </c>
      <c r="R77" s="226" t="str">
        <f>IF(EQUAT!J43=0," ",EQUAT!J43)</f>
        <v>HNMR</v>
      </c>
      <c r="S77" s="226" t="str">
        <f>IF(EQUAT!K43=0," ",EQUAT!K43)</f>
        <v>semi-structural formula</v>
      </c>
      <c r="T77" s="226" t="str">
        <f>IF(EQUAT!L43=0," ",EQUAT!L43)</f>
        <v>oxidation primary alkanols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4di</v>
      </c>
      <c r="O78" s="234">
        <f>EQUAT!I44</f>
        <v>1</v>
      </c>
      <c r="P78" s="114">
        <f>ST9C!B71</f>
        <v>0</v>
      </c>
      <c r="Q78" s="114">
        <f t="shared" si="2"/>
        <v>1</v>
      </c>
      <c r="R78" s="226" t="str">
        <f>IF(EQUAT!J44=0," ",EQUAT!J44)</f>
        <v>fuel cells</v>
      </c>
      <c r="S78" s="226" t="str">
        <f>IF(EQUAT!K44=0," ",EQUAT!K44)</f>
        <v xml:space="preserve"> 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4dii</v>
      </c>
      <c r="O79" s="234">
        <f>EQUAT!I45</f>
        <v>2</v>
      </c>
      <c r="P79" s="114">
        <f>ST9C!B72</f>
        <v>0</v>
      </c>
      <c r="Q79" s="114">
        <f t="shared" si="2"/>
        <v>2</v>
      </c>
      <c r="R79" s="226" t="str">
        <f>IF(EQUAT!J45=0," ",EQUAT!J45)</f>
        <v>fuel cells</v>
      </c>
      <c r="S79" s="226" t="str">
        <f>IF(EQUAT!K45=0," ",EQUAT!K45)</f>
        <v>data book</v>
      </c>
      <c r="T79" s="226" t="str">
        <f>IF(EQUAT!L45=0," ",EQUAT!L45)</f>
        <v>half, overall equations fuel cell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5ai</v>
      </c>
      <c r="O80" s="234">
        <f>EQUAT!I46</f>
        <v>1</v>
      </c>
      <c r="P80" s="114">
        <f>ST9C!B73</f>
        <v>0</v>
      </c>
      <c r="Q80" s="114">
        <f t="shared" si="2"/>
        <v>1</v>
      </c>
      <c r="R80" s="226" t="str">
        <f>IF(EQUAT!J46=0," ",EQUAT!J46)</f>
        <v>galvanic primary, half &amp; overall equations</v>
      </c>
      <c r="S80" s="226" t="str">
        <f>IF(EQUAT!K46=0," ",EQUAT!K46)</f>
        <v>data book</v>
      </c>
      <c r="T80" s="226" t="str">
        <f>IF(EQUAT!L46=0," ",EQUAT!L46)</f>
        <v>electrochemical series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5aii</v>
      </c>
      <c r="O81" s="234">
        <f>EQUAT!I47</f>
        <v>1</v>
      </c>
      <c r="P81" s="114">
        <f>ST9C!B74</f>
        <v>0</v>
      </c>
      <c r="Q81" s="114">
        <f t="shared" si="2"/>
        <v>1</v>
      </c>
      <c r="R81" s="226" t="str">
        <f>IF(EQUAT!J47=0," ",EQUAT!J47)</f>
        <v>galvanic primary, half &amp; overall equations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5aiii</v>
      </c>
      <c r="O82" s="234">
        <f>EQUAT!I48</f>
        <v>1</v>
      </c>
      <c r="P82" s="114">
        <f>ST9C!B75</f>
        <v>0</v>
      </c>
      <c r="Q82" s="114">
        <f t="shared" si="2"/>
        <v>1</v>
      </c>
      <c r="R82" s="226" t="str">
        <f>IF(EQUAT!J48=0," ",EQUAT!J48)</f>
        <v>electrochemical series</v>
      </c>
      <c r="S82" s="226" t="str">
        <f>IF(EQUAT!K48=0," ",EQUAT!K48)</f>
        <v>data book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5b</v>
      </c>
      <c r="O83" s="234">
        <f>EQUAT!I49</f>
        <v>1</v>
      </c>
      <c r="P83" s="114">
        <f>ST9C!B76</f>
        <v>0</v>
      </c>
      <c r="Q83" s="114">
        <f t="shared" si="2"/>
        <v>1</v>
      </c>
      <c r="R83" s="226" t="str">
        <f>IF(EQUAT!J49=0," ",EQUAT!J49)</f>
        <v>galvanic cells - primary, secondary</v>
      </c>
      <c r="S83" s="226" t="str">
        <f>IF(EQUAT!K49=0," ",EQUAT!K49)</f>
        <v xml:space="preserve"> 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5ci</v>
      </c>
      <c r="O84" s="234">
        <f>EQUAT!I50</f>
        <v>1</v>
      </c>
      <c r="P84" s="114">
        <f>ST9C!B77</f>
        <v>0</v>
      </c>
      <c r="Q84" s="114">
        <f t="shared" si="2"/>
        <v>1</v>
      </c>
      <c r="R84" s="226" t="str">
        <f>IF(EQUAT!J50=0," ",EQUAT!J50)</f>
        <v xml:space="preserve">Faradays laws </v>
      </c>
      <c r="S84" s="226" t="str">
        <f>IF(EQUAT!K50=0," ",EQUAT!K50)</f>
        <v>galvanic primary, half &amp; overall equations</v>
      </c>
      <c r="T84" s="226" t="str">
        <f>IF(EQUAT!L50=0," ",EQUAT!L50)</f>
        <v>calculations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5cii</v>
      </c>
      <c r="O85" s="234">
        <f>EQUAT!I51</f>
        <v>1</v>
      </c>
      <c r="P85" s="114">
        <f>ST9C!B78</f>
        <v>0</v>
      </c>
      <c r="Q85" s="114">
        <f t="shared" si="2"/>
        <v>1</v>
      </c>
      <c r="R85" s="226" t="str">
        <f>IF(EQUAT!J51=0," ",EQUAT!J51)</f>
        <v xml:space="preserve">Faradays laws </v>
      </c>
      <c r="S85" s="226" t="str">
        <f>IF(EQUAT!K51=0," ",EQUAT!K51)</f>
        <v>calculations</v>
      </c>
      <c r="T85" s="226" t="str">
        <f>IF(EQUAT!L51=0," ",EQUAT!L51)</f>
        <v>galvanic primary, half &amp; overall equations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5ciii</v>
      </c>
      <c r="O86" s="234">
        <f>EQUAT!I52</f>
        <v>2</v>
      </c>
      <c r="P86" s="114">
        <f>ST9C!B79</f>
        <v>0</v>
      </c>
      <c r="Q86" s="114">
        <f t="shared" si="2"/>
        <v>2</v>
      </c>
      <c r="R86" s="226" t="str">
        <f>IF(EQUAT!J52=0," ",EQUAT!J52)</f>
        <v>calculations</v>
      </c>
      <c r="S86" s="226" t="str">
        <f>IF(EQUAT!K52=0," ",EQUAT!K52)</f>
        <v>galvanic primary, half &amp; overall equations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5d</v>
      </c>
      <c r="O87" s="234">
        <f>EQUAT!I53</f>
        <v>2</v>
      </c>
      <c r="P87" s="114">
        <f>ST9C!B80</f>
        <v>0</v>
      </c>
      <c r="Q87" s="114">
        <f t="shared" si="2"/>
        <v>2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6a</v>
      </c>
      <c r="O88" s="234">
        <f>EQUAT!I54</f>
        <v>1</v>
      </c>
      <c r="P88" s="114">
        <f>ST9C!B81</f>
        <v>0</v>
      </c>
      <c r="Q88" s="114">
        <f t="shared" si="2"/>
        <v>1</v>
      </c>
      <c r="R88" s="226" t="str">
        <f>IF(EQUAT!J54=0," ",EQUAT!J54)</f>
        <v>Rates of reaction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6b</v>
      </c>
      <c r="O89" s="234">
        <f>EQUAT!I55</f>
        <v>2</v>
      </c>
      <c r="P89" s="114">
        <f>ST9C!B82</f>
        <v>0</v>
      </c>
      <c r="Q89" s="114">
        <f t="shared" si="2"/>
        <v>2</v>
      </c>
      <c r="R89" s="226" t="str">
        <f>IF(EQUAT!J55=0," ",EQUAT!J55)</f>
        <v>Rates of reaction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6ci</v>
      </c>
      <c r="O90" s="234">
        <f>EQUAT!I56</f>
        <v>2</v>
      </c>
      <c r="P90" s="114">
        <f>ST9C!B83</f>
        <v>0</v>
      </c>
      <c r="Q90" s="114">
        <f t="shared" si="2"/>
        <v>2</v>
      </c>
      <c r="R90" s="226" t="str">
        <f>IF(EQUAT!J56=0," ",EQUAT!J56)</f>
        <v>Rates of reaction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6cii</v>
      </c>
      <c r="O91" s="234">
        <f>EQUAT!I57</f>
        <v>1</v>
      </c>
      <c r="P91" s="114">
        <f>ST9C!B84</f>
        <v>0</v>
      </c>
      <c r="Q91" s="114">
        <f t="shared" si="2"/>
        <v>1</v>
      </c>
      <c r="R91" s="226" t="str">
        <f>IF(EQUAT!J57=0," ",EQUAT!J57)</f>
        <v>calculations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6ciii</v>
      </c>
      <c r="O92" s="234">
        <f>EQUAT!I58</f>
        <v>1</v>
      </c>
      <c r="P92" s="114">
        <f>ST9C!B85</f>
        <v>0</v>
      </c>
      <c r="Q92" s="114">
        <f t="shared" si="2"/>
        <v>1</v>
      </c>
      <c r="R92" s="226" t="str">
        <f>IF(EQUAT!J58=0," ",EQUAT!J58)</f>
        <v>calculations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6di</v>
      </c>
      <c r="O93" s="234">
        <f>EQUAT!I59</f>
        <v>1</v>
      </c>
      <c r="P93" s="114">
        <f>ST9C!B86</f>
        <v>0</v>
      </c>
      <c r="Q93" s="114">
        <f t="shared" si="2"/>
        <v>1</v>
      </c>
      <c r="R93" s="226" t="str">
        <f>IF(EQUAT!J59=0," ",EQUAT!J59)</f>
        <v>Rates of reaction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6dii</v>
      </c>
      <c r="O94" s="234">
        <f>EQUAT!I60</f>
        <v>2</v>
      </c>
      <c r="P94" s="114">
        <f>ST9C!B87</f>
        <v>0</v>
      </c>
      <c r="Q94" s="114">
        <f t="shared" ref="Q94:Q95" si="3">O94-P94</f>
        <v>2</v>
      </c>
      <c r="R94" s="226" t="str">
        <f>IF(EQUAT!J60=0," ",EQUAT!J60)</f>
        <v>Rates of reaction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6e</v>
      </c>
      <c r="O95" s="234">
        <f>EQUAT!I61</f>
        <v>2</v>
      </c>
      <c r="P95" s="114">
        <f>ST9C!B88</f>
        <v>0</v>
      </c>
      <c r="Q95" s="114">
        <f t="shared" si="3"/>
        <v>2</v>
      </c>
      <c r="R95" s="226" t="str">
        <f>IF(EQUAT!J61=0," ",EQUAT!J61)</f>
        <v>collision theory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6f</v>
      </c>
      <c r="O96" s="234">
        <f>EQUAT!I62</f>
        <v>2</v>
      </c>
      <c r="P96" s="114">
        <f>ST9C!B89</f>
        <v>0</v>
      </c>
      <c r="Q96" s="114">
        <f t="shared" ref="Q96:Q105" si="4">O96-P96</f>
        <v>2</v>
      </c>
      <c r="R96" s="226" t="str">
        <f>IF(EQUAT!J62=0," ",EQUAT!J62)</f>
        <v>temperature effect on rate</v>
      </c>
      <c r="S96" s="226" t="str">
        <f>IF(EQUAT!K62=0," ",EQUAT!K62)</f>
        <v>catalyst effect on rate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7a</v>
      </c>
      <c r="O97" s="234">
        <f>EQUAT!I63</f>
        <v>2</v>
      </c>
      <c r="P97" s="114">
        <f>ST9C!B90</f>
        <v>0</v>
      </c>
      <c r="Q97" s="114">
        <f t="shared" si="4"/>
        <v>2</v>
      </c>
      <c r="R97" s="226" t="str">
        <f>IF(EQUAT!J63=0," ",EQUAT!J63)</f>
        <v>back titrations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7b</v>
      </c>
      <c r="O98" s="234">
        <f>EQUAT!I64</f>
        <v>2</v>
      </c>
      <c r="P98" s="114">
        <f>ST9C!B91</f>
        <v>0</v>
      </c>
      <c r="Q98" s="114">
        <f t="shared" si="4"/>
        <v>2</v>
      </c>
      <c r="R98" s="226" t="str">
        <f>IF(EQUAT!J64=0," ",EQUAT!J64)</f>
        <v>back titrations</v>
      </c>
      <c r="S98" s="226" t="str">
        <f>IF(EQUAT!K64=0," ",EQUAT!K64)</f>
        <v>calculations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7c</v>
      </c>
      <c r="O99" s="234">
        <f>EQUAT!I65</f>
        <v>1</v>
      </c>
      <c r="P99" s="114">
        <f>ST9C!B92</f>
        <v>0</v>
      </c>
      <c r="Q99" s="114">
        <f t="shared" si="4"/>
        <v>1</v>
      </c>
      <c r="R99" s="226" t="str">
        <f>IF(EQUAT!J65=0," ",EQUAT!J65)</f>
        <v>calculations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7d</v>
      </c>
      <c r="O100" s="234">
        <f>EQUAT!I66</f>
        <v>1</v>
      </c>
      <c r="P100" s="114">
        <f>ST9C!B93</f>
        <v>0</v>
      </c>
      <c r="Q100" s="114">
        <f t="shared" si="4"/>
        <v>1</v>
      </c>
      <c r="R100" s="226" t="str">
        <f>IF(EQUAT!J66=0," ",EQUAT!J66)</f>
        <v>calculations</v>
      </c>
      <c r="S100" s="226" t="str">
        <f>IF(EQUAT!K66=0," ",EQUAT!K66)</f>
        <v xml:space="preserve"> 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7e</v>
      </c>
      <c r="O101" s="234">
        <f>EQUAT!I67</f>
        <v>3</v>
      </c>
      <c r="P101" s="114">
        <f>ST9C!B94</f>
        <v>0</v>
      </c>
      <c r="Q101" s="114">
        <f t="shared" si="4"/>
        <v>3</v>
      </c>
      <c r="R101" s="226" t="str">
        <f>IF(EQUAT!J67=0," ",EQUAT!J67)</f>
        <v>data book</v>
      </c>
      <c r="S101" s="226" t="str">
        <f>IF(EQUAT!K67=0," ",EQUAT!K67)</f>
        <v>Ka weak acids</v>
      </c>
      <c r="T101" s="226" t="str">
        <f>IF(EQUAT!L67=0," ",EQUAT!L67)</f>
        <v xml:space="preserve"> 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>
        <f>EQUAT!H68</f>
        <v>0</v>
      </c>
      <c r="O102" s="234">
        <f>EQUAT!I68</f>
        <v>0</v>
      </c>
      <c r="P102" s="114">
        <f>ST9C!B95</f>
        <v>0</v>
      </c>
      <c r="Q102" s="114">
        <f t="shared" si="4"/>
        <v>0</v>
      </c>
      <c r="R102" s="226" t="str">
        <f>IF(EQUAT!J68=0," ",EQUAT!J68)</f>
        <v xml:space="preserve"> </v>
      </c>
      <c r="S102" s="226" t="str">
        <f>IF(EQUAT!K68=0," ",EQUAT!K68)</f>
        <v xml:space="preserve"> </v>
      </c>
      <c r="T102" s="226" t="str">
        <f>IF(EQUAT!L68=0," ",EQUAT!L68)</f>
        <v xml:space="preserve"> 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>
        <f>EQUAT!H69</f>
        <v>0</v>
      </c>
      <c r="O103" s="234">
        <f>EQUAT!I69</f>
        <v>0</v>
      </c>
      <c r="P103" s="114">
        <f>ST9C!B96</f>
        <v>0</v>
      </c>
      <c r="Q103" s="114">
        <f t="shared" si="4"/>
        <v>0</v>
      </c>
      <c r="R103" s="226" t="str">
        <f>IF(EQUAT!J69=0," ",EQUAT!J69)</f>
        <v xml:space="preserve"> 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>
        <f>EQUAT!H70</f>
        <v>0</v>
      </c>
      <c r="O104" s="234">
        <f>EQUAT!I70</f>
        <v>0</v>
      </c>
      <c r="P104" s="114">
        <f>ST9C!B97</f>
        <v>0</v>
      </c>
      <c r="Q104" s="114">
        <f t="shared" si="4"/>
        <v>0</v>
      </c>
      <c r="R104" s="226" t="str">
        <f>IF(EQUAT!J70=0," ",EQUAT!J70)</f>
        <v xml:space="preserve">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>
        <f>EQUAT!H71</f>
        <v>0</v>
      </c>
      <c r="O105" s="234">
        <f>EQUAT!I71</f>
        <v>0</v>
      </c>
      <c r="P105" s="114">
        <f>ST9C!B98</f>
        <v>0</v>
      </c>
      <c r="Q105" s="114">
        <f t="shared" si="4"/>
        <v>0</v>
      </c>
      <c r="R105" s="226" t="str">
        <f>IF(EQUAT!J71=0," ",EQUAT!J71)</f>
        <v xml:space="preserve">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94</v>
      </c>
      <c r="P106" s="114">
        <f>SUM(P37:P105)</f>
        <v>0</v>
      </c>
      <c r="Q106" s="114">
        <f>SUM(Q37:Q95)</f>
        <v>83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50" priority="2" operator="lessThan">
      <formula>0.5</formula>
    </cfRule>
    <cfRule type="cellIs" dxfId="49" priority="3" operator="lessThan">
      <formula>0.5</formula>
    </cfRule>
    <cfRule type="cellIs" dxfId="48" priority="4" operator="lessThan">
      <formula>1</formula>
    </cfRule>
  </conditionalFormatting>
  <conditionalFormatting sqref="Q37:Q66 Q71:Q105">
    <cfRule type="cellIs" dxfId="47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84" t="s">
        <v>151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49"/>
      <c r="M1" s="233"/>
      <c r="N1" s="4"/>
      <c r="O1" s="191" t="s">
        <v>57</v>
      </c>
      <c r="P1" s="219" t="str">
        <f>B3</f>
        <v>LisaChem 2013</v>
      </c>
      <c r="Q1" s="219"/>
      <c r="S1" s="220" t="s">
        <v>254</v>
      </c>
      <c r="T1" s="219" t="str">
        <f>B5</f>
        <v>Student 10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9" t="s">
        <v>259</v>
      </c>
      <c r="P2" s="299" t="s">
        <v>252</v>
      </c>
      <c r="Q2" s="30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LisaChem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99"/>
      <c r="P3" s="299"/>
      <c r="Q3" s="300"/>
      <c r="R3" s="294" t="s">
        <v>91</v>
      </c>
      <c r="S3" s="295"/>
      <c r="T3" s="295"/>
      <c r="U3" s="212"/>
    </row>
    <row r="4" spans="1:21" ht="15" customHeight="1" thickBot="1" x14ac:dyDescent="0.3">
      <c r="A4" s="25"/>
      <c r="F4" s="94"/>
      <c r="G4" s="191" t="s">
        <v>0</v>
      </c>
      <c r="H4" s="194">
        <f>ST10C!AK38</f>
        <v>30</v>
      </c>
      <c r="I4" s="194">
        <f>ST10C!AL38</f>
        <v>0</v>
      </c>
      <c r="J4" s="194">
        <f>ST10C!AM38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Results'!L6</f>
        <v>0</v>
      </c>
      <c r="Q4" s="129">
        <f t="shared" ref="Q4" si="0">IF(P4=O4,1,0)</f>
        <v>0</v>
      </c>
      <c r="R4" s="217" t="str">
        <f>IF(EQUAT!D7=0, "",EQUAT!D7)</f>
        <v>IR</v>
      </c>
      <c r="S4" s="217" t="str">
        <f>IF(EQUAT!E7=0, "",EQUAT!E7)</f>
        <v>C13NMR</v>
      </c>
      <c r="T4" s="217" t="str">
        <f>IF(EQUAT!F7=0, "",EQUAT!F7)</f>
        <v>systematic name</v>
      </c>
      <c r="U4" s="212"/>
    </row>
    <row r="5" spans="1:21" ht="15" customHeight="1" thickBot="1" x14ac:dyDescent="0.3">
      <c r="A5" s="78" t="s">
        <v>147</v>
      </c>
      <c r="B5" s="198" t="str">
        <f>'Class Results'!L4</f>
        <v>Student 10</v>
      </c>
      <c r="C5" s="199"/>
      <c r="D5" s="200"/>
      <c r="E5" s="201"/>
      <c r="G5" s="90" t="s">
        <v>8</v>
      </c>
      <c r="H5" s="194">
        <f>ST10C!AK39</f>
        <v>94</v>
      </c>
      <c r="I5" s="194">
        <f>ST10C!AL39</f>
        <v>0</v>
      </c>
      <c r="J5" s="194">
        <f>ST10C!AM39</f>
        <v>0</v>
      </c>
      <c r="N5" s="218" t="str">
        <f>EQUAT!A8</f>
        <v>2</v>
      </c>
      <c r="O5" s="232" t="str">
        <f>EQUAT!B8</f>
        <v>C</v>
      </c>
      <c r="P5" s="216">
        <f>'Class Results'!L7</f>
        <v>0</v>
      </c>
      <c r="Q5" s="129">
        <f t="shared" ref="Q5:Q33" si="1">IF(P5=O5,1,0)</f>
        <v>0</v>
      </c>
      <c r="R5" s="217" t="str">
        <f>IF(EQUAT!D8=0, "",EQUAT!D8)</f>
        <v>amount of solids, liquids,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2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Results'!L8</f>
        <v>0</v>
      </c>
      <c r="Q6" s="129">
        <f t="shared" si="1"/>
        <v>0</v>
      </c>
      <c r="R6" s="217" t="str">
        <f>IF(EQUAT!D9=0, "",EQUAT!D9)</f>
        <v>titration curves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Results'!L9</f>
        <v>0</v>
      </c>
      <c r="Q7" s="129">
        <f t="shared" si="1"/>
        <v>0</v>
      </c>
      <c r="R7" s="217" t="str">
        <f>IF(EQUAT!D10=0, "",EQUAT!D10)</f>
        <v>acid-base titrations</v>
      </c>
      <c r="S7" s="217" t="str">
        <f>IF(EQUAT!E10=0, "",EQUAT!E10)</f>
        <v>data book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A</v>
      </c>
      <c r="P8" s="216">
        <f>'Class Results'!L10</f>
        <v>0</v>
      </c>
      <c r="Q8" s="129">
        <f t="shared" si="1"/>
        <v>0</v>
      </c>
      <c r="R8" s="217" t="str">
        <f>IF(EQUAT!D11=0, "",EQUAT!D11)</f>
        <v>galvanic primary, principles</v>
      </c>
      <c r="S8" s="217" t="str">
        <f>IF(EQUAT!E11=0, "",EQUAT!E11)</f>
        <v>electrochemical series</v>
      </c>
      <c r="T8" s="217" t="str">
        <f>IF(EQUAT!F11=0, "",EQUAT!F11)</f>
        <v>data book</v>
      </c>
      <c r="U8" s="212"/>
    </row>
    <row r="9" spans="1:21" ht="15" customHeight="1" x14ac:dyDescent="0.25">
      <c r="A9" s="38" t="s">
        <v>94</v>
      </c>
      <c r="B9" s="114">
        <f>ST10C!AL3</f>
        <v>75</v>
      </c>
      <c r="C9" s="114">
        <f>ST10C!AM3</f>
        <v>0</v>
      </c>
      <c r="D9" s="114">
        <f>ST10C!AN3</f>
        <v>0</v>
      </c>
      <c r="N9" s="218" t="str">
        <f>EQUAT!A12</f>
        <v>6</v>
      </c>
      <c r="O9" s="232" t="str">
        <f>EQUAT!B12</f>
        <v>D</v>
      </c>
      <c r="P9" s="216">
        <f>'Class Results'!L11</f>
        <v>0</v>
      </c>
      <c r="Q9" s="129">
        <f t="shared" si="1"/>
        <v>0</v>
      </c>
      <c r="R9" s="217" t="str">
        <f>IF(EQUAT!D12=0, "",EQUAT!D12)</f>
        <v xml:space="preserve">ox numbers 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ST10C!AL4</f>
        <v>48</v>
      </c>
      <c r="C10" s="114">
        <f>ST10C!AM4</f>
        <v>0</v>
      </c>
      <c r="D10" s="114">
        <f>ST10C!AN4</f>
        <v>0</v>
      </c>
      <c r="N10" s="218" t="str">
        <f>EQUAT!A13</f>
        <v>7</v>
      </c>
      <c r="O10" s="232" t="str">
        <f>EQUAT!B13</f>
        <v>D</v>
      </c>
      <c r="P10" s="216">
        <f>'Class Results'!L12</f>
        <v>0</v>
      </c>
      <c r="Q10" s="129">
        <f t="shared" si="1"/>
        <v>0</v>
      </c>
      <c r="R10" s="217" t="str">
        <f>IF(EQUAT!D13=0, "",EQUAT!D13)</f>
        <v>redox equations</v>
      </c>
      <c r="S10" s="217" t="str">
        <f>IF(EQUAT!E13=0, "",EQUAT!E13)</f>
        <v>acid-base, pH</v>
      </c>
      <c r="T10" s="217" t="str">
        <f>IF(EQUAT!F13=0, "",EQUAT!F13)</f>
        <v>fuel cells</v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Results'!L13</f>
        <v>0</v>
      </c>
      <c r="Q11" s="129">
        <f t="shared" si="1"/>
        <v>0</v>
      </c>
      <c r="R11" s="217" t="str">
        <f>IF(EQUAT!D14=0, "",EQUAT!D14)</f>
        <v>bomb calorimetry</v>
      </c>
      <c r="S11" s="217" t="str">
        <f>IF(EQUAT!E14=0, "",EQUAT!E14)</f>
        <v>calculations</v>
      </c>
      <c r="T11" s="217" t="str">
        <f>IF(EQUAT!F14=0, "",EQUAT!F14)</f>
        <v>data book</v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Results'!L14</f>
        <v>0</v>
      </c>
      <c r="Q12" s="129">
        <f t="shared" si="1"/>
        <v>0</v>
      </c>
      <c r="R12" s="217" t="str">
        <f>IF(EQUAT!D15=0, "",EQUAT!D15)</f>
        <v>galvanic secondary, principles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D</v>
      </c>
      <c r="P13" s="216">
        <f>'Class Results'!L15</f>
        <v>0</v>
      </c>
      <c r="Q13" s="129">
        <f t="shared" si="1"/>
        <v>0</v>
      </c>
      <c r="R13" s="217" t="str">
        <f>IF(EQUAT!D16=0, "",EQUAT!D16)</f>
        <v>Le Chatelier principle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85" t="s">
        <v>98</v>
      </c>
      <c r="C14" s="285"/>
      <c r="D14" s="285"/>
      <c r="N14" s="218" t="str">
        <f>EQUAT!A17</f>
        <v>11</v>
      </c>
      <c r="O14" s="232" t="str">
        <f>EQUAT!B17</f>
        <v>C</v>
      </c>
      <c r="P14" s="216">
        <f>'Class Results'!L16</f>
        <v>0</v>
      </c>
      <c r="Q14" s="129">
        <f t="shared" si="1"/>
        <v>0</v>
      </c>
      <c r="R14" s="217" t="str">
        <f>IF(EQUAT!D17=0, "",EQUAT!D17)</f>
        <v>fuel cells</v>
      </c>
      <c r="S14" s="217" t="str">
        <f>IF(EQUAT!E17=0, "",EQUAT!E17)</f>
        <v/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ST10C!AL5</f>
        <v>10</v>
      </c>
      <c r="C15" s="29">
        <f>ST10C!AM5</f>
        <v>0</v>
      </c>
      <c r="D15" s="114">
        <f>ST10C!AN5</f>
        <v>0</v>
      </c>
      <c r="N15" s="218" t="str">
        <f>EQUAT!A18</f>
        <v>12</v>
      </c>
      <c r="O15" s="232" t="str">
        <f>EQUAT!B18</f>
        <v>D</v>
      </c>
      <c r="P15" s="216">
        <f>'Class Results'!L17</f>
        <v>0</v>
      </c>
      <c r="Q15" s="129">
        <f t="shared" si="1"/>
        <v>0</v>
      </c>
      <c r="R15" s="217" t="str">
        <f>IF(EQUAT!D18=0, "",EQUAT!D18)</f>
        <v>gravimetric analysis</v>
      </c>
      <c r="S15" s="217" t="str">
        <f>IF(EQUAT!E18=0, "",EQUAT!E18)</f>
        <v>calculations</v>
      </c>
      <c r="T15" s="217" t="str">
        <f>IF(EQUAT!F18=0, "",EQUAT!F18)</f>
        <v>chemical equations</v>
      </c>
      <c r="U15" s="212"/>
    </row>
    <row r="16" spans="1:21" ht="15" customHeight="1" x14ac:dyDescent="0.25">
      <c r="A16" s="38" t="str">
        <f>ST1C!AJ6</f>
        <v>gravimetric analysis</v>
      </c>
      <c r="B16" s="29">
        <f>ST10C!AL6</f>
        <v>2</v>
      </c>
      <c r="C16" s="29">
        <f>ST10C!AM6</f>
        <v>0</v>
      </c>
      <c r="D16" s="114">
        <f>ST10C!AN6</f>
        <v>0</v>
      </c>
      <c r="N16" s="218" t="str">
        <f>EQUAT!A19</f>
        <v>13</v>
      </c>
      <c r="O16" s="232" t="str">
        <f>EQUAT!B19</f>
        <v>A</v>
      </c>
      <c r="P16" s="216">
        <f>'Class Results'!L18</f>
        <v>0</v>
      </c>
      <c r="Q16" s="129">
        <f t="shared" si="1"/>
        <v>0</v>
      </c>
      <c r="R16" s="217" t="str">
        <f>IF(EQUAT!D19=0, "",EQUAT!D19)</f>
        <v>gravimetric analysis</v>
      </c>
      <c r="S16" s="217" t="str">
        <f>IF(EQUAT!E19=0, "",EQUAT!E19)</f>
        <v>calculations</v>
      </c>
      <c r="T16" s="217" t="str">
        <f>IF(EQUAT!F19=0, "",EQUAT!F19)</f>
        <v>chemical equations</v>
      </c>
      <c r="U16" s="212"/>
    </row>
    <row r="17" spans="1:21" ht="15" customHeight="1" x14ac:dyDescent="0.25">
      <c r="A17" s="38" t="str">
        <f>ST1C!AJ7</f>
        <v>calculations</v>
      </c>
      <c r="B17" s="29">
        <f>ST10C!AL7</f>
        <v>21</v>
      </c>
      <c r="C17" s="29">
        <f>ST10C!AM7</f>
        <v>0</v>
      </c>
      <c r="D17" s="114">
        <f>ST10C!AN7</f>
        <v>0</v>
      </c>
      <c r="N17" s="218" t="str">
        <f>EQUAT!A20</f>
        <v>14</v>
      </c>
      <c r="O17" s="232" t="str">
        <f>EQUAT!B20</f>
        <v>B</v>
      </c>
      <c r="P17" s="216">
        <f>'Class Results'!L19</f>
        <v>0</v>
      </c>
      <c r="Q17" s="129">
        <f t="shared" si="1"/>
        <v>0</v>
      </c>
      <c r="R17" s="217" t="str">
        <f>IF(EQUAT!D20=0, "",EQUAT!D20)</f>
        <v>AAS</v>
      </c>
      <c r="S17" s="217" t="str">
        <f>IF(EQUAT!E20=0, "",EQUAT!E20)</f>
        <v>calibration graph AAS or UV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ST10C!AL8</f>
        <v>12</v>
      </c>
      <c r="C18" s="29">
        <f>ST10C!AM8</f>
        <v>0</v>
      </c>
      <c r="D18" s="114">
        <f>ST10C!AN8</f>
        <v>0</v>
      </c>
      <c r="N18" s="218" t="str">
        <f>EQUAT!A21</f>
        <v>15</v>
      </c>
      <c r="O18" s="232" t="str">
        <f>EQUAT!B21</f>
        <v>B</v>
      </c>
      <c r="P18" s="216">
        <f>'Class Results'!L20</f>
        <v>0</v>
      </c>
      <c r="Q18" s="129">
        <f t="shared" si="1"/>
        <v>0</v>
      </c>
      <c r="R18" s="217" t="str">
        <f>IF(EQUAT!D21=0, "",EQUAT!D21)</f>
        <v>systematic name</v>
      </c>
      <c r="S18" s="217" t="str">
        <f>IF(EQUAT!E21=0, "",EQUAT!E21)</f>
        <v>alkanoic acid</v>
      </c>
      <c r="T18" s="217" t="str">
        <f>IF(EQUAT!F21=0, "",EQUAT!F21)</f>
        <v>calculations</v>
      </c>
      <c r="U18" s="212"/>
    </row>
    <row r="19" spans="1:21" ht="15" customHeight="1" x14ac:dyDescent="0.25">
      <c r="A19" s="38" t="str">
        <f>ST1C!AJ9</f>
        <v>chromatographic techniques</v>
      </c>
      <c r="B19" s="29">
        <f>ST10C!AL9</f>
        <v>1</v>
      </c>
      <c r="C19" s="29">
        <f>ST10C!AM9</f>
        <v>0</v>
      </c>
      <c r="D19" s="114">
        <f>ST10C!AN9</f>
        <v>0</v>
      </c>
      <c r="N19" s="218" t="str">
        <f>EQUAT!A22</f>
        <v>16</v>
      </c>
      <c r="O19" s="232" t="str">
        <f>EQUAT!B22</f>
        <v>C</v>
      </c>
      <c r="P19" s="216">
        <f>'Class Results'!L21</f>
        <v>0</v>
      </c>
      <c r="Q19" s="129">
        <f t="shared" si="1"/>
        <v>0</v>
      </c>
      <c r="R19" s="217" t="str">
        <f>IF(EQUAT!D22=0, "",EQUAT!D22)</f>
        <v xml:space="preserve">Faradays laws </v>
      </c>
      <c r="S19" s="217" t="str">
        <f>IF(EQUAT!E22=0, "",EQUAT!E22)</f>
        <v>galvanic primary, principles</v>
      </c>
      <c r="T19" s="217" t="str">
        <f>IF(EQUAT!F22=0, "",EQUAT!F22)</f>
        <v>redox equations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ST10C!AL10</f>
        <v>28</v>
      </c>
      <c r="C20" s="29">
        <f>ST10C!AM10</f>
        <v>0</v>
      </c>
      <c r="D20" s="114">
        <f>ST10C!AN10</f>
        <v>0</v>
      </c>
      <c r="N20" s="218" t="str">
        <f>EQUAT!A23</f>
        <v>17</v>
      </c>
      <c r="O20" s="232" t="str">
        <f>EQUAT!B23</f>
        <v>D</v>
      </c>
      <c r="P20" s="216">
        <f>'Class Results'!L22</f>
        <v>0</v>
      </c>
      <c r="Q20" s="129">
        <f t="shared" si="1"/>
        <v>0</v>
      </c>
      <c r="R20" s="217" t="str">
        <f>IF(EQUAT!D23=0, "",EQUAT!D23)</f>
        <v>chemical equations</v>
      </c>
      <c r="S20" s="217" t="str">
        <f>IF(EQUAT!E23=0, "",EQUAT!E23)</f>
        <v>acid-base, pH</v>
      </c>
      <c r="T20" s="217" t="str">
        <f>IF(EQUAT!F23=0, "",EQUAT!F23)</f>
        <v>aspirin</v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ST10C!AL11</f>
        <v>1</v>
      </c>
      <c r="C21" s="29">
        <f>ST10C!AM11</f>
        <v>0</v>
      </c>
      <c r="D21" s="114">
        <f>ST10C!AN11</f>
        <v>0</v>
      </c>
      <c r="N21" s="218" t="str">
        <f>EQUAT!A24</f>
        <v>18</v>
      </c>
      <c r="O21" s="232" t="str">
        <f>EQUAT!B24</f>
        <v>A</v>
      </c>
      <c r="P21" s="216">
        <f>'Class Results'!L23</f>
        <v>0</v>
      </c>
      <c r="Q21" s="129">
        <f t="shared" si="1"/>
        <v>0</v>
      </c>
      <c r="R21" s="217" t="str">
        <f>IF(EQUAT!D24=0, "",EQUAT!D24)</f>
        <v>organic reaction pathways</v>
      </c>
      <c r="S21" s="217" t="str">
        <f>IF(EQUAT!E24=0, "",EQUAT!E24)</f>
        <v/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ST10C!AL12</f>
        <v>16</v>
      </c>
      <c r="C22" s="29">
        <f>ST10C!AM12</f>
        <v>0</v>
      </c>
      <c r="D22" s="114">
        <f>ST10C!AN12</f>
        <v>0</v>
      </c>
      <c r="N22" s="218" t="str">
        <f>EQUAT!A25</f>
        <v>19</v>
      </c>
      <c r="O22" s="232" t="str">
        <f>EQUAT!B25</f>
        <v>D</v>
      </c>
      <c r="P22" s="216">
        <f>'Class Results'!L24</f>
        <v>0</v>
      </c>
      <c r="Q22" s="129">
        <f t="shared" si="1"/>
        <v>0</v>
      </c>
      <c r="R22" s="217" t="str">
        <f>IF(EQUAT!D25=0, "",EQUAT!D25)</f>
        <v>Le Chatelier principle</v>
      </c>
      <c r="S22" s="217" t="str">
        <f>IF(EQUAT!E25=0, "",EQUAT!E25)</f>
        <v>Rates of reaction</v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ST10C!AL13</f>
        <v>7</v>
      </c>
      <c r="C23" s="29">
        <f>ST10C!AM13</f>
        <v>0</v>
      </c>
      <c r="D23" s="114">
        <f>ST10C!AN13</f>
        <v>0</v>
      </c>
      <c r="N23" s="218" t="str">
        <f>EQUAT!A26</f>
        <v>20</v>
      </c>
      <c r="O23" s="232" t="str">
        <f>EQUAT!B26</f>
        <v>B</v>
      </c>
      <c r="P23" s="216">
        <f>'Class Results'!L25</f>
        <v>0</v>
      </c>
      <c r="Q23" s="129">
        <f t="shared" si="1"/>
        <v>0</v>
      </c>
      <c r="R23" s="217" t="str">
        <f>IF(EQUAT!D26=0, "",EQUAT!D26)</f>
        <v>Ka weak acids</v>
      </c>
      <c r="S23" s="217" t="str">
        <f>IF(EQUAT!E26=0, "",EQUAT!E26)</f>
        <v>calculations</v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ST10C!AL14</f>
        <v>5</v>
      </c>
      <c r="C24" s="29">
        <f>ST10C!AM14</f>
        <v>0</v>
      </c>
      <c r="D24" s="114">
        <f>ST10C!AN14</f>
        <v>0</v>
      </c>
      <c r="N24" s="218" t="str">
        <f>EQUAT!A27</f>
        <v>21</v>
      </c>
      <c r="O24" s="232" t="str">
        <f>EQUAT!B27</f>
        <v>C</v>
      </c>
      <c r="P24" s="216">
        <f>'Class Results'!L26</f>
        <v>0</v>
      </c>
      <c r="Q24" s="129">
        <f t="shared" si="1"/>
        <v>0</v>
      </c>
      <c r="R24" s="217" t="str">
        <f>IF(EQUAT!D27=0, "",EQUAT!D27)</f>
        <v>calc delta H from reactions</v>
      </c>
      <c r="S24" s="217" t="str">
        <f>IF(EQUAT!E27=0, "",EQUAT!E27)</f>
        <v>calculations</v>
      </c>
      <c r="T24" s="217" t="str">
        <f>IF(EQUAT!F27=0, "",EQUAT!F27)</f>
        <v>data book</v>
      </c>
      <c r="U24" s="212"/>
    </row>
    <row r="25" spans="1:21" ht="15" customHeight="1" x14ac:dyDescent="0.25">
      <c r="A25" s="38" t="str">
        <f>ST1C!AJ15</f>
        <v>DNA</v>
      </c>
      <c r="B25" s="29">
        <f>ST10C!AL15</f>
        <v>5</v>
      </c>
      <c r="C25" s="29">
        <f>ST10C!AM15</f>
        <v>0</v>
      </c>
      <c r="D25" s="114">
        <f>ST10C!AN15</f>
        <v>0</v>
      </c>
      <c r="N25" s="218" t="str">
        <f>EQUAT!A28</f>
        <v>22</v>
      </c>
      <c r="O25" s="232" t="str">
        <f>EQUAT!B28</f>
        <v>D</v>
      </c>
      <c r="P25" s="216">
        <f>'Class Results'!L27</f>
        <v>0</v>
      </c>
      <c r="Q25" s="129">
        <f t="shared" si="1"/>
        <v>0</v>
      </c>
      <c r="R25" s="217" t="str">
        <f>IF(EQUAT!D28=0, "",EQUAT!D28)</f>
        <v>matching analytical technique</v>
      </c>
      <c r="S25" s="217" t="str">
        <f>IF(EQUAT!E28=0, "",EQUAT!E28)</f>
        <v>HPLC</v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ST10C!AL16</f>
        <v>10</v>
      </c>
      <c r="C26" s="29">
        <f>ST10C!AM16</f>
        <v>0</v>
      </c>
      <c r="D26" s="114">
        <f>ST10C!AN16</f>
        <v>0</v>
      </c>
      <c r="N26" s="218" t="str">
        <f>EQUAT!A29</f>
        <v>23</v>
      </c>
      <c r="O26" s="232" t="str">
        <f>EQUAT!B29</f>
        <v>D</v>
      </c>
      <c r="P26" s="216">
        <f>'Class Results'!L28</f>
        <v>0</v>
      </c>
      <c r="Q26" s="129">
        <f t="shared" si="1"/>
        <v>0</v>
      </c>
      <c r="R26" s="217" t="str">
        <f>IF(EQUAT!D29=0, "",EQUAT!D29)</f>
        <v>vol - experimental technique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ST10C!AL17</f>
        <v>4</v>
      </c>
      <c r="C27" s="29">
        <f>ST10C!AM17</f>
        <v>0</v>
      </c>
      <c r="D27" s="114">
        <f>ST10C!AN17</f>
        <v>0</v>
      </c>
      <c r="N27" s="218" t="str">
        <f>EQUAT!A30</f>
        <v>24</v>
      </c>
      <c r="O27" s="232" t="str">
        <f>EQUAT!B30</f>
        <v>A</v>
      </c>
      <c r="P27" s="216">
        <f>'Class Results'!L29</f>
        <v>0</v>
      </c>
      <c r="Q27" s="129">
        <f t="shared" si="1"/>
        <v>0</v>
      </c>
      <c r="R27" s="217" t="str">
        <f>IF(EQUAT!D30=0, "",EQUAT!D30)</f>
        <v>mass spectrometry</v>
      </c>
      <c r="S27" s="217" t="str">
        <f>IF(EQUAT!E30=0, "",EQUAT!E30)</f>
        <v>IR</v>
      </c>
      <c r="T27" s="217" t="str">
        <f>IF(EQUAT!F30=0, "",EQUAT!F30)</f>
        <v>C13NMR</v>
      </c>
      <c r="U27" s="212"/>
    </row>
    <row r="28" spans="1:21" ht="15" customHeight="1" x14ac:dyDescent="0.25">
      <c r="A28" s="38" t="str">
        <f>ST1C!AJ18</f>
        <v>medicine synthesis</v>
      </c>
      <c r="B28" s="29">
        <f>ST10C!AL18</f>
        <v>1</v>
      </c>
      <c r="C28" s="29">
        <f>ST10C!AM18</f>
        <v>0</v>
      </c>
      <c r="D28" s="114">
        <f>ST10C!AN18</f>
        <v>0</v>
      </c>
      <c r="N28" s="218" t="str">
        <f>EQUAT!A31</f>
        <v>25</v>
      </c>
      <c r="O28" s="232" t="str">
        <f>EQUAT!B31</f>
        <v>B</v>
      </c>
      <c r="P28" s="216">
        <f>'Class Results'!L30</f>
        <v>0</v>
      </c>
      <c r="Q28" s="129">
        <f t="shared" si="1"/>
        <v>0</v>
      </c>
      <c r="R28" s="217" t="str">
        <f>IF(EQUAT!D31=0, "",EQUAT!D31)</f>
        <v>mass spectrometry</v>
      </c>
      <c r="S28" s="217" t="str">
        <f>IF(EQUAT!E31=0, "",EQUAT!E31)</f>
        <v>IR</v>
      </c>
      <c r="T28" s="217" t="str">
        <f>IF(EQUAT!F31=0, "",EQUAT!F31)</f>
        <v>C13NMR</v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C</v>
      </c>
      <c r="P29" s="216">
        <f>'Class Results'!L31</f>
        <v>0</v>
      </c>
      <c r="Q29" s="129">
        <f t="shared" si="1"/>
        <v>0</v>
      </c>
      <c r="R29" s="217" t="str">
        <f>IF(EQUAT!D32=0, "",EQUAT!D32)</f>
        <v>Le Chatelier principle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B</v>
      </c>
      <c r="P30" s="216">
        <f>'Class Results'!L32</f>
        <v>0</v>
      </c>
      <c r="Q30" s="129">
        <f t="shared" si="1"/>
        <v>0</v>
      </c>
      <c r="R30" s="217" t="str">
        <f>IF(EQUAT!D33=0, "",EQUAT!D33)</f>
        <v>chemical principles fuel cell</v>
      </c>
      <c r="S30" s="217" t="str">
        <f>IF(EQUAT!E33=0, "",EQUAT!E33)</f>
        <v>chemical principles electrolytic cell</v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A</v>
      </c>
      <c r="P31" s="216">
        <f>'Class Results'!L33</f>
        <v>0</v>
      </c>
      <c r="Q31" s="129">
        <f t="shared" si="1"/>
        <v>0</v>
      </c>
      <c r="R31" s="217" t="str">
        <f>IF(EQUAT!D34=0, "",EQUAT!D34)</f>
        <v>chemical principles electrolytic cell</v>
      </c>
      <c r="S31" s="217" t="str">
        <f>IF(EQUAT!E34=0, "",EQUAT!E34)</f>
        <v>molten vs aqueous electrolytic cell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Results'!L34</f>
        <v>0</v>
      </c>
      <c r="Q32" s="129">
        <f t="shared" si="1"/>
        <v>0</v>
      </c>
      <c r="R32" s="217" t="str">
        <f>IF(EQUAT!D35=0, "",EQUAT!D35)</f>
        <v>amount of solids, liquids, gases</v>
      </c>
      <c r="S32" s="217" t="str">
        <f>IF(EQUAT!E35=0, "",EQUAT!E35)</f>
        <v>excess and limiting reagents</v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C</v>
      </c>
      <c r="P33" s="216">
        <f>'Class Results'!L35</f>
        <v>0</v>
      </c>
      <c r="Q33" s="129">
        <f t="shared" si="1"/>
        <v>0</v>
      </c>
      <c r="R33" s="217" t="str">
        <f>IF(EQUAT!D36=0, "",EQUAT!D36)</f>
        <v>solution calorimetry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LisaChem 2013</v>
      </c>
      <c r="Q34" s="219"/>
      <c r="S34" s="220" t="s">
        <v>254</v>
      </c>
      <c r="T34" s="219" t="str">
        <f>B5</f>
        <v>Student 10</v>
      </c>
    </row>
    <row r="35" spans="1:21" ht="15" customHeight="1" thickBot="1" x14ac:dyDescent="0.3">
      <c r="A35" s="78" t="s">
        <v>57</v>
      </c>
      <c r="B35" s="198" t="str">
        <f>B3</f>
        <v>LisaChem 2013</v>
      </c>
      <c r="C35" s="199"/>
      <c r="D35" s="200"/>
      <c r="E35" s="201"/>
      <c r="N35" s="4"/>
      <c r="O35" s="296" t="s">
        <v>146</v>
      </c>
      <c r="P35" s="298" t="s">
        <v>257</v>
      </c>
      <c r="Q35" s="29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97"/>
      <c r="P36" s="298"/>
      <c r="Q36" s="29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10</v>
      </c>
      <c r="C37" s="199"/>
      <c r="D37" s="200"/>
      <c r="E37" s="201"/>
      <c r="N37" s="227" t="str">
        <f>EQUAT!H7</f>
        <v>1a</v>
      </c>
      <c r="O37" s="234">
        <f>EQUAT!I7</f>
        <v>1</v>
      </c>
      <c r="P37" s="114">
        <f>ST10C!B34</f>
        <v>0</v>
      </c>
      <c r="Q37" s="114">
        <f>O37-P37</f>
        <v>1</v>
      </c>
      <c r="R37" s="226" t="str">
        <f>IF(EQUAT!J7=0," ",EQUAT!J7)</f>
        <v>organic structure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1b</v>
      </c>
      <c r="O38" s="234">
        <f>EQUAT!I8</f>
        <v>1</v>
      </c>
      <c r="P38" s="114">
        <f>ST10C!B35</f>
        <v>0</v>
      </c>
      <c r="Q38" s="114">
        <f t="shared" ref="Q38:Q93" si="3">O38-P38</f>
        <v>1</v>
      </c>
      <c r="R38" s="226" t="str">
        <f>IF(EQUAT!J8=0," ",EQUAT!J8)</f>
        <v>mass spectrometry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1c</v>
      </c>
      <c r="O39" s="234">
        <f>EQUAT!I9</f>
        <v>2</v>
      </c>
      <c r="P39" s="114">
        <f>ST10C!B36</f>
        <v>0</v>
      </c>
      <c r="Q39" s="114">
        <f t="shared" si="3"/>
        <v>2</v>
      </c>
      <c r="R39" s="226" t="str">
        <f>IF(EQUAT!J9=0," ",EQUAT!J9)</f>
        <v>IR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ST10C!AL20</f>
        <v>33</v>
      </c>
      <c r="C40" s="114">
        <f>ST10C!AM20</f>
        <v>0</v>
      </c>
      <c r="D40" s="114">
        <f>ST10C!AN20</f>
        <v>0</v>
      </c>
      <c r="N40" s="227" t="str">
        <f>EQUAT!H10</f>
        <v>1d</v>
      </c>
      <c r="O40" s="234">
        <f>EQUAT!I10</f>
        <v>2</v>
      </c>
      <c r="P40" s="114">
        <f>ST10C!B37</f>
        <v>0</v>
      </c>
      <c r="Q40" s="114">
        <f t="shared" si="3"/>
        <v>2</v>
      </c>
      <c r="R40" s="226" t="str">
        <f>IF(EQUAT!J10=0," ",EQUAT!J10)</f>
        <v>organic structure</v>
      </c>
      <c r="S40" s="226" t="str">
        <f>IF(EQUAT!K10=0," ",EQUAT!K10)</f>
        <v>C13NMR</v>
      </c>
      <c r="T40" s="226" t="str">
        <f>IF(EQUAT!L10=0," ",EQUAT!L10)</f>
        <v>carbon environment</v>
      </c>
      <c r="U40" s="213"/>
    </row>
    <row r="41" spans="1:21" ht="15" customHeight="1" x14ac:dyDescent="0.25">
      <c r="A41" s="38" t="s">
        <v>97</v>
      </c>
      <c r="B41" s="114">
        <f>ST10C!AL21</f>
        <v>48</v>
      </c>
      <c r="C41" s="114">
        <f>ST10C!AM21</f>
        <v>0</v>
      </c>
      <c r="D41" s="114">
        <f>ST10C!AN21</f>
        <v>0</v>
      </c>
      <c r="N41" s="227" t="str">
        <f>EQUAT!H11</f>
        <v>1e</v>
      </c>
      <c r="O41" s="234">
        <f>EQUAT!I11</f>
        <v>5</v>
      </c>
      <c r="P41" s="114">
        <f>ST10C!B38</f>
        <v>0</v>
      </c>
      <c r="Q41" s="114">
        <f t="shared" si="3"/>
        <v>5</v>
      </c>
      <c r="R41" s="226" t="str">
        <f>IF(EQUAT!J11=0," ",EQUAT!J11)</f>
        <v>common organic reactions</v>
      </c>
      <c r="S41" s="226" t="str">
        <f>IF(EQUAT!K11=0," ",EQUAT!K11)</f>
        <v>esters from alkenes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1f</v>
      </c>
      <c r="O42" s="234">
        <f>EQUAT!I12</f>
        <v>1</v>
      </c>
      <c r="P42" s="114">
        <f>ST10C!B39</f>
        <v>0</v>
      </c>
      <c r="Q42" s="114">
        <f t="shared" si="3"/>
        <v>1</v>
      </c>
      <c r="R42" s="226" t="str">
        <f>IF(EQUAT!J12=0," ",EQUAT!J12)</f>
        <v>esterification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1gi</v>
      </c>
      <c r="O43" s="234">
        <f>EQUAT!I13</f>
        <v>2</v>
      </c>
      <c r="P43" s="114">
        <f>ST10C!B40</f>
        <v>0</v>
      </c>
      <c r="Q43" s="114">
        <f t="shared" si="3"/>
        <v>2</v>
      </c>
      <c r="R43" s="226" t="str">
        <f>IF(EQUAT!J13=0," ",EQUAT!J13)</f>
        <v>Le Chatelier principle</v>
      </c>
      <c r="S43" s="226" t="str">
        <f>IF(EQUAT!K13=0," ",EQUAT!K13)</f>
        <v>Rates of reaction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83" t="s">
        <v>169</v>
      </c>
      <c r="C44" s="283"/>
      <c r="D44" s="283"/>
      <c r="N44" s="227" t="str">
        <f>EQUAT!H14</f>
        <v>1gii</v>
      </c>
      <c r="O44" s="234">
        <f>EQUAT!I14</f>
        <v>1</v>
      </c>
      <c r="P44" s="114">
        <f>ST10C!B41</f>
        <v>0</v>
      </c>
      <c r="Q44" s="114">
        <f t="shared" si="3"/>
        <v>1</v>
      </c>
      <c r="R44" s="226" t="str">
        <f>IF(EQUAT!J14=0," ",EQUAT!J14)</f>
        <v>properties of organic compounds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ST10C!AL22</f>
        <v>19</v>
      </c>
      <c r="C45" s="29">
        <f>ST10C!AM22</f>
        <v>0</v>
      </c>
      <c r="D45" s="114">
        <f>ST10C!AN22</f>
        <v>0</v>
      </c>
      <c r="N45" s="227" t="str">
        <f>EQUAT!H15</f>
        <v>1h</v>
      </c>
      <c r="O45" s="234">
        <f>EQUAT!I15</f>
        <v>2</v>
      </c>
      <c r="P45" s="114">
        <f>ST10C!B42</f>
        <v>0</v>
      </c>
      <c r="Q45" s="114">
        <f t="shared" si="3"/>
        <v>2</v>
      </c>
      <c r="R45" s="226" t="str">
        <f>IF(EQUAT!J15=0," ",EQUAT!J15)</f>
        <v>calc delta H from reactions</v>
      </c>
      <c r="S45" s="226" t="str">
        <f>IF(EQUAT!K15=0," ",EQUAT!K15)</f>
        <v>data book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ST10C!AL23</f>
        <v>0</v>
      </c>
      <c r="C46" s="29">
        <f>ST10C!AM23</f>
        <v>0</v>
      </c>
      <c r="D46" s="114">
        <f>ST10C!AN23</f>
        <v>-2</v>
      </c>
      <c r="N46" s="227" t="str">
        <f>EQUAT!H16</f>
        <v>2a</v>
      </c>
      <c r="O46" s="234">
        <f>EQUAT!I16</f>
        <v>1</v>
      </c>
      <c r="P46" s="114">
        <f>ST10C!B43</f>
        <v>0</v>
      </c>
      <c r="Q46" s="114">
        <f t="shared" si="3"/>
        <v>1</v>
      </c>
      <c r="R46" s="226" t="str">
        <f>IF(EQUAT!J16=0," ",EQUAT!J16)</f>
        <v>chemical principles electrolytic cell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ST10C!AL24</f>
        <v>14</v>
      </c>
      <c r="C47" s="29">
        <f>ST10C!AM24</f>
        <v>0</v>
      </c>
      <c r="D47" s="114">
        <f>ST10C!AN24</f>
        <v>0</v>
      </c>
      <c r="N47" s="227" t="str">
        <f>EQUAT!H17</f>
        <v>2b</v>
      </c>
      <c r="O47" s="234">
        <f>EQUAT!I17</f>
        <v>2</v>
      </c>
      <c r="P47" s="114">
        <f>ST10C!B44</f>
        <v>0</v>
      </c>
      <c r="Q47" s="114">
        <f t="shared" si="3"/>
        <v>2</v>
      </c>
      <c r="R47" s="226" t="str">
        <f>IF(EQUAT!J17=0," ",EQUAT!J17)</f>
        <v>predicting redox products</v>
      </c>
      <c r="S47" s="226" t="str">
        <f>IF(EQUAT!K17=0," ",EQUAT!K17)</f>
        <v>electrochemical series</v>
      </c>
      <c r="T47" s="226" t="str">
        <f>IF(EQUAT!L17=0," ",EQUAT!L17)</f>
        <v>chemical principles electrolytic cell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ST10C!AL25</f>
        <v>0</v>
      </c>
      <c r="C48" s="29">
        <f>ST10C!AM25</f>
        <v>0</v>
      </c>
      <c r="D48" s="114">
        <f>ST10C!AN25</f>
        <v>-2</v>
      </c>
      <c r="N48" s="227" t="str">
        <f>EQUAT!H18</f>
        <v>2c</v>
      </c>
      <c r="O48" s="234">
        <f>EQUAT!I18</f>
        <v>2</v>
      </c>
      <c r="P48" s="114">
        <f>ST10C!B45</f>
        <v>0</v>
      </c>
      <c r="Q48" s="114">
        <f t="shared" si="3"/>
        <v>2</v>
      </c>
      <c r="R48" s="226" t="str">
        <f>IF(EQUAT!J18=0," ",EQUAT!J18)</f>
        <v>calculations</v>
      </c>
      <c r="S48" s="226" t="str">
        <f>IF(EQUAT!K18=0," ",EQUAT!K18)</f>
        <v>chemical principles electrolytic cell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ST10C!AL26</f>
        <v>2</v>
      </c>
      <c r="C49" s="29">
        <f>ST10C!AM26</f>
        <v>0</v>
      </c>
      <c r="D49" s="114">
        <f>ST10C!AN26</f>
        <v>0</v>
      </c>
      <c r="N49" s="227" t="str">
        <f>EQUAT!H19</f>
        <v>2d</v>
      </c>
      <c r="O49" s="234">
        <f>EQUAT!I19</f>
        <v>1</v>
      </c>
      <c r="P49" s="114">
        <f>ST10C!B46</f>
        <v>0</v>
      </c>
      <c r="Q49" s="114">
        <f t="shared" si="3"/>
        <v>1</v>
      </c>
      <c r="R49" s="226" t="str">
        <f>IF(EQUAT!J19=0," ",EQUAT!J19)</f>
        <v>vis-UV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ST10C!AL27</f>
        <v>2</v>
      </c>
      <c r="C50" s="29">
        <f>ST10C!AM27</f>
        <v>0</v>
      </c>
      <c r="D50" s="114">
        <f>ST10C!AN27</f>
        <v>0</v>
      </c>
      <c r="N50" s="227" t="str">
        <f>EQUAT!H20</f>
        <v>2e</v>
      </c>
      <c r="O50" s="234">
        <f>EQUAT!I20</f>
        <v>1</v>
      </c>
      <c r="P50" s="114">
        <f>ST10C!B47</f>
        <v>0</v>
      </c>
      <c r="Q50" s="114">
        <f t="shared" si="3"/>
        <v>1</v>
      </c>
      <c r="R50" s="226" t="str">
        <f>IF(EQUAT!J20=0," ",EQUAT!J20)</f>
        <v>vis-UV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ST10C!AL28</f>
        <v>8</v>
      </c>
      <c r="C51" s="29">
        <f>ST10C!AM28</f>
        <v>0</v>
      </c>
      <c r="D51" s="114">
        <f>ST10C!AN28</f>
        <v>0</v>
      </c>
      <c r="N51" s="227" t="str">
        <f>EQUAT!H21</f>
        <v>2f</v>
      </c>
      <c r="O51" s="234">
        <f>EQUAT!I21</f>
        <v>2</v>
      </c>
      <c r="P51" s="114">
        <f>ST10C!B48</f>
        <v>0</v>
      </c>
      <c r="Q51" s="114">
        <f t="shared" si="3"/>
        <v>2</v>
      </c>
      <c r="R51" s="226" t="str">
        <f>IF(EQUAT!J21=0," ",EQUAT!J21)</f>
        <v xml:space="preserve">Faradays laws </v>
      </c>
      <c r="S51" s="226" t="str">
        <f>IF(EQUAT!K21=0," ",EQUAT!K21)</f>
        <v>electrolytic cells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ST10C!AL29</f>
        <v>12</v>
      </c>
      <c r="C52" s="29">
        <f>ST10C!AM29</f>
        <v>0</v>
      </c>
      <c r="D52" s="114">
        <f>ST10C!AN29</f>
        <v>0</v>
      </c>
      <c r="N52" s="227" t="str">
        <f>EQUAT!H22</f>
        <v>2g</v>
      </c>
      <c r="O52" s="234">
        <f>EQUAT!I22</f>
        <v>1</v>
      </c>
      <c r="P52" s="114">
        <f>ST10C!B49</f>
        <v>0</v>
      </c>
      <c r="Q52" s="114">
        <f t="shared" si="3"/>
        <v>1</v>
      </c>
      <c r="R52" s="226" t="str">
        <f>IF(EQUAT!J22=0," ",EQUAT!J22)</f>
        <v>limitations of predictions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ST10C!AL30</f>
        <v>8</v>
      </c>
      <c r="C53" s="29">
        <f>ST10C!AM30</f>
        <v>0</v>
      </c>
      <c r="D53" s="114">
        <f>ST10C!AN30</f>
        <v>0</v>
      </c>
      <c r="N53" s="227" t="str">
        <f>EQUAT!H23</f>
        <v>2h</v>
      </c>
      <c r="O53" s="234">
        <f>EQUAT!I23</f>
        <v>1</v>
      </c>
      <c r="P53" s="114">
        <f>ST10C!B50</f>
        <v>0</v>
      </c>
      <c r="Q53" s="114">
        <f t="shared" si="3"/>
        <v>1</v>
      </c>
      <c r="R53" s="226" t="str">
        <f>IF(EQUAT!J23=0," ",EQUAT!J23)</f>
        <v>chemical principles electrolytic cell</v>
      </c>
      <c r="S53" s="226" t="str">
        <f>IF(EQUAT!K23=0," ",EQUAT!K23)</f>
        <v xml:space="preserve"> 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ST10C!AL31</f>
        <v>11</v>
      </c>
      <c r="C54" s="29">
        <f>ST10C!AM31</f>
        <v>0</v>
      </c>
      <c r="D54" s="114">
        <f>ST10C!AN31</f>
        <v>0</v>
      </c>
      <c r="N54" s="227" t="str">
        <f>EQUAT!H24</f>
        <v>2i</v>
      </c>
      <c r="O54" s="234">
        <f>EQUAT!I24</f>
        <v>3</v>
      </c>
      <c r="P54" s="114">
        <f>ST10C!B51</f>
        <v>0</v>
      </c>
      <c r="Q54" s="114">
        <f t="shared" si="3"/>
        <v>3</v>
      </c>
      <c r="R54" s="226" t="str">
        <f>IF(EQUAT!J24=0," ",EQUAT!J24)</f>
        <v>vis-UV</v>
      </c>
      <c r="S54" s="226" t="str">
        <f>IF(EQUAT!K24=0," ",EQUAT!K24)</f>
        <v>calibration graph AAS or UV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ST10C!AL32</f>
        <v>5</v>
      </c>
      <c r="C55" s="29">
        <f>ST10C!AM32</f>
        <v>0</v>
      </c>
      <c r="D55" s="114">
        <f>ST10C!AN32</f>
        <v>0</v>
      </c>
      <c r="N55" s="227" t="str">
        <f>EQUAT!H25</f>
        <v>3a</v>
      </c>
      <c r="O55" s="234">
        <f>EQUAT!I25</f>
        <v>1</v>
      </c>
      <c r="P55" s="114">
        <f>ST10C!B52</f>
        <v>0</v>
      </c>
      <c r="Q55" s="114">
        <f t="shared" si="3"/>
        <v>1</v>
      </c>
      <c r="R55" s="226" t="str">
        <f>IF(EQUAT!J25=0," ",EQUAT!J25)</f>
        <v>structural formula</v>
      </c>
      <c r="S55" s="226" t="str">
        <f>IF(EQUAT!K25=0," ",EQUAT!K25)</f>
        <v>amines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ST10C!AL33</f>
        <v>20</v>
      </c>
      <c r="C56" s="29">
        <f>ST10C!AM33</f>
        <v>0</v>
      </c>
      <c r="D56" s="114">
        <f>ST10C!AN33</f>
        <v>0</v>
      </c>
      <c r="N56" s="227" t="str">
        <f>EQUAT!H26</f>
        <v>3b</v>
      </c>
      <c r="O56" s="234">
        <f>EQUAT!I26</f>
        <v>1</v>
      </c>
      <c r="P56" s="114">
        <f>ST10C!B53</f>
        <v>0</v>
      </c>
      <c r="Q56" s="114">
        <f t="shared" si="3"/>
        <v>1</v>
      </c>
      <c r="R56" s="226" t="str">
        <f>IF(EQUAT!J26=0," ",EQUAT!J26)</f>
        <v>amines</v>
      </c>
      <c r="S56" s="226" t="str">
        <f>IF(EQUAT!K26=0," ",EQUAT!K26)</f>
        <v>amino acid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3c</v>
      </c>
      <c r="O57" s="234">
        <f>EQUAT!I27</f>
        <v>1</v>
      </c>
      <c r="P57" s="114">
        <f>ST10C!B54</f>
        <v>0</v>
      </c>
      <c r="Q57" s="114">
        <f t="shared" si="3"/>
        <v>1</v>
      </c>
      <c r="R57" s="226" t="str">
        <f>IF(EQUAT!J27=0," ",EQUAT!J27)</f>
        <v>systematic name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3d</v>
      </c>
      <c r="O58" s="234">
        <f>EQUAT!I28</f>
        <v>1</v>
      </c>
      <c r="P58" s="114">
        <f>ST10C!B55</f>
        <v>0</v>
      </c>
      <c r="Q58" s="114">
        <f t="shared" si="3"/>
        <v>1</v>
      </c>
      <c r="R58" s="226" t="str">
        <f>IF(EQUAT!J28=0," ",EQUAT!J28)</f>
        <v>amino acid</v>
      </c>
      <c r="S58" s="226" t="str">
        <f>IF(EQUAT!K28=0," ",EQUAT!K28)</f>
        <v>data book</v>
      </c>
      <c r="T58" s="226" t="str">
        <f>IF(EQUAT!L28=0," ",EQUAT!L28)</f>
        <v>structural formula</v>
      </c>
      <c r="U58" s="213"/>
    </row>
    <row r="59" spans="1:21" ht="15" customHeight="1" x14ac:dyDescent="0.25">
      <c r="N59" s="227" t="str">
        <f>EQUAT!H29</f>
        <v>3e</v>
      </c>
      <c r="O59" s="234">
        <f>EQUAT!I29</f>
        <v>2</v>
      </c>
      <c r="P59" s="114">
        <f>ST10C!B56</f>
        <v>0</v>
      </c>
      <c r="Q59" s="114">
        <f t="shared" si="3"/>
        <v>2</v>
      </c>
      <c r="R59" s="226" t="str">
        <f>IF(EQUAT!J29=0," ",EQUAT!J29)</f>
        <v>cond &amp; poly - proteins</v>
      </c>
      <c r="S59" s="226" t="str">
        <f>IF(EQUAT!K29=0," ",EQUAT!K29)</f>
        <v>chemical bonding proteins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3fi</v>
      </c>
      <c r="O60" s="234">
        <f>EQUAT!I30</f>
        <v>1</v>
      </c>
      <c r="P60" s="114">
        <f>ST10C!B57</f>
        <v>0</v>
      </c>
      <c r="Q60" s="114">
        <f t="shared" si="3"/>
        <v>1</v>
      </c>
      <c r="R60" s="226" t="str">
        <f>IF(EQUAT!J30=0," ",EQUAT!J30)</f>
        <v>cond &amp; poly - proteins</v>
      </c>
      <c r="S60" s="226" t="str">
        <f>IF(EQUAT!K30=0," ",EQUAT!K30)</f>
        <v>protein- primary, secondary, tertiary structure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3fii</v>
      </c>
      <c r="O61" s="234">
        <f>EQUAT!I31</f>
        <v>1</v>
      </c>
      <c r="P61" s="114">
        <f>ST10C!B58</f>
        <v>0</v>
      </c>
      <c r="Q61" s="114">
        <f t="shared" si="3"/>
        <v>1</v>
      </c>
      <c r="R61" s="226" t="str">
        <f>IF(EQUAT!J31=0," ",EQUAT!J31)</f>
        <v>cond &amp; poly - proteins</v>
      </c>
      <c r="S61" s="226" t="str">
        <f>IF(EQUAT!K31=0," ",EQUAT!K31)</f>
        <v>protein- primary, secondary, tertiary structure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3fiii</v>
      </c>
      <c r="O62" s="234">
        <f>EQUAT!I32</f>
        <v>1</v>
      </c>
      <c r="P62" s="114">
        <f>ST10C!B59</f>
        <v>0</v>
      </c>
      <c r="Q62" s="114">
        <f t="shared" si="3"/>
        <v>1</v>
      </c>
      <c r="R62" s="226" t="str">
        <f>IF(EQUAT!J32=0," ",EQUAT!J32)</f>
        <v>cond &amp; poly - proteins</v>
      </c>
      <c r="S62" s="226" t="str">
        <f>IF(EQUAT!K32=0," ",EQUAT!K32)</f>
        <v>protein- primary, secondary, tertiary structure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3gi</v>
      </c>
      <c r="O63" s="234">
        <f>EQUAT!I33</f>
        <v>2</v>
      </c>
      <c r="P63" s="114">
        <f>ST10C!B60</f>
        <v>0</v>
      </c>
      <c r="Q63" s="114">
        <f t="shared" si="3"/>
        <v>2</v>
      </c>
      <c r="R63" s="226" t="str">
        <f>IF(EQUAT!J33=0," ",EQUAT!J33)</f>
        <v>DNA</v>
      </c>
      <c r="S63" s="226" t="str">
        <f>IF(EQUAT!K33=0," ",EQUAT!K33)</f>
        <v>data book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3gii</v>
      </c>
      <c r="O64" s="234">
        <f>EQUAT!I34</f>
        <v>1</v>
      </c>
      <c r="P64" s="114">
        <f>ST10C!B61</f>
        <v>0</v>
      </c>
      <c r="Q64" s="114">
        <f t="shared" si="3"/>
        <v>1</v>
      </c>
      <c r="R64" s="226" t="str">
        <f>IF(EQUAT!J34=0," ",EQUAT!J34)</f>
        <v>DNA primary structure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3giii</v>
      </c>
      <c r="O65" s="234">
        <f>EQUAT!I35</f>
        <v>1</v>
      </c>
      <c r="P65" s="114">
        <f>ST10C!B62</f>
        <v>0</v>
      </c>
      <c r="Q65" s="114">
        <f t="shared" si="3"/>
        <v>1</v>
      </c>
      <c r="R65" s="226" t="str">
        <f>IF(EQUAT!J35=0," ",EQUAT!J35)</f>
        <v>DNA secondary structure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3h</v>
      </c>
      <c r="O66" s="234">
        <f>EQUAT!I36</f>
        <v>1</v>
      </c>
      <c r="P66" s="114">
        <f>ST10C!B63</f>
        <v>0</v>
      </c>
      <c r="Q66" s="114">
        <f t="shared" si="3"/>
        <v>1</v>
      </c>
      <c r="R66" s="226" t="str">
        <f>IF(EQUAT!J36=0," ",EQUAT!J36)</f>
        <v>DNA secondary structure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LisaChem 2013</v>
      </c>
      <c r="Q68" s="219"/>
      <c r="S68" s="220" t="s">
        <v>254</v>
      </c>
      <c r="T68" s="219" t="str">
        <f>B5</f>
        <v>Student 10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96" t="s">
        <v>146</v>
      </c>
      <c r="P69" s="298" t="s">
        <v>257</v>
      </c>
      <c r="Q69" s="29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97"/>
      <c r="P70" s="298"/>
      <c r="Q70" s="29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4ai</v>
      </c>
      <c r="O71" s="234">
        <f>EQUAT!I37</f>
        <v>2</v>
      </c>
      <c r="P71" s="114">
        <f>ST10C!B64</f>
        <v>0</v>
      </c>
      <c r="Q71" s="114">
        <f>O71-P71</f>
        <v>2</v>
      </c>
      <c r="R71" s="226" t="str">
        <f>IF(EQUAT!J37=0," ",EQUAT!J37)</f>
        <v>catalyst effect on rate</v>
      </c>
      <c r="S71" s="226" t="str">
        <f>IF(EQUAT!K37=0," ",EQUAT!K37)</f>
        <v>calc delta H from reactions</v>
      </c>
      <c r="T71" s="226" t="str">
        <f>IF(EQUAT!L37=0," ",EQUAT!L37)</f>
        <v>Energy sources - renewability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4aii</v>
      </c>
      <c r="O72" s="234">
        <f>EQUAT!I38</f>
        <v>3</v>
      </c>
      <c r="P72" s="114">
        <f>ST10C!B65</f>
        <v>0</v>
      </c>
      <c r="Q72" s="114">
        <f t="shared" si="3"/>
        <v>3</v>
      </c>
      <c r="R72" s="226" t="str">
        <f>IF(EQUAT!J38=0," ",EQUAT!J38)</f>
        <v>Equilibrium law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4aiii</v>
      </c>
      <c r="O73" s="234">
        <f>EQUAT!I39</f>
        <v>1</v>
      </c>
      <c r="P73" s="114">
        <f>ST10C!B66</f>
        <v>0</v>
      </c>
      <c r="Q73" s="114">
        <f t="shared" si="3"/>
        <v>1</v>
      </c>
      <c r="R73" s="226" t="str">
        <f>IF(EQUAT!J39=0," ",EQUAT!J39)</f>
        <v>Equilibrium law</v>
      </c>
      <c r="S73" s="226" t="str">
        <f>IF(EQUAT!K39=0," ",EQUAT!K39)</f>
        <v>Le Chatelier principle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4bi</v>
      </c>
      <c r="O74" s="234">
        <f>EQUAT!I40</f>
        <v>1</v>
      </c>
      <c r="P74" s="114">
        <f>ST10C!B67</f>
        <v>0</v>
      </c>
      <c r="Q74" s="114">
        <f t="shared" si="3"/>
        <v>1</v>
      </c>
      <c r="R74" s="226" t="str">
        <f>IF(EQUAT!J40=0," ",EQUAT!J40)</f>
        <v>biochemical fuel production</v>
      </c>
      <c r="S74" s="226" t="str">
        <f>IF(EQUAT!K40=0," ",EQUAT!K40)</f>
        <v>data book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4bii</v>
      </c>
      <c r="O75" s="234">
        <f>EQUAT!I41</f>
        <v>3</v>
      </c>
      <c r="P75" s="114">
        <f>ST10C!B68</f>
        <v>0</v>
      </c>
      <c r="Q75" s="114">
        <f t="shared" si="3"/>
        <v>3</v>
      </c>
      <c r="R75" s="226" t="str">
        <f>IF(EQUAT!J41=0," ",EQUAT!J41)</f>
        <v>biodiesel</v>
      </c>
      <c r="S75" s="226" t="str">
        <f>IF(EQUAT!K41=0," ",EQUAT!K41)</f>
        <v>data book</v>
      </c>
      <c r="T75" s="226" t="str">
        <f>IF(EQUAT!L41=0," ",EQUAT!L41)</f>
        <v>chemical equations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4ci</v>
      </c>
      <c r="O76" s="234">
        <f>EQUAT!I42</f>
        <v>1</v>
      </c>
      <c r="P76" s="114">
        <f>ST10C!B69</f>
        <v>0</v>
      </c>
      <c r="Q76" s="114">
        <f t="shared" si="3"/>
        <v>1</v>
      </c>
      <c r="R76" s="226" t="str">
        <f>IF(EQUAT!J42=0," ",EQUAT!J42)</f>
        <v>C13NMR</v>
      </c>
      <c r="S76" s="226" t="str">
        <f>IF(EQUAT!K42=0," ",EQUAT!K42)</f>
        <v>chemical equations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4cii</v>
      </c>
      <c r="O77" s="234">
        <f>EQUAT!I43</f>
        <v>2</v>
      </c>
      <c r="P77" s="114">
        <f>ST10C!B70</f>
        <v>0</v>
      </c>
      <c r="Q77" s="114">
        <f t="shared" si="3"/>
        <v>2</v>
      </c>
      <c r="R77" s="226" t="str">
        <f>IF(EQUAT!J43=0," ",EQUAT!J43)</f>
        <v>HNMR</v>
      </c>
      <c r="S77" s="226" t="str">
        <f>IF(EQUAT!K43=0," ",EQUAT!K43)</f>
        <v>semi-structural formula</v>
      </c>
      <c r="T77" s="226" t="str">
        <f>IF(EQUAT!L43=0," ",EQUAT!L43)</f>
        <v>oxidation primary alkanols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4di</v>
      </c>
      <c r="O78" s="234">
        <f>EQUAT!I44</f>
        <v>1</v>
      </c>
      <c r="P78" s="114">
        <f>ST10C!B71</f>
        <v>0</v>
      </c>
      <c r="Q78" s="114">
        <f t="shared" si="3"/>
        <v>1</v>
      </c>
      <c r="R78" s="226" t="str">
        <f>IF(EQUAT!J44=0," ",EQUAT!J44)</f>
        <v>fuel cells</v>
      </c>
      <c r="S78" s="226" t="str">
        <f>IF(EQUAT!K44=0," ",EQUAT!K44)</f>
        <v xml:space="preserve"> 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4dii</v>
      </c>
      <c r="O79" s="234">
        <f>EQUAT!I45</f>
        <v>2</v>
      </c>
      <c r="P79" s="114">
        <f>ST10C!B72</f>
        <v>0</v>
      </c>
      <c r="Q79" s="114">
        <f t="shared" si="3"/>
        <v>2</v>
      </c>
      <c r="R79" s="226" t="str">
        <f>IF(EQUAT!J45=0," ",EQUAT!J45)</f>
        <v>fuel cells</v>
      </c>
      <c r="S79" s="226" t="str">
        <f>IF(EQUAT!K45=0," ",EQUAT!K45)</f>
        <v>data book</v>
      </c>
      <c r="T79" s="226" t="str">
        <f>IF(EQUAT!L45=0," ",EQUAT!L45)</f>
        <v>half, overall equations fuel cell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5ai</v>
      </c>
      <c r="O80" s="234">
        <f>EQUAT!I46</f>
        <v>1</v>
      </c>
      <c r="P80" s="114">
        <f>ST10C!B73</f>
        <v>0</v>
      </c>
      <c r="Q80" s="114">
        <f t="shared" si="3"/>
        <v>1</v>
      </c>
      <c r="R80" s="226" t="str">
        <f>IF(EQUAT!J46=0," ",EQUAT!J46)</f>
        <v>galvanic primary, half &amp; overall equations</v>
      </c>
      <c r="S80" s="226" t="str">
        <f>IF(EQUAT!K46=0," ",EQUAT!K46)</f>
        <v>data book</v>
      </c>
      <c r="T80" s="226" t="str">
        <f>IF(EQUAT!L46=0," ",EQUAT!L46)</f>
        <v>electrochemical series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5aii</v>
      </c>
      <c r="O81" s="234">
        <f>EQUAT!I47</f>
        <v>1</v>
      </c>
      <c r="P81" s="114">
        <f>ST10C!B74</f>
        <v>0</v>
      </c>
      <c r="Q81" s="114">
        <f t="shared" si="3"/>
        <v>1</v>
      </c>
      <c r="R81" s="226" t="str">
        <f>IF(EQUAT!J47=0," ",EQUAT!J47)</f>
        <v>galvanic primary, half &amp; overall equations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5aiii</v>
      </c>
      <c r="O82" s="234">
        <f>EQUAT!I48</f>
        <v>1</v>
      </c>
      <c r="P82" s="114">
        <f>ST10C!B75</f>
        <v>0</v>
      </c>
      <c r="Q82" s="114">
        <f t="shared" si="3"/>
        <v>1</v>
      </c>
      <c r="R82" s="226" t="str">
        <f>IF(EQUAT!J48=0," ",EQUAT!J48)</f>
        <v>electrochemical series</v>
      </c>
      <c r="S82" s="226" t="str">
        <f>IF(EQUAT!K48=0," ",EQUAT!K48)</f>
        <v>data book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5b</v>
      </c>
      <c r="O83" s="234">
        <f>EQUAT!I49</f>
        <v>1</v>
      </c>
      <c r="P83" s="114">
        <f>ST10C!B76</f>
        <v>0</v>
      </c>
      <c r="Q83" s="114">
        <f t="shared" si="3"/>
        <v>1</v>
      </c>
      <c r="R83" s="226" t="str">
        <f>IF(EQUAT!J49=0," ",EQUAT!J49)</f>
        <v>galvanic cells - primary, secondary</v>
      </c>
      <c r="S83" s="226" t="str">
        <f>IF(EQUAT!K49=0," ",EQUAT!K49)</f>
        <v xml:space="preserve"> 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5ci</v>
      </c>
      <c r="O84" s="234">
        <f>EQUAT!I50</f>
        <v>1</v>
      </c>
      <c r="P84" s="114">
        <f>ST10C!B77</f>
        <v>0</v>
      </c>
      <c r="Q84" s="114">
        <f t="shared" si="3"/>
        <v>1</v>
      </c>
      <c r="R84" s="226" t="str">
        <f>IF(EQUAT!J50=0," ",EQUAT!J50)</f>
        <v xml:space="preserve">Faradays laws </v>
      </c>
      <c r="S84" s="226" t="str">
        <f>IF(EQUAT!K50=0," ",EQUAT!K50)</f>
        <v>galvanic primary, half &amp; overall equations</v>
      </c>
      <c r="T84" s="226" t="str">
        <f>IF(EQUAT!L50=0," ",EQUAT!L50)</f>
        <v>calculations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5cii</v>
      </c>
      <c r="O85" s="234">
        <f>EQUAT!I51</f>
        <v>1</v>
      </c>
      <c r="P85" s="114">
        <f>ST10C!B78</f>
        <v>0</v>
      </c>
      <c r="Q85" s="114">
        <f t="shared" si="3"/>
        <v>1</v>
      </c>
      <c r="R85" s="226" t="str">
        <f>IF(EQUAT!J51=0," ",EQUAT!J51)</f>
        <v xml:space="preserve">Faradays laws </v>
      </c>
      <c r="S85" s="226" t="str">
        <f>IF(EQUAT!K51=0," ",EQUAT!K51)</f>
        <v>calculations</v>
      </c>
      <c r="T85" s="226" t="str">
        <f>IF(EQUAT!L51=0," ",EQUAT!L51)</f>
        <v>galvanic primary, half &amp; overall equations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5ciii</v>
      </c>
      <c r="O86" s="234">
        <f>EQUAT!I52</f>
        <v>2</v>
      </c>
      <c r="P86" s="114">
        <f>ST10C!B79</f>
        <v>0</v>
      </c>
      <c r="Q86" s="114">
        <f t="shared" si="3"/>
        <v>2</v>
      </c>
      <c r="R86" s="226" t="str">
        <f>IF(EQUAT!J52=0," ",EQUAT!J52)</f>
        <v>calculations</v>
      </c>
      <c r="S86" s="226" t="str">
        <f>IF(EQUAT!K52=0," ",EQUAT!K52)</f>
        <v>galvanic primary, half &amp; overall equations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5d</v>
      </c>
      <c r="O87" s="234">
        <f>EQUAT!I53</f>
        <v>2</v>
      </c>
      <c r="P87" s="114">
        <f>ST10C!B80</f>
        <v>0</v>
      </c>
      <c r="Q87" s="114">
        <f t="shared" si="3"/>
        <v>2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6a</v>
      </c>
      <c r="O88" s="234">
        <f>EQUAT!I54</f>
        <v>1</v>
      </c>
      <c r="P88" s="114">
        <f>ST10C!B81</f>
        <v>0</v>
      </c>
      <c r="Q88" s="114">
        <f t="shared" si="3"/>
        <v>1</v>
      </c>
      <c r="R88" s="226" t="str">
        <f>IF(EQUAT!J54=0," ",EQUAT!J54)</f>
        <v>Rates of reaction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6b</v>
      </c>
      <c r="O89" s="234">
        <f>EQUAT!I55</f>
        <v>2</v>
      </c>
      <c r="P89" s="114">
        <f>ST10C!B82</f>
        <v>0</v>
      </c>
      <c r="Q89" s="114">
        <f t="shared" si="3"/>
        <v>2</v>
      </c>
      <c r="R89" s="226" t="str">
        <f>IF(EQUAT!J55=0," ",EQUAT!J55)</f>
        <v>Rates of reaction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6ci</v>
      </c>
      <c r="O90" s="234">
        <f>EQUAT!I56</f>
        <v>2</v>
      </c>
      <c r="P90" s="114">
        <f>ST10C!B83</f>
        <v>0</v>
      </c>
      <c r="Q90" s="114">
        <f t="shared" si="3"/>
        <v>2</v>
      </c>
      <c r="R90" s="226" t="str">
        <f>IF(EQUAT!J56=0," ",EQUAT!J56)</f>
        <v>Rates of reaction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6cii</v>
      </c>
      <c r="O91" s="234">
        <f>EQUAT!I57</f>
        <v>1</v>
      </c>
      <c r="P91" s="114">
        <f>ST10C!B84</f>
        <v>0</v>
      </c>
      <c r="Q91" s="114">
        <f t="shared" si="3"/>
        <v>1</v>
      </c>
      <c r="R91" s="226" t="str">
        <f>IF(EQUAT!J57=0," ",EQUAT!J57)</f>
        <v>calculations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6ciii</v>
      </c>
      <c r="O92" s="234">
        <f>EQUAT!I58</f>
        <v>1</v>
      </c>
      <c r="P92" s="114">
        <f>ST10C!B85</f>
        <v>0</v>
      </c>
      <c r="Q92" s="114">
        <f t="shared" si="3"/>
        <v>1</v>
      </c>
      <c r="R92" s="226" t="str">
        <f>IF(EQUAT!J58=0," ",EQUAT!J58)</f>
        <v>calculations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6di</v>
      </c>
      <c r="O93" s="234">
        <f>EQUAT!I59</f>
        <v>1</v>
      </c>
      <c r="P93" s="114">
        <f>ST10C!B86</f>
        <v>0</v>
      </c>
      <c r="Q93" s="114">
        <f t="shared" si="3"/>
        <v>1</v>
      </c>
      <c r="R93" s="226" t="str">
        <f>IF(EQUAT!J59=0," ",EQUAT!J59)</f>
        <v>Rates of reaction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6dii</v>
      </c>
      <c r="O94" s="234">
        <f>EQUAT!I60</f>
        <v>2</v>
      </c>
      <c r="P94" s="114">
        <f>ST10C!B87</f>
        <v>0</v>
      </c>
      <c r="Q94" s="114">
        <f t="shared" ref="Q94:Q95" si="4">O94-P94</f>
        <v>2</v>
      </c>
      <c r="R94" s="226" t="str">
        <f>IF(EQUAT!J60=0," ",EQUAT!J60)</f>
        <v>Rates of reaction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6e</v>
      </c>
      <c r="O95" s="234">
        <f>EQUAT!I61</f>
        <v>2</v>
      </c>
      <c r="P95" s="114">
        <f>ST10C!B88</f>
        <v>0</v>
      </c>
      <c r="Q95" s="114">
        <f t="shared" si="4"/>
        <v>2</v>
      </c>
      <c r="R95" s="226" t="str">
        <f>IF(EQUAT!J61=0," ",EQUAT!J61)</f>
        <v>collision theory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6f</v>
      </c>
      <c r="O96" s="234">
        <f>EQUAT!I62</f>
        <v>2</v>
      </c>
      <c r="P96" s="114">
        <f>ST10C!B89</f>
        <v>0</v>
      </c>
      <c r="Q96" s="114">
        <f t="shared" ref="Q96:Q105" si="5">O96-P96</f>
        <v>2</v>
      </c>
      <c r="R96" s="226" t="str">
        <f>IF(EQUAT!J62=0," ",EQUAT!J62)</f>
        <v>temperature effect on rate</v>
      </c>
      <c r="S96" s="226" t="str">
        <f>IF(EQUAT!K62=0," ",EQUAT!K62)</f>
        <v>catalyst effect on rate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7a</v>
      </c>
      <c r="O97" s="234">
        <f>EQUAT!I63</f>
        <v>2</v>
      </c>
      <c r="P97" s="114">
        <f>ST10C!B90</f>
        <v>0</v>
      </c>
      <c r="Q97" s="114">
        <f t="shared" si="5"/>
        <v>2</v>
      </c>
      <c r="R97" s="226" t="str">
        <f>IF(EQUAT!J63=0," ",EQUAT!J63)</f>
        <v>back titrations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7b</v>
      </c>
      <c r="O98" s="234">
        <f>EQUAT!I64</f>
        <v>2</v>
      </c>
      <c r="P98" s="114">
        <f>ST10C!B91</f>
        <v>0</v>
      </c>
      <c r="Q98" s="114">
        <f t="shared" si="5"/>
        <v>2</v>
      </c>
      <c r="R98" s="226" t="str">
        <f>IF(EQUAT!J64=0," ",EQUAT!J64)</f>
        <v>back titrations</v>
      </c>
      <c r="S98" s="226" t="str">
        <f>IF(EQUAT!K64=0," ",EQUAT!K64)</f>
        <v>calculations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7c</v>
      </c>
      <c r="O99" s="234">
        <f>EQUAT!I65</f>
        <v>1</v>
      </c>
      <c r="P99" s="114">
        <f>ST10C!B92</f>
        <v>0</v>
      </c>
      <c r="Q99" s="114">
        <f t="shared" si="5"/>
        <v>1</v>
      </c>
      <c r="R99" s="226" t="str">
        <f>IF(EQUAT!J65=0," ",EQUAT!J65)</f>
        <v>calculations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7d</v>
      </c>
      <c r="O100" s="234">
        <f>EQUAT!I66</f>
        <v>1</v>
      </c>
      <c r="P100" s="114">
        <f>ST10C!B93</f>
        <v>0</v>
      </c>
      <c r="Q100" s="114">
        <f t="shared" si="5"/>
        <v>1</v>
      </c>
      <c r="R100" s="226" t="str">
        <f>IF(EQUAT!J66=0," ",EQUAT!J66)</f>
        <v>calculations</v>
      </c>
      <c r="S100" s="226" t="str">
        <f>IF(EQUAT!K66=0," ",EQUAT!K66)</f>
        <v xml:space="preserve"> 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7e</v>
      </c>
      <c r="O101" s="234">
        <f>EQUAT!I67</f>
        <v>3</v>
      </c>
      <c r="P101" s="114">
        <f>ST10C!B94</f>
        <v>0</v>
      </c>
      <c r="Q101" s="114">
        <f t="shared" si="5"/>
        <v>3</v>
      </c>
      <c r="R101" s="226" t="str">
        <f>IF(EQUAT!J67=0," ",EQUAT!J67)</f>
        <v>data book</v>
      </c>
      <c r="S101" s="226" t="str">
        <f>IF(EQUAT!K67=0," ",EQUAT!K67)</f>
        <v>Ka weak acids</v>
      </c>
      <c r="T101" s="226" t="str">
        <f>IF(EQUAT!L67=0," ",EQUAT!L67)</f>
        <v xml:space="preserve"> 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>
        <f>EQUAT!H68</f>
        <v>0</v>
      </c>
      <c r="O102" s="234">
        <f>EQUAT!I68</f>
        <v>0</v>
      </c>
      <c r="P102" s="114">
        <f>ST10C!B95</f>
        <v>0</v>
      </c>
      <c r="Q102" s="114">
        <f t="shared" si="5"/>
        <v>0</v>
      </c>
      <c r="R102" s="226" t="str">
        <f>IF(EQUAT!J68=0," ",EQUAT!J68)</f>
        <v xml:space="preserve"> </v>
      </c>
      <c r="S102" s="226" t="str">
        <f>IF(EQUAT!K68=0," ",EQUAT!K68)</f>
        <v xml:space="preserve"> </v>
      </c>
      <c r="T102" s="226" t="str">
        <f>IF(EQUAT!L68=0," ",EQUAT!L68)</f>
        <v xml:space="preserve"> 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>
        <f>EQUAT!H69</f>
        <v>0</v>
      </c>
      <c r="O103" s="234">
        <f>EQUAT!I69</f>
        <v>0</v>
      </c>
      <c r="P103" s="114">
        <f>ST10C!B96</f>
        <v>0</v>
      </c>
      <c r="Q103" s="114">
        <f t="shared" si="5"/>
        <v>0</v>
      </c>
      <c r="R103" s="226" t="str">
        <f>IF(EQUAT!J69=0," ",EQUAT!J69)</f>
        <v xml:space="preserve"> 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>
        <f>EQUAT!H70</f>
        <v>0</v>
      </c>
      <c r="O104" s="234">
        <f>EQUAT!I70</f>
        <v>0</v>
      </c>
      <c r="P104" s="114">
        <f>ST10C!B97</f>
        <v>0</v>
      </c>
      <c r="Q104" s="114">
        <f t="shared" si="5"/>
        <v>0</v>
      </c>
      <c r="R104" s="226" t="str">
        <f>IF(EQUAT!J70=0," ",EQUAT!J70)</f>
        <v xml:space="preserve">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>
        <f>EQUAT!H71</f>
        <v>0</v>
      </c>
      <c r="O105" s="234">
        <f>EQUAT!I71</f>
        <v>0</v>
      </c>
      <c r="P105" s="114">
        <f>ST10C!B98</f>
        <v>0</v>
      </c>
      <c r="Q105" s="114">
        <f t="shared" si="5"/>
        <v>0</v>
      </c>
      <c r="R105" s="226" t="str">
        <f>IF(EQUAT!J71=0," ",EQUAT!J71)</f>
        <v xml:space="preserve">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94</v>
      </c>
      <c r="P106" s="114">
        <f>SUM(P37:P105)</f>
        <v>0</v>
      </c>
      <c r="Q106" s="114">
        <f>SUM(Q37:Q95)</f>
        <v>83</v>
      </c>
      <c r="R106" s="226" t="str">
        <f>IF(EQUAT!J72=0," ",EQUAT!J72)</f>
        <v xml:space="preserve"> </v>
      </c>
      <c r="S106" s="226" t="str">
        <f>IF(EQUAT!K72=0," ",EQUAT!K72)</f>
        <v xml:space="preserve"> </v>
      </c>
      <c r="T106" s="226" t="str">
        <f>IF(EQUAT!L72=0," ",EQUAT!L72)</f>
        <v xml:space="preserve"> 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5:Q33">
    <cfRule type="cellIs" dxfId="46" priority="5" operator="lessThan">
      <formula>0.5</formula>
    </cfRule>
    <cfRule type="cellIs" dxfId="45" priority="6" operator="lessThan">
      <formula>0.5</formula>
    </cfRule>
    <cfRule type="cellIs" dxfId="44" priority="7" operator="lessThan">
      <formula>1</formula>
    </cfRule>
  </conditionalFormatting>
  <conditionalFormatting sqref="Q37:Q66 Q71:Q105">
    <cfRule type="cellIs" dxfId="43" priority="4" operator="greaterThan">
      <formula>0</formula>
    </cfRule>
  </conditionalFormatting>
  <conditionalFormatting sqref="Q4">
    <cfRule type="cellIs" dxfId="42" priority="1" operator="lessThan">
      <formula>0.5</formula>
    </cfRule>
    <cfRule type="cellIs" dxfId="41" priority="2" operator="lessThan">
      <formula>0.5</formula>
    </cfRule>
    <cfRule type="cellIs" dxfId="40" priority="3" operator="lessThan">
      <formula>1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84" t="s">
        <v>151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49"/>
      <c r="M1" s="233"/>
      <c r="N1" s="4"/>
      <c r="O1" s="191" t="s">
        <v>57</v>
      </c>
      <c r="P1" s="219" t="str">
        <f>B3</f>
        <v>LisaChem 2013</v>
      </c>
      <c r="Q1" s="219"/>
      <c r="S1" s="220" t="s">
        <v>254</v>
      </c>
      <c r="T1" s="219" t="str">
        <f>B5</f>
        <v>Student 11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9" t="s">
        <v>259</v>
      </c>
      <c r="P2" s="299" t="s">
        <v>252</v>
      </c>
      <c r="Q2" s="30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LisaChem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99"/>
      <c r="P3" s="299"/>
      <c r="Q3" s="300"/>
      <c r="R3" s="294" t="s">
        <v>91</v>
      </c>
      <c r="S3" s="295"/>
      <c r="T3" s="295"/>
      <c r="U3" s="212"/>
    </row>
    <row r="4" spans="1:21" ht="15" customHeight="1" thickBot="1" x14ac:dyDescent="0.3">
      <c r="A4" s="25"/>
      <c r="F4" s="94"/>
      <c r="G4" s="191" t="s">
        <v>0</v>
      </c>
      <c r="H4" s="194">
        <f>ST11C!AK38</f>
        <v>30</v>
      </c>
      <c r="I4" s="194">
        <f>ST11C!AL38</f>
        <v>0</v>
      </c>
      <c r="J4" s="194">
        <f>ST11C!AM38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Results'!M6</f>
        <v>0</v>
      </c>
      <c r="Q4" s="129">
        <f t="shared" ref="Q4:Q33" si="0">IF(P4=O4,1,0)</f>
        <v>0</v>
      </c>
      <c r="R4" s="217" t="str">
        <f>IF(EQUAT!D7=0, "",EQUAT!D7)</f>
        <v>IR</v>
      </c>
      <c r="S4" s="217" t="str">
        <f>IF(EQUAT!E7=0, "",EQUAT!E7)</f>
        <v>C13NMR</v>
      </c>
      <c r="T4" s="217" t="str">
        <f>IF(EQUAT!F7=0, "",EQUAT!F7)</f>
        <v>systematic name</v>
      </c>
      <c r="U4" s="212"/>
    </row>
    <row r="5" spans="1:21" ht="15" customHeight="1" thickBot="1" x14ac:dyDescent="0.3">
      <c r="A5" s="78" t="s">
        <v>147</v>
      </c>
      <c r="B5" s="198" t="str">
        <f>'Class Results'!M4</f>
        <v>Student 11</v>
      </c>
      <c r="C5" s="199"/>
      <c r="D5" s="200"/>
      <c r="E5" s="201"/>
      <c r="G5" s="90" t="s">
        <v>8</v>
      </c>
      <c r="H5" s="194">
        <f>ST11C!AK39</f>
        <v>94</v>
      </c>
      <c r="I5" s="194">
        <f>ST11C!AL39</f>
        <v>0</v>
      </c>
      <c r="J5" s="194">
        <f>ST11C!AM39</f>
        <v>0</v>
      </c>
      <c r="N5" s="218" t="str">
        <f>EQUAT!A8</f>
        <v>2</v>
      </c>
      <c r="O5" s="232" t="str">
        <f>EQUAT!B8</f>
        <v>C</v>
      </c>
      <c r="P5" s="216">
        <f>'Class Results'!M7</f>
        <v>0</v>
      </c>
      <c r="Q5" s="129">
        <f t="shared" si="0"/>
        <v>0</v>
      </c>
      <c r="R5" s="217" t="str">
        <f>IF(EQUAT!D8=0, "",EQUAT!D8)</f>
        <v>amount of solids, liquids,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Results'!M8</f>
        <v>0</v>
      </c>
      <c r="Q6" s="129">
        <f t="shared" si="0"/>
        <v>0</v>
      </c>
      <c r="R6" s="217" t="str">
        <f>IF(EQUAT!D9=0, "",EQUAT!D9)</f>
        <v>titration curves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Results'!M9</f>
        <v>0</v>
      </c>
      <c r="Q7" s="129">
        <f t="shared" si="0"/>
        <v>0</v>
      </c>
      <c r="R7" s="217" t="str">
        <f>IF(EQUAT!D10=0, "",EQUAT!D10)</f>
        <v>acid-base titrations</v>
      </c>
      <c r="S7" s="217" t="str">
        <f>IF(EQUAT!E10=0, "",EQUAT!E10)</f>
        <v>data book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A</v>
      </c>
      <c r="P8" s="216">
        <f>'Class Results'!M10</f>
        <v>0</v>
      </c>
      <c r="Q8" s="129">
        <f t="shared" si="0"/>
        <v>0</v>
      </c>
      <c r="R8" s="217" t="str">
        <f>IF(EQUAT!D11=0, "",EQUAT!D11)</f>
        <v>galvanic primary, principles</v>
      </c>
      <c r="S8" s="217" t="str">
        <f>IF(EQUAT!E11=0, "",EQUAT!E11)</f>
        <v>electrochemical series</v>
      </c>
      <c r="T8" s="217" t="str">
        <f>IF(EQUAT!F11=0, "",EQUAT!F11)</f>
        <v>data book</v>
      </c>
      <c r="U8" s="212"/>
    </row>
    <row r="9" spans="1:21" ht="15" customHeight="1" x14ac:dyDescent="0.25">
      <c r="A9" s="38" t="s">
        <v>94</v>
      </c>
      <c r="B9" s="114">
        <f>ST11C!AL3</f>
        <v>75</v>
      </c>
      <c r="C9" s="114">
        <f>ST11C!AM3</f>
        <v>0</v>
      </c>
      <c r="D9" s="114">
        <f>ST11C!AN3</f>
        <v>0</v>
      </c>
      <c r="N9" s="218" t="str">
        <f>EQUAT!A12</f>
        <v>6</v>
      </c>
      <c r="O9" s="232" t="str">
        <f>EQUAT!B12</f>
        <v>D</v>
      </c>
      <c r="P9" s="216">
        <f>'Class Results'!M11</f>
        <v>0</v>
      </c>
      <c r="Q9" s="129">
        <f t="shared" si="0"/>
        <v>0</v>
      </c>
      <c r="R9" s="217" t="str">
        <f>IF(EQUAT!D12=0, "",EQUAT!D12)</f>
        <v xml:space="preserve">ox numbers 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ST11C!AL4</f>
        <v>48</v>
      </c>
      <c r="C10" s="114">
        <f>ST11C!AM4</f>
        <v>0</v>
      </c>
      <c r="D10" s="114">
        <f>ST11C!AN4</f>
        <v>0</v>
      </c>
      <c r="N10" s="218" t="str">
        <f>EQUAT!A13</f>
        <v>7</v>
      </c>
      <c r="O10" s="232" t="str">
        <f>EQUAT!B13</f>
        <v>D</v>
      </c>
      <c r="P10" s="216">
        <f>'Class Results'!M12</f>
        <v>0</v>
      </c>
      <c r="Q10" s="129">
        <f t="shared" si="0"/>
        <v>0</v>
      </c>
      <c r="R10" s="217" t="str">
        <f>IF(EQUAT!D13=0, "",EQUAT!D13)</f>
        <v>redox equations</v>
      </c>
      <c r="S10" s="217" t="str">
        <f>IF(EQUAT!E13=0, "",EQUAT!E13)</f>
        <v>acid-base, pH</v>
      </c>
      <c r="T10" s="217" t="str">
        <f>IF(EQUAT!F13=0, "",EQUAT!F13)</f>
        <v>fuel cells</v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Results'!M13</f>
        <v>0</v>
      </c>
      <c r="Q11" s="129">
        <f t="shared" si="0"/>
        <v>0</v>
      </c>
      <c r="R11" s="217" t="str">
        <f>IF(EQUAT!D14=0, "",EQUAT!D14)</f>
        <v>bomb calorimetry</v>
      </c>
      <c r="S11" s="217" t="str">
        <f>IF(EQUAT!E14=0, "",EQUAT!E14)</f>
        <v>calculations</v>
      </c>
      <c r="T11" s="217" t="str">
        <f>IF(EQUAT!F14=0, "",EQUAT!F14)</f>
        <v>data book</v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Results'!M14</f>
        <v>0</v>
      </c>
      <c r="Q12" s="129">
        <f t="shared" si="0"/>
        <v>0</v>
      </c>
      <c r="R12" s="217" t="str">
        <f>IF(EQUAT!D15=0, "",EQUAT!D15)</f>
        <v>galvanic secondary, principles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D</v>
      </c>
      <c r="P13" s="216">
        <f>'Class Results'!M15</f>
        <v>0</v>
      </c>
      <c r="Q13" s="129">
        <f t="shared" si="0"/>
        <v>0</v>
      </c>
      <c r="R13" s="217" t="str">
        <f>IF(EQUAT!D16=0, "",EQUAT!D16)</f>
        <v>Le Chatelier principle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85" t="s">
        <v>98</v>
      </c>
      <c r="C14" s="285"/>
      <c r="D14" s="285"/>
      <c r="N14" s="218" t="str">
        <f>EQUAT!A17</f>
        <v>11</v>
      </c>
      <c r="O14" s="232" t="str">
        <f>EQUAT!B17</f>
        <v>C</v>
      </c>
      <c r="P14" s="216">
        <f>'Class Results'!M16</f>
        <v>0</v>
      </c>
      <c r="Q14" s="129">
        <f t="shared" si="0"/>
        <v>0</v>
      </c>
      <c r="R14" s="217" t="str">
        <f>IF(EQUAT!D17=0, "",EQUAT!D17)</f>
        <v>fuel cells</v>
      </c>
      <c r="S14" s="217" t="str">
        <f>IF(EQUAT!E17=0, "",EQUAT!E17)</f>
        <v/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ST11C!AL5</f>
        <v>10</v>
      </c>
      <c r="C15" s="29">
        <f>ST11C!AM5</f>
        <v>0</v>
      </c>
      <c r="D15" s="114">
        <f>ST11C!AN5</f>
        <v>0</v>
      </c>
      <c r="N15" s="218" t="str">
        <f>EQUAT!A18</f>
        <v>12</v>
      </c>
      <c r="O15" s="232" t="str">
        <f>EQUAT!B18</f>
        <v>D</v>
      </c>
      <c r="P15" s="216">
        <f>'Class Results'!M17</f>
        <v>0</v>
      </c>
      <c r="Q15" s="129">
        <f t="shared" si="0"/>
        <v>0</v>
      </c>
      <c r="R15" s="217" t="str">
        <f>IF(EQUAT!D18=0, "",EQUAT!D18)</f>
        <v>gravimetric analysis</v>
      </c>
      <c r="S15" s="217" t="str">
        <f>IF(EQUAT!E18=0, "",EQUAT!E18)</f>
        <v>calculations</v>
      </c>
      <c r="T15" s="217" t="str">
        <f>IF(EQUAT!F18=0, "",EQUAT!F18)</f>
        <v>chemical equations</v>
      </c>
      <c r="U15" s="212"/>
    </row>
    <row r="16" spans="1:21" ht="15" customHeight="1" x14ac:dyDescent="0.25">
      <c r="A16" s="38" t="str">
        <f>ST1C!AJ6</f>
        <v>gravimetric analysis</v>
      </c>
      <c r="B16" s="29">
        <f>ST11C!AL6</f>
        <v>2</v>
      </c>
      <c r="C16" s="29">
        <f>ST11C!AM6</f>
        <v>0</v>
      </c>
      <c r="D16" s="114">
        <f>ST11C!AN6</f>
        <v>0</v>
      </c>
      <c r="N16" s="218" t="str">
        <f>EQUAT!A19</f>
        <v>13</v>
      </c>
      <c r="O16" s="232" t="str">
        <f>EQUAT!B19</f>
        <v>A</v>
      </c>
      <c r="P16" s="216">
        <f>'Class Results'!M18</f>
        <v>0</v>
      </c>
      <c r="Q16" s="129">
        <f t="shared" si="0"/>
        <v>0</v>
      </c>
      <c r="R16" s="217" t="str">
        <f>IF(EQUAT!D19=0, "",EQUAT!D19)</f>
        <v>gravimetric analysis</v>
      </c>
      <c r="S16" s="217" t="str">
        <f>IF(EQUAT!E19=0, "",EQUAT!E19)</f>
        <v>calculations</v>
      </c>
      <c r="T16" s="217" t="str">
        <f>IF(EQUAT!F19=0, "",EQUAT!F19)</f>
        <v>chemical equations</v>
      </c>
      <c r="U16" s="212"/>
    </row>
    <row r="17" spans="1:21" ht="15" customHeight="1" x14ac:dyDescent="0.25">
      <c r="A17" s="38" t="str">
        <f>ST1C!AJ7</f>
        <v>calculations</v>
      </c>
      <c r="B17" s="29">
        <f>ST11C!AL7</f>
        <v>21</v>
      </c>
      <c r="C17" s="29">
        <f>ST11C!AM7</f>
        <v>0</v>
      </c>
      <c r="D17" s="114">
        <f>ST11C!AN7</f>
        <v>0</v>
      </c>
      <c r="N17" s="218" t="str">
        <f>EQUAT!A20</f>
        <v>14</v>
      </c>
      <c r="O17" s="232" t="str">
        <f>EQUAT!B20</f>
        <v>B</v>
      </c>
      <c r="P17" s="216">
        <f>'Class Results'!M19</f>
        <v>0</v>
      </c>
      <c r="Q17" s="129">
        <f t="shared" si="0"/>
        <v>0</v>
      </c>
      <c r="R17" s="217" t="str">
        <f>IF(EQUAT!D20=0, "",EQUAT!D20)</f>
        <v>AAS</v>
      </c>
      <c r="S17" s="217" t="str">
        <f>IF(EQUAT!E20=0, "",EQUAT!E20)</f>
        <v>calibration graph AAS or UV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ST11C!AL8</f>
        <v>12</v>
      </c>
      <c r="C18" s="29">
        <f>ST11C!AM8</f>
        <v>0</v>
      </c>
      <c r="D18" s="114">
        <f>ST11C!AN8</f>
        <v>0</v>
      </c>
      <c r="N18" s="218" t="str">
        <f>EQUAT!A21</f>
        <v>15</v>
      </c>
      <c r="O18" s="232" t="str">
        <f>EQUAT!B21</f>
        <v>B</v>
      </c>
      <c r="P18" s="216">
        <f>'Class Results'!M20</f>
        <v>0</v>
      </c>
      <c r="Q18" s="129">
        <f t="shared" si="0"/>
        <v>0</v>
      </c>
      <c r="R18" s="217" t="str">
        <f>IF(EQUAT!D21=0, "",EQUAT!D21)</f>
        <v>systematic name</v>
      </c>
      <c r="S18" s="217" t="str">
        <f>IF(EQUAT!E21=0, "",EQUAT!E21)</f>
        <v>alkanoic acid</v>
      </c>
      <c r="T18" s="217" t="str">
        <f>IF(EQUAT!F21=0, "",EQUAT!F21)</f>
        <v>calculations</v>
      </c>
      <c r="U18" s="212"/>
    </row>
    <row r="19" spans="1:21" ht="15" customHeight="1" x14ac:dyDescent="0.25">
      <c r="A19" s="38" t="str">
        <f>ST1C!AJ9</f>
        <v>chromatographic techniques</v>
      </c>
      <c r="B19" s="29">
        <f>ST11C!AL9</f>
        <v>1</v>
      </c>
      <c r="C19" s="29">
        <f>ST11C!AM9</f>
        <v>0</v>
      </c>
      <c r="D19" s="114">
        <f>ST11C!AN9</f>
        <v>0</v>
      </c>
      <c r="N19" s="218" t="str">
        <f>EQUAT!A22</f>
        <v>16</v>
      </c>
      <c r="O19" s="232" t="str">
        <f>EQUAT!B22</f>
        <v>C</v>
      </c>
      <c r="P19" s="216">
        <f>'Class Results'!M21</f>
        <v>0</v>
      </c>
      <c r="Q19" s="129">
        <f t="shared" si="0"/>
        <v>0</v>
      </c>
      <c r="R19" s="217" t="str">
        <f>IF(EQUAT!D22=0, "",EQUAT!D22)</f>
        <v xml:space="preserve">Faradays laws </v>
      </c>
      <c r="S19" s="217" t="str">
        <f>IF(EQUAT!E22=0, "",EQUAT!E22)</f>
        <v>galvanic primary, principles</v>
      </c>
      <c r="T19" s="217" t="str">
        <f>IF(EQUAT!F22=0, "",EQUAT!F22)</f>
        <v>redox equations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ST11C!AL10</f>
        <v>28</v>
      </c>
      <c r="C20" s="29">
        <f>ST11C!AM10</f>
        <v>0</v>
      </c>
      <c r="D20" s="114">
        <f>ST11C!AN10</f>
        <v>0</v>
      </c>
      <c r="N20" s="218" t="str">
        <f>EQUAT!A23</f>
        <v>17</v>
      </c>
      <c r="O20" s="232" t="str">
        <f>EQUAT!B23</f>
        <v>D</v>
      </c>
      <c r="P20" s="216">
        <f>'Class Results'!M22</f>
        <v>0</v>
      </c>
      <c r="Q20" s="129">
        <f t="shared" si="0"/>
        <v>0</v>
      </c>
      <c r="R20" s="217" t="str">
        <f>IF(EQUAT!D23=0, "",EQUAT!D23)</f>
        <v>chemical equations</v>
      </c>
      <c r="S20" s="217" t="str">
        <f>IF(EQUAT!E23=0, "",EQUAT!E23)</f>
        <v>acid-base, pH</v>
      </c>
      <c r="T20" s="217" t="str">
        <f>IF(EQUAT!F23=0, "",EQUAT!F23)</f>
        <v>aspirin</v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ST11C!AL11</f>
        <v>1</v>
      </c>
      <c r="C21" s="29">
        <f>ST11C!AM11</f>
        <v>0</v>
      </c>
      <c r="D21" s="114">
        <f>ST11C!AN11</f>
        <v>0</v>
      </c>
      <c r="N21" s="218" t="str">
        <f>EQUAT!A24</f>
        <v>18</v>
      </c>
      <c r="O21" s="232" t="str">
        <f>EQUAT!B24</f>
        <v>A</v>
      </c>
      <c r="P21" s="216">
        <f>'Class Results'!M23</f>
        <v>0</v>
      </c>
      <c r="Q21" s="129">
        <f t="shared" si="0"/>
        <v>0</v>
      </c>
      <c r="R21" s="217" t="str">
        <f>IF(EQUAT!D24=0, "",EQUAT!D24)</f>
        <v>organic reaction pathways</v>
      </c>
      <c r="S21" s="217" t="str">
        <f>IF(EQUAT!E24=0, "",EQUAT!E24)</f>
        <v/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ST11C!AL12</f>
        <v>16</v>
      </c>
      <c r="C22" s="29">
        <f>ST11C!AM12</f>
        <v>0</v>
      </c>
      <c r="D22" s="114">
        <f>ST11C!AN12</f>
        <v>0</v>
      </c>
      <c r="N22" s="218" t="str">
        <f>EQUAT!A25</f>
        <v>19</v>
      </c>
      <c r="O22" s="232" t="str">
        <f>EQUAT!B25</f>
        <v>D</v>
      </c>
      <c r="P22" s="216">
        <f>'Class Results'!M24</f>
        <v>0</v>
      </c>
      <c r="Q22" s="129">
        <f t="shared" si="0"/>
        <v>0</v>
      </c>
      <c r="R22" s="217" t="str">
        <f>IF(EQUAT!D25=0, "",EQUAT!D25)</f>
        <v>Le Chatelier principle</v>
      </c>
      <c r="S22" s="217" t="str">
        <f>IF(EQUAT!E25=0, "",EQUAT!E25)</f>
        <v>Rates of reaction</v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ST11C!AL13</f>
        <v>7</v>
      </c>
      <c r="C23" s="29">
        <f>ST11C!AM13</f>
        <v>0</v>
      </c>
      <c r="D23" s="114">
        <f>ST11C!AN13</f>
        <v>0</v>
      </c>
      <c r="N23" s="218" t="str">
        <f>EQUAT!A26</f>
        <v>20</v>
      </c>
      <c r="O23" s="232" t="str">
        <f>EQUAT!B26</f>
        <v>B</v>
      </c>
      <c r="P23" s="216">
        <f>'Class Results'!M25</f>
        <v>0</v>
      </c>
      <c r="Q23" s="129">
        <f t="shared" si="0"/>
        <v>0</v>
      </c>
      <c r="R23" s="217" t="str">
        <f>IF(EQUAT!D26=0, "",EQUAT!D26)</f>
        <v>Ka weak acids</v>
      </c>
      <c r="S23" s="217" t="str">
        <f>IF(EQUAT!E26=0, "",EQUAT!E26)</f>
        <v>calculations</v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ST11C!AL14</f>
        <v>5</v>
      </c>
      <c r="C24" s="29">
        <f>ST11C!AM14</f>
        <v>0</v>
      </c>
      <c r="D24" s="114">
        <f>ST11C!AN14</f>
        <v>0</v>
      </c>
      <c r="N24" s="218" t="str">
        <f>EQUAT!A27</f>
        <v>21</v>
      </c>
      <c r="O24" s="232" t="str">
        <f>EQUAT!B27</f>
        <v>C</v>
      </c>
      <c r="P24" s="216">
        <f>'Class Results'!M26</f>
        <v>0</v>
      </c>
      <c r="Q24" s="129">
        <f t="shared" si="0"/>
        <v>0</v>
      </c>
      <c r="R24" s="217" t="str">
        <f>IF(EQUAT!D27=0, "",EQUAT!D27)</f>
        <v>calc delta H from reactions</v>
      </c>
      <c r="S24" s="217" t="str">
        <f>IF(EQUAT!E27=0, "",EQUAT!E27)</f>
        <v>calculations</v>
      </c>
      <c r="T24" s="217" t="str">
        <f>IF(EQUAT!F27=0, "",EQUAT!F27)</f>
        <v>data book</v>
      </c>
      <c r="U24" s="212"/>
    </row>
    <row r="25" spans="1:21" ht="15" customHeight="1" x14ac:dyDescent="0.25">
      <c r="A25" s="38" t="str">
        <f>ST1C!AJ15</f>
        <v>DNA</v>
      </c>
      <c r="B25" s="29">
        <f>ST11C!AL15</f>
        <v>5</v>
      </c>
      <c r="C25" s="29">
        <f>ST11C!AM15</f>
        <v>0</v>
      </c>
      <c r="D25" s="114">
        <f>ST11C!AN15</f>
        <v>0</v>
      </c>
      <c r="N25" s="218" t="str">
        <f>EQUAT!A28</f>
        <v>22</v>
      </c>
      <c r="O25" s="232" t="str">
        <f>EQUAT!B28</f>
        <v>D</v>
      </c>
      <c r="P25" s="216">
        <f>'Class Results'!M27</f>
        <v>0</v>
      </c>
      <c r="Q25" s="129">
        <f t="shared" si="0"/>
        <v>0</v>
      </c>
      <c r="R25" s="217" t="str">
        <f>IF(EQUAT!D28=0, "",EQUAT!D28)</f>
        <v>matching analytical technique</v>
      </c>
      <c r="S25" s="217" t="str">
        <f>IF(EQUAT!E28=0, "",EQUAT!E28)</f>
        <v>HPLC</v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ST11C!AL16</f>
        <v>10</v>
      </c>
      <c r="C26" s="29">
        <f>ST11C!AM16</f>
        <v>0</v>
      </c>
      <c r="D26" s="114">
        <f>ST11C!AN16</f>
        <v>0</v>
      </c>
      <c r="N26" s="218" t="str">
        <f>EQUAT!A29</f>
        <v>23</v>
      </c>
      <c r="O26" s="232" t="str">
        <f>EQUAT!B29</f>
        <v>D</v>
      </c>
      <c r="P26" s="216">
        <f>'Class Results'!M28</f>
        <v>0</v>
      </c>
      <c r="Q26" s="129">
        <f t="shared" si="0"/>
        <v>0</v>
      </c>
      <c r="R26" s="217" t="str">
        <f>IF(EQUAT!D29=0, "",EQUAT!D29)</f>
        <v>vol - experimental technique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ST11C!AL17</f>
        <v>4</v>
      </c>
      <c r="C27" s="29">
        <f>ST11C!AM17</f>
        <v>0</v>
      </c>
      <c r="D27" s="114">
        <f>ST11C!AN17</f>
        <v>0</v>
      </c>
      <c r="N27" s="218" t="str">
        <f>EQUAT!A30</f>
        <v>24</v>
      </c>
      <c r="O27" s="232" t="str">
        <f>EQUAT!B30</f>
        <v>A</v>
      </c>
      <c r="P27" s="216">
        <f>'Class Results'!M29</f>
        <v>0</v>
      </c>
      <c r="Q27" s="129">
        <f t="shared" si="0"/>
        <v>0</v>
      </c>
      <c r="R27" s="217" t="str">
        <f>IF(EQUAT!D30=0, "",EQUAT!D30)</f>
        <v>mass spectrometry</v>
      </c>
      <c r="S27" s="217" t="str">
        <f>IF(EQUAT!E30=0, "",EQUAT!E30)</f>
        <v>IR</v>
      </c>
      <c r="T27" s="217" t="str">
        <f>IF(EQUAT!F30=0, "",EQUAT!F30)</f>
        <v>C13NMR</v>
      </c>
      <c r="U27" s="212"/>
    </row>
    <row r="28" spans="1:21" ht="15" customHeight="1" x14ac:dyDescent="0.25">
      <c r="A28" s="38" t="str">
        <f>ST1C!AJ18</f>
        <v>medicine synthesis</v>
      </c>
      <c r="B28" s="29">
        <f>ST11C!AL18</f>
        <v>1</v>
      </c>
      <c r="C28" s="29">
        <f>ST11C!AM18</f>
        <v>0</v>
      </c>
      <c r="D28" s="114">
        <f>ST11C!AN18</f>
        <v>0</v>
      </c>
      <c r="N28" s="218" t="str">
        <f>EQUAT!A31</f>
        <v>25</v>
      </c>
      <c r="O28" s="232" t="str">
        <f>EQUAT!B31</f>
        <v>B</v>
      </c>
      <c r="P28" s="216">
        <f>'Class Results'!M30</f>
        <v>0</v>
      </c>
      <c r="Q28" s="129">
        <f t="shared" si="0"/>
        <v>0</v>
      </c>
      <c r="R28" s="217" t="str">
        <f>IF(EQUAT!D31=0, "",EQUAT!D31)</f>
        <v>mass spectrometry</v>
      </c>
      <c r="S28" s="217" t="str">
        <f>IF(EQUAT!E31=0, "",EQUAT!E31)</f>
        <v>IR</v>
      </c>
      <c r="T28" s="217" t="str">
        <f>IF(EQUAT!F31=0, "",EQUAT!F31)</f>
        <v>C13NMR</v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C</v>
      </c>
      <c r="P29" s="216">
        <f>'Class Results'!M31</f>
        <v>0</v>
      </c>
      <c r="Q29" s="129">
        <f t="shared" si="0"/>
        <v>0</v>
      </c>
      <c r="R29" s="217" t="str">
        <f>IF(EQUAT!D32=0, "",EQUAT!D32)</f>
        <v>Le Chatelier principle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B</v>
      </c>
      <c r="P30" s="216">
        <f>'Class Results'!M32</f>
        <v>0</v>
      </c>
      <c r="Q30" s="129">
        <f t="shared" si="0"/>
        <v>0</v>
      </c>
      <c r="R30" s="217" t="str">
        <f>IF(EQUAT!D33=0, "",EQUAT!D33)</f>
        <v>chemical principles fuel cell</v>
      </c>
      <c r="S30" s="217" t="str">
        <f>IF(EQUAT!E33=0, "",EQUAT!E33)</f>
        <v>chemical principles electrolytic cell</v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A</v>
      </c>
      <c r="P31" s="216">
        <f>'Class Results'!M33</f>
        <v>0</v>
      </c>
      <c r="Q31" s="129">
        <f t="shared" si="0"/>
        <v>0</v>
      </c>
      <c r="R31" s="217" t="str">
        <f>IF(EQUAT!D34=0, "",EQUAT!D34)</f>
        <v>chemical principles electrolytic cell</v>
      </c>
      <c r="S31" s="217" t="str">
        <f>IF(EQUAT!E34=0, "",EQUAT!E34)</f>
        <v>molten vs aqueous electrolytic cell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Results'!M34</f>
        <v>0</v>
      </c>
      <c r="Q32" s="129">
        <f t="shared" si="0"/>
        <v>0</v>
      </c>
      <c r="R32" s="217" t="str">
        <f>IF(EQUAT!D35=0, "",EQUAT!D35)</f>
        <v>amount of solids, liquids, gases</v>
      </c>
      <c r="S32" s="217" t="str">
        <f>IF(EQUAT!E35=0, "",EQUAT!E35)</f>
        <v>excess and limiting reagents</v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C</v>
      </c>
      <c r="P33" s="216">
        <f>'Class Results'!M35</f>
        <v>0</v>
      </c>
      <c r="Q33" s="129">
        <f t="shared" si="0"/>
        <v>0</v>
      </c>
      <c r="R33" s="217" t="str">
        <f>IF(EQUAT!D36=0, "",EQUAT!D36)</f>
        <v>solution calorimetry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LisaChem 2013</v>
      </c>
      <c r="Q34" s="219"/>
      <c r="S34" s="220" t="s">
        <v>254</v>
      </c>
      <c r="T34" s="219" t="str">
        <f>B5</f>
        <v>Student 11</v>
      </c>
    </row>
    <row r="35" spans="1:21" ht="15" customHeight="1" thickBot="1" x14ac:dyDescent="0.3">
      <c r="A35" s="78" t="s">
        <v>57</v>
      </c>
      <c r="B35" s="198" t="str">
        <f>B3</f>
        <v>LisaChem 2013</v>
      </c>
      <c r="C35" s="199"/>
      <c r="D35" s="200"/>
      <c r="E35" s="201"/>
      <c r="N35" s="4"/>
      <c r="O35" s="296" t="s">
        <v>146</v>
      </c>
      <c r="P35" s="298" t="s">
        <v>257</v>
      </c>
      <c r="Q35" s="29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97"/>
      <c r="P36" s="298"/>
      <c r="Q36" s="29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11</v>
      </c>
      <c r="C37" s="199"/>
      <c r="D37" s="200"/>
      <c r="E37" s="201"/>
      <c r="N37" s="227" t="str">
        <f>EQUAT!H7</f>
        <v>1a</v>
      </c>
      <c r="O37" s="234">
        <f>EQUAT!I7</f>
        <v>1</v>
      </c>
      <c r="P37" s="114">
        <f>ST11C!B34</f>
        <v>0</v>
      </c>
      <c r="Q37" s="114">
        <f>O37-P37</f>
        <v>1</v>
      </c>
      <c r="R37" s="226" t="str">
        <f>IF(EQUAT!J7=0," ",EQUAT!J7)</f>
        <v>organic structure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1b</v>
      </c>
      <c r="O38" s="234">
        <f>EQUAT!I8</f>
        <v>1</v>
      </c>
      <c r="P38" s="114">
        <f>ST11C!B35</f>
        <v>0</v>
      </c>
      <c r="Q38" s="114">
        <f t="shared" ref="Q38:Q92" si="2">O38-P38</f>
        <v>1</v>
      </c>
      <c r="R38" s="226" t="str">
        <f>IF(EQUAT!J8=0," ",EQUAT!J8)</f>
        <v>mass spectrometry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1c</v>
      </c>
      <c r="O39" s="234">
        <f>EQUAT!I9</f>
        <v>2</v>
      </c>
      <c r="P39" s="114">
        <f>ST11C!B36</f>
        <v>0</v>
      </c>
      <c r="Q39" s="114">
        <f t="shared" si="2"/>
        <v>2</v>
      </c>
      <c r="R39" s="226" t="str">
        <f>IF(EQUAT!J9=0," ",EQUAT!J9)</f>
        <v>IR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ST11C!AL20</f>
        <v>33</v>
      </c>
      <c r="C40" s="114">
        <f>ST11C!AM20</f>
        <v>0</v>
      </c>
      <c r="D40" s="114">
        <f>ST11C!AN20</f>
        <v>0</v>
      </c>
      <c r="N40" s="227" t="str">
        <f>EQUAT!H10</f>
        <v>1d</v>
      </c>
      <c r="O40" s="234">
        <f>EQUAT!I10</f>
        <v>2</v>
      </c>
      <c r="P40" s="114">
        <f>ST11C!B37</f>
        <v>0</v>
      </c>
      <c r="Q40" s="114">
        <f t="shared" si="2"/>
        <v>2</v>
      </c>
      <c r="R40" s="226" t="str">
        <f>IF(EQUAT!J10=0," ",EQUAT!J10)</f>
        <v>organic structure</v>
      </c>
      <c r="S40" s="226" t="str">
        <f>IF(EQUAT!K10=0," ",EQUAT!K10)</f>
        <v>C13NMR</v>
      </c>
      <c r="T40" s="226" t="str">
        <f>IF(EQUAT!L10=0," ",EQUAT!L10)</f>
        <v>carbon environment</v>
      </c>
      <c r="U40" s="213"/>
    </row>
    <row r="41" spans="1:21" ht="15" customHeight="1" x14ac:dyDescent="0.25">
      <c r="A41" s="38" t="s">
        <v>97</v>
      </c>
      <c r="B41" s="114">
        <f>ST11C!AL21</f>
        <v>48</v>
      </c>
      <c r="C41" s="114">
        <f>ST11C!AM21</f>
        <v>0</v>
      </c>
      <c r="D41" s="114">
        <f>ST11C!AN21</f>
        <v>0</v>
      </c>
      <c r="N41" s="227" t="str">
        <f>EQUAT!H11</f>
        <v>1e</v>
      </c>
      <c r="O41" s="234">
        <f>EQUAT!I11</f>
        <v>5</v>
      </c>
      <c r="P41" s="114">
        <f>ST11C!B38</f>
        <v>0</v>
      </c>
      <c r="Q41" s="114">
        <f t="shared" si="2"/>
        <v>5</v>
      </c>
      <c r="R41" s="226" t="str">
        <f>IF(EQUAT!J11=0," ",EQUAT!J11)</f>
        <v>common organic reactions</v>
      </c>
      <c r="S41" s="226" t="str">
        <f>IF(EQUAT!K11=0," ",EQUAT!K11)</f>
        <v>esters from alkenes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1f</v>
      </c>
      <c r="O42" s="234">
        <f>EQUAT!I12</f>
        <v>1</v>
      </c>
      <c r="P42" s="114">
        <f>ST11C!B39</f>
        <v>0</v>
      </c>
      <c r="Q42" s="114">
        <f t="shared" si="2"/>
        <v>1</v>
      </c>
      <c r="R42" s="226" t="str">
        <f>IF(EQUAT!J12=0," ",EQUAT!J12)</f>
        <v>esterification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1gi</v>
      </c>
      <c r="O43" s="234">
        <f>EQUAT!I13</f>
        <v>2</v>
      </c>
      <c r="P43" s="114">
        <f>ST11C!B40</f>
        <v>0</v>
      </c>
      <c r="Q43" s="114">
        <f t="shared" si="2"/>
        <v>2</v>
      </c>
      <c r="R43" s="226" t="str">
        <f>IF(EQUAT!J13=0," ",EQUAT!J13)</f>
        <v>Le Chatelier principle</v>
      </c>
      <c r="S43" s="226" t="str">
        <f>IF(EQUAT!K13=0," ",EQUAT!K13)</f>
        <v>Rates of reaction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83" t="s">
        <v>169</v>
      </c>
      <c r="C44" s="283"/>
      <c r="D44" s="283"/>
      <c r="N44" s="227" t="str">
        <f>EQUAT!H14</f>
        <v>1gii</v>
      </c>
      <c r="O44" s="234">
        <f>EQUAT!I14</f>
        <v>1</v>
      </c>
      <c r="P44" s="114">
        <f>ST11C!B41</f>
        <v>0</v>
      </c>
      <c r="Q44" s="114">
        <f t="shared" si="2"/>
        <v>1</v>
      </c>
      <c r="R44" s="226" t="str">
        <f>IF(EQUAT!J14=0," ",EQUAT!J14)</f>
        <v>properties of organic compounds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ST11C!AL22</f>
        <v>19</v>
      </c>
      <c r="C45" s="29">
        <f>ST11C!AM22</f>
        <v>0</v>
      </c>
      <c r="D45" s="114">
        <f>ST11C!AN22</f>
        <v>0</v>
      </c>
      <c r="N45" s="227" t="str">
        <f>EQUAT!H15</f>
        <v>1h</v>
      </c>
      <c r="O45" s="234">
        <f>EQUAT!I15</f>
        <v>2</v>
      </c>
      <c r="P45" s="114">
        <f>ST11C!B42</f>
        <v>0</v>
      </c>
      <c r="Q45" s="114">
        <f t="shared" si="2"/>
        <v>2</v>
      </c>
      <c r="R45" s="226" t="str">
        <f>IF(EQUAT!J15=0," ",EQUAT!J15)</f>
        <v>calc delta H from reactions</v>
      </c>
      <c r="S45" s="226" t="str">
        <f>IF(EQUAT!K15=0," ",EQUAT!K15)</f>
        <v>data book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ST11C!AL23</f>
        <v>0</v>
      </c>
      <c r="C46" s="29">
        <f>ST11C!AM23</f>
        <v>0</v>
      </c>
      <c r="D46" s="114">
        <f>ST11C!AN23</f>
        <v>-2</v>
      </c>
      <c r="N46" s="227" t="str">
        <f>EQUAT!H16</f>
        <v>2a</v>
      </c>
      <c r="O46" s="234">
        <f>EQUAT!I16</f>
        <v>1</v>
      </c>
      <c r="P46" s="114">
        <f>ST11C!B43</f>
        <v>0</v>
      </c>
      <c r="Q46" s="114">
        <f t="shared" si="2"/>
        <v>1</v>
      </c>
      <c r="R46" s="226" t="str">
        <f>IF(EQUAT!J16=0," ",EQUAT!J16)</f>
        <v>chemical principles electrolytic cell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ST11C!AL24</f>
        <v>14</v>
      </c>
      <c r="C47" s="29">
        <f>ST11C!AM24</f>
        <v>0</v>
      </c>
      <c r="D47" s="114">
        <f>ST11C!AN24</f>
        <v>0</v>
      </c>
      <c r="N47" s="227" t="str">
        <f>EQUAT!H17</f>
        <v>2b</v>
      </c>
      <c r="O47" s="234">
        <f>EQUAT!I17</f>
        <v>2</v>
      </c>
      <c r="P47" s="114">
        <f>ST11C!B44</f>
        <v>0</v>
      </c>
      <c r="Q47" s="114">
        <f t="shared" si="2"/>
        <v>2</v>
      </c>
      <c r="R47" s="226" t="str">
        <f>IF(EQUAT!J17=0," ",EQUAT!J17)</f>
        <v>predicting redox products</v>
      </c>
      <c r="S47" s="226" t="str">
        <f>IF(EQUAT!K17=0," ",EQUAT!K17)</f>
        <v>electrochemical series</v>
      </c>
      <c r="T47" s="226" t="str">
        <f>IF(EQUAT!L17=0," ",EQUAT!L17)</f>
        <v>chemical principles electrolytic cell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ST11C!AL25</f>
        <v>0</v>
      </c>
      <c r="C48" s="29">
        <f>ST11C!AM25</f>
        <v>0</v>
      </c>
      <c r="D48" s="114">
        <f>ST11C!AN25</f>
        <v>-2</v>
      </c>
      <c r="N48" s="227" t="str">
        <f>EQUAT!H18</f>
        <v>2c</v>
      </c>
      <c r="O48" s="234">
        <f>EQUAT!I18</f>
        <v>2</v>
      </c>
      <c r="P48" s="114">
        <f>ST11C!B45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>chemical principles electrolytic cell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ST11C!AL26</f>
        <v>2</v>
      </c>
      <c r="C49" s="29">
        <f>ST11C!AM26</f>
        <v>0</v>
      </c>
      <c r="D49" s="114">
        <f>ST11C!AN26</f>
        <v>0</v>
      </c>
      <c r="N49" s="227" t="str">
        <f>EQUAT!H19</f>
        <v>2d</v>
      </c>
      <c r="O49" s="234">
        <f>EQUAT!I19</f>
        <v>1</v>
      </c>
      <c r="P49" s="114">
        <f>ST11C!B46</f>
        <v>0</v>
      </c>
      <c r="Q49" s="114">
        <f t="shared" si="2"/>
        <v>1</v>
      </c>
      <c r="R49" s="226" t="str">
        <f>IF(EQUAT!J19=0," ",EQUAT!J19)</f>
        <v>vis-UV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ST11C!AL27</f>
        <v>2</v>
      </c>
      <c r="C50" s="29">
        <f>ST11C!AM27</f>
        <v>0</v>
      </c>
      <c r="D50" s="114">
        <f>ST11C!AN27</f>
        <v>0</v>
      </c>
      <c r="N50" s="227" t="str">
        <f>EQUAT!H20</f>
        <v>2e</v>
      </c>
      <c r="O50" s="234">
        <f>EQUAT!I20</f>
        <v>1</v>
      </c>
      <c r="P50" s="114">
        <f>ST11C!B47</f>
        <v>0</v>
      </c>
      <c r="Q50" s="114">
        <f t="shared" si="2"/>
        <v>1</v>
      </c>
      <c r="R50" s="226" t="str">
        <f>IF(EQUAT!J20=0," ",EQUAT!J20)</f>
        <v>vis-UV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ST11C!AL28</f>
        <v>8</v>
      </c>
      <c r="C51" s="29">
        <f>ST11C!AM28</f>
        <v>0</v>
      </c>
      <c r="D51" s="114">
        <f>ST11C!AN28</f>
        <v>0</v>
      </c>
      <c r="N51" s="227" t="str">
        <f>EQUAT!H21</f>
        <v>2f</v>
      </c>
      <c r="O51" s="234">
        <f>EQUAT!I21</f>
        <v>2</v>
      </c>
      <c r="P51" s="114">
        <f>ST11C!B48</f>
        <v>0</v>
      </c>
      <c r="Q51" s="114">
        <f t="shared" si="2"/>
        <v>2</v>
      </c>
      <c r="R51" s="226" t="str">
        <f>IF(EQUAT!J21=0," ",EQUAT!J21)</f>
        <v xml:space="preserve">Faradays laws </v>
      </c>
      <c r="S51" s="226" t="str">
        <f>IF(EQUAT!K21=0," ",EQUAT!K21)</f>
        <v>electrolytic cells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ST11C!AL29</f>
        <v>12</v>
      </c>
      <c r="C52" s="29">
        <f>ST11C!AM29</f>
        <v>0</v>
      </c>
      <c r="D52" s="114">
        <f>ST11C!AN29</f>
        <v>0</v>
      </c>
      <c r="N52" s="227" t="str">
        <f>EQUAT!H22</f>
        <v>2g</v>
      </c>
      <c r="O52" s="234">
        <f>EQUAT!I22</f>
        <v>1</v>
      </c>
      <c r="P52" s="114">
        <f>ST11C!B49</f>
        <v>0</v>
      </c>
      <c r="Q52" s="114">
        <f t="shared" si="2"/>
        <v>1</v>
      </c>
      <c r="R52" s="226" t="str">
        <f>IF(EQUAT!J22=0," ",EQUAT!J22)</f>
        <v>limitations of predictions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ST11C!AL30</f>
        <v>8</v>
      </c>
      <c r="C53" s="29">
        <f>ST11C!AM30</f>
        <v>0</v>
      </c>
      <c r="D53" s="114">
        <f>ST11C!AN30</f>
        <v>0</v>
      </c>
      <c r="N53" s="227" t="str">
        <f>EQUAT!H23</f>
        <v>2h</v>
      </c>
      <c r="O53" s="234">
        <f>EQUAT!I23</f>
        <v>1</v>
      </c>
      <c r="P53" s="114">
        <f>ST11C!B50</f>
        <v>0</v>
      </c>
      <c r="Q53" s="114">
        <f t="shared" si="2"/>
        <v>1</v>
      </c>
      <c r="R53" s="226" t="str">
        <f>IF(EQUAT!J23=0," ",EQUAT!J23)</f>
        <v>chemical principles electrolytic cell</v>
      </c>
      <c r="S53" s="226" t="str">
        <f>IF(EQUAT!K23=0," ",EQUAT!K23)</f>
        <v xml:space="preserve"> 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ST11C!AL31</f>
        <v>11</v>
      </c>
      <c r="C54" s="29">
        <f>ST11C!AM31</f>
        <v>0</v>
      </c>
      <c r="D54" s="114">
        <f>ST11C!AN31</f>
        <v>0</v>
      </c>
      <c r="N54" s="227" t="str">
        <f>EQUAT!H24</f>
        <v>2i</v>
      </c>
      <c r="O54" s="234">
        <f>EQUAT!I24</f>
        <v>3</v>
      </c>
      <c r="P54" s="114">
        <f>ST11C!B51</f>
        <v>0</v>
      </c>
      <c r="Q54" s="114">
        <f t="shared" si="2"/>
        <v>3</v>
      </c>
      <c r="R54" s="226" t="str">
        <f>IF(EQUAT!J24=0," ",EQUAT!J24)</f>
        <v>vis-UV</v>
      </c>
      <c r="S54" s="226" t="str">
        <f>IF(EQUAT!K24=0," ",EQUAT!K24)</f>
        <v>calibration graph AAS or UV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ST11C!AL32</f>
        <v>5</v>
      </c>
      <c r="C55" s="29">
        <f>ST11C!AM32</f>
        <v>0</v>
      </c>
      <c r="D55" s="114">
        <f>ST11C!AN32</f>
        <v>0</v>
      </c>
      <c r="N55" s="227" t="str">
        <f>EQUAT!H25</f>
        <v>3a</v>
      </c>
      <c r="O55" s="234">
        <f>EQUAT!I25</f>
        <v>1</v>
      </c>
      <c r="P55" s="114">
        <f>ST11C!B52</f>
        <v>0</v>
      </c>
      <c r="Q55" s="114">
        <f t="shared" si="2"/>
        <v>1</v>
      </c>
      <c r="R55" s="226" t="str">
        <f>IF(EQUAT!J25=0," ",EQUAT!J25)</f>
        <v>structural formula</v>
      </c>
      <c r="S55" s="226" t="str">
        <f>IF(EQUAT!K25=0," ",EQUAT!K25)</f>
        <v>amines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ST11C!AL33</f>
        <v>20</v>
      </c>
      <c r="C56" s="29">
        <f>ST11C!AM33</f>
        <v>0</v>
      </c>
      <c r="D56" s="114">
        <f>ST11C!AN33</f>
        <v>0</v>
      </c>
      <c r="N56" s="227" t="str">
        <f>EQUAT!H26</f>
        <v>3b</v>
      </c>
      <c r="O56" s="234">
        <f>EQUAT!I26</f>
        <v>1</v>
      </c>
      <c r="P56" s="114">
        <f>ST11C!B53</f>
        <v>0</v>
      </c>
      <c r="Q56" s="114">
        <f t="shared" si="2"/>
        <v>1</v>
      </c>
      <c r="R56" s="226" t="str">
        <f>IF(EQUAT!J26=0," ",EQUAT!J26)</f>
        <v>amines</v>
      </c>
      <c r="S56" s="226" t="str">
        <f>IF(EQUAT!K26=0," ",EQUAT!K26)</f>
        <v>amino acid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3c</v>
      </c>
      <c r="O57" s="234">
        <f>EQUAT!I27</f>
        <v>1</v>
      </c>
      <c r="P57" s="114">
        <f>ST11C!B54</f>
        <v>0</v>
      </c>
      <c r="Q57" s="114">
        <f t="shared" si="2"/>
        <v>1</v>
      </c>
      <c r="R57" s="226" t="str">
        <f>IF(EQUAT!J27=0," ",EQUAT!J27)</f>
        <v>systematic name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3d</v>
      </c>
      <c r="O58" s="234">
        <f>EQUAT!I28</f>
        <v>1</v>
      </c>
      <c r="P58" s="114">
        <f>ST11C!B55</f>
        <v>0</v>
      </c>
      <c r="Q58" s="114">
        <f t="shared" si="2"/>
        <v>1</v>
      </c>
      <c r="R58" s="226" t="str">
        <f>IF(EQUAT!J28=0," ",EQUAT!J28)</f>
        <v>amino acid</v>
      </c>
      <c r="S58" s="226" t="str">
        <f>IF(EQUAT!K28=0," ",EQUAT!K28)</f>
        <v>data book</v>
      </c>
      <c r="T58" s="226" t="str">
        <f>IF(EQUAT!L28=0," ",EQUAT!L28)</f>
        <v>structural formula</v>
      </c>
      <c r="U58" s="213"/>
    </row>
    <row r="59" spans="1:21" ht="15" customHeight="1" x14ac:dyDescent="0.25">
      <c r="N59" s="227" t="str">
        <f>EQUAT!H29</f>
        <v>3e</v>
      </c>
      <c r="O59" s="234">
        <f>EQUAT!I29</f>
        <v>2</v>
      </c>
      <c r="P59" s="114">
        <f>ST11C!B56</f>
        <v>0</v>
      </c>
      <c r="Q59" s="114">
        <f t="shared" si="2"/>
        <v>2</v>
      </c>
      <c r="R59" s="226" t="str">
        <f>IF(EQUAT!J29=0," ",EQUAT!J29)</f>
        <v>cond &amp; poly - proteins</v>
      </c>
      <c r="S59" s="226" t="str">
        <f>IF(EQUAT!K29=0," ",EQUAT!K29)</f>
        <v>chemical bonding proteins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3fi</v>
      </c>
      <c r="O60" s="234">
        <f>EQUAT!I30</f>
        <v>1</v>
      </c>
      <c r="P60" s="114">
        <f>ST11C!B57</f>
        <v>0</v>
      </c>
      <c r="Q60" s="114">
        <f t="shared" si="2"/>
        <v>1</v>
      </c>
      <c r="R60" s="226" t="str">
        <f>IF(EQUAT!J30=0," ",EQUAT!J30)</f>
        <v>cond &amp; poly - proteins</v>
      </c>
      <c r="S60" s="226" t="str">
        <f>IF(EQUAT!K30=0," ",EQUAT!K30)</f>
        <v>protein- primary, secondary, tertiary structure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3fii</v>
      </c>
      <c r="O61" s="234">
        <f>EQUAT!I31</f>
        <v>1</v>
      </c>
      <c r="P61" s="114">
        <f>ST11C!B58</f>
        <v>0</v>
      </c>
      <c r="Q61" s="114">
        <f t="shared" si="2"/>
        <v>1</v>
      </c>
      <c r="R61" s="226" t="str">
        <f>IF(EQUAT!J31=0," ",EQUAT!J31)</f>
        <v>cond &amp; poly - proteins</v>
      </c>
      <c r="S61" s="226" t="str">
        <f>IF(EQUAT!K31=0," ",EQUAT!K31)</f>
        <v>protein- primary, secondary, tertiary structure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3fiii</v>
      </c>
      <c r="O62" s="234">
        <f>EQUAT!I32</f>
        <v>1</v>
      </c>
      <c r="P62" s="114">
        <f>ST11C!B59</f>
        <v>0</v>
      </c>
      <c r="Q62" s="114">
        <f t="shared" si="2"/>
        <v>1</v>
      </c>
      <c r="R62" s="226" t="str">
        <f>IF(EQUAT!J32=0," ",EQUAT!J32)</f>
        <v>cond &amp; poly - proteins</v>
      </c>
      <c r="S62" s="226" t="str">
        <f>IF(EQUAT!K32=0," ",EQUAT!K32)</f>
        <v>protein- primary, secondary, tertiary structure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3gi</v>
      </c>
      <c r="O63" s="234">
        <f>EQUAT!I33</f>
        <v>2</v>
      </c>
      <c r="P63" s="114">
        <f>ST11C!B60</f>
        <v>0</v>
      </c>
      <c r="Q63" s="114">
        <f t="shared" si="2"/>
        <v>2</v>
      </c>
      <c r="R63" s="226" t="str">
        <f>IF(EQUAT!J33=0," ",EQUAT!J33)</f>
        <v>DNA</v>
      </c>
      <c r="S63" s="226" t="str">
        <f>IF(EQUAT!K33=0," ",EQUAT!K33)</f>
        <v>data book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3gii</v>
      </c>
      <c r="O64" s="234">
        <f>EQUAT!I34</f>
        <v>1</v>
      </c>
      <c r="P64" s="114">
        <f>ST11C!B61</f>
        <v>0</v>
      </c>
      <c r="Q64" s="114">
        <f t="shared" si="2"/>
        <v>1</v>
      </c>
      <c r="R64" s="226" t="str">
        <f>IF(EQUAT!J34=0," ",EQUAT!J34)</f>
        <v>DNA primary structure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3giii</v>
      </c>
      <c r="O65" s="234">
        <f>EQUAT!I35</f>
        <v>1</v>
      </c>
      <c r="P65" s="114">
        <f>ST11C!B62</f>
        <v>0</v>
      </c>
      <c r="Q65" s="114">
        <f t="shared" si="2"/>
        <v>1</v>
      </c>
      <c r="R65" s="226" t="str">
        <f>IF(EQUAT!J35=0," ",EQUAT!J35)</f>
        <v>DNA secondary structure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3h</v>
      </c>
      <c r="O66" s="234">
        <f>EQUAT!I36</f>
        <v>1</v>
      </c>
      <c r="P66" s="114">
        <f>ST11C!B63</f>
        <v>0</v>
      </c>
      <c r="Q66" s="114">
        <f t="shared" si="2"/>
        <v>1</v>
      </c>
      <c r="R66" s="226" t="str">
        <f>IF(EQUAT!J36=0," ",EQUAT!J36)</f>
        <v>DNA secondary structure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LisaChem 2013</v>
      </c>
      <c r="Q68" s="219"/>
      <c r="S68" s="220" t="s">
        <v>254</v>
      </c>
      <c r="T68" s="219" t="str">
        <f>B5</f>
        <v>Student 11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96" t="s">
        <v>146</v>
      </c>
      <c r="P69" s="298" t="s">
        <v>257</v>
      </c>
      <c r="Q69" s="29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97"/>
      <c r="P70" s="298"/>
      <c r="Q70" s="29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4ai</v>
      </c>
      <c r="O71" s="234">
        <f>EQUAT!I37</f>
        <v>2</v>
      </c>
      <c r="P71" s="114">
        <f>ST11C!B64</f>
        <v>0</v>
      </c>
      <c r="Q71" s="114">
        <f>O71-P71</f>
        <v>2</v>
      </c>
      <c r="R71" s="226" t="str">
        <f>IF(EQUAT!J37=0," ",EQUAT!J37)</f>
        <v>catalyst effect on rate</v>
      </c>
      <c r="S71" s="226" t="str">
        <f>IF(EQUAT!K37=0," ",EQUAT!K37)</f>
        <v>calc delta H from reactions</v>
      </c>
      <c r="T71" s="226" t="str">
        <f>IF(EQUAT!L37=0," ",EQUAT!L37)</f>
        <v>Energy sources - renewability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4aii</v>
      </c>
      <c r="O72" s="234">
        <f>EQUAT!I38</f>
        <v>3</v>
      </c>
      <c r="P72" s="114">
        <f>ST11C!B65</f>
        <v>0</v>
      </c>
      <c r="Q72" s="114">
        <f t="shared" si="2"/>
        <v>3</v>
      </c>
      <c r="R72" s="226" t="str">
        <f>IF(EQUAT!J38=0," ",EQUAT!J38)</f>
        <v>Equilibrium law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4aiii</v>
      </c>
      <c r="O73" s="234">
        <f>EQUAT!I39</f>
        <v>1</v>
      </c>
      <c r="P73" s="114">
        <f>ST11C!B66</f>
        <v>0</v>
      </c>
      <c r="Q73" s="114">
        <f t="shared" si="2"/>
        <v>1</v>
      </c>
      <c r="R73" s="226" t="str">
        <f>IF(EQUAT!J39=0," ",EQUAT!J39)</f>
        <v>Equilibrium law</v>
      </c>
      <c r="S73" s="226" t="str">
        <f>IF(EQUAT!K39=0," ",EQUAT!K39)</f>
        <v>Le Chatelier principle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4bi</v>
      </c>
      <c r="O74" s="234">
        <f>EQUAT!I40</f>
        <v>1</v>
      </c>
      <c r="P74" s="114">
        <f>ST11C!B67</f>
        <v>0</v>
      </c>
      <c r="Q74" s="114">
        <f t="shared" si="2"/>
        <v>1</v>
      </c>
      <c r="R74" s="226" t="str">
        <f>IF(EQUAT!J40=0," ",EQUAT!J40)</f>
        <v>biochemical fuel production</v>
      </c>
      <c r="S74" s="226" t="str">
        <f>IF(EQUAT!K40=0," ",EQUAT!K40)</f>
        <v>data book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4bii</v>
      </c>
      <c r="O75" s="234">
        <f>EQUAT!I41</f>
        <v>3</v>
      </c>
      <c r="P75" s="114">
        <f>ST11C!B68</f>
        <v>0</v>
      </c>
      <c r="Q75" s="114">
        <f t="shared" si="2"/>
        <v>3</v>
      </c>
      <c r="R75" s="226" t="str">
        <f>IF(EQUAT!J41=0," ",EQUAT!J41)</f>
        <v>biodiesel</v>
      </c>
      <c r="S75" s="226" t="str">
        <f>IF(EQUAT!K41=0," ",EQUAT!K41)</f>
        <v>data book</v>
      </c>
      <c r="T75" s="226" t="str">
        <f>IF(EQUAT!L41=0," ",EQUAT!L41)</f>
        <v>chemical equations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4ci</v>
      </c>
      <c r="O76" s="234">
        <f>EQUAT!I42</f>
        <v>1</v>
      </c>
      <c r="P76" s="114">
        <f>ST11C!B69</f>
        <v>0</v>
      </c>
      <c r="Q76" s="114">
        <f t="shared" si="2"/>
        <v>1</v>
      </c>
      <c r="R76" s="226" t="str">
        <f>IF(EQUAT!J42=0," ",EQUAT!J42)</f>
        <v>C13NMR</v>
      </c>
      <c r="S76" s="226" t="str">
        <f>IF(EQUAT!K42=0," ",EQUAT!K42)</f>
        <v>chemical equations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4cii</v>
      </c>
      <c r="O77" s="234">
        <f>EQUAT!I43</f>
        <v>2</v>
      </c>
      <c r="P77" s="114">
        <f>ST11C!B70</f>
        <v>0</v>
      </c>
      <c r="Q77" s="114">
        <f t="shared" si="2"/>
        <v>2</v>
      </c>
      <c r="R77" s="226" t="str">
        <f>IF(EQUAT!J43=0," ",EQUAT!J43)</f>
        <v>HNMR</v>
      </c>
      <c r="S77" s="226" t="str">
        <f>IF(EQUAT!K43=0," ",EQUAT!K43)</f>
        <v>semi-structural formula</v>
      </c>
      <c r="T77" s="226" t="str">
        <f>IF(EQUAT!L43=0," ",EQUAT!L43)</f>
        <v>oxidation primary alkanols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4di</v>
      </c>
      <c r="O78" s="234">
        <f>EQUAT!I44</f>
        <v>1</v>
      </c>
      <c r="P78" s="114">
        <f>ST11C!B71</f>
        <v>0</v>
      </c>
      <c r="Q78" s="114">
        <f t="shared" si="2"/>
        <v>1</v>
      </c>
      <c r="R78" s="226" t="str">
        <f>IF(EQUAT!J44=0," ",EQUAT!J44)</f>
        <v>fuel cells</v>
      </c>
      <c r="S78" s="226" t="str">
        <f>IF(EQUAT!K44=0," ",EQUAT!K44)</f>
        <v xml:space="preserve"> 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4dii</v>
      </c>
      <c r="O79" s="234">
        <f>EQUAT!I45</f>
        <v>2</v>
      </c>
      <c r="P79" s="114">
        <f>ST11C!B72</f>
        <v>0</v>
      </c>
      <c r="Q79" s="114">
        <f t="shared" si="2"/>
        <v>2</v>
      </c>
      <c r="R79" s="226" t="str">
        <f>IF(EQUAT!J45=0," ",EQUAT!J45)</f>
        <v>fuel cells</v>
      </c>
      <c r="S79" s="226" t="str">
        <f>IF(EQUAT!K45=0," ",EQUAT!K45)</f>
        <v>data book</v>
      </c>
      <c r="T79" s="226" t="str">
        <f>IF(EQUAT!L45=0," ",EQUAT!L45)</f>
        <v>half, overall equations fuel cell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5ai</v>
      </c>
      <c r="O80" s="234">
        <f>EQUAT!I46</f>
        <v>1</v>
      </c>
      <c r="P80" s="114">
        <f>ST11C!B73</f>
        <v>0</v>
      </c>
      <c r="Q80" s="114">
        <f t="shared" si="2"/>
        <v>1</v>
      </c>
      <c r="R80" s="226" t="str">
        <f>IF(EQUAT!J46=0," ",EQUAT!J46)</f>
        <v>galvanic primary, half &amp; overall equations</v>
      </c>
      <c r="S80" s="226" t="str">
        <f>IF(EQUAT!K46=0," ",EQUAT!K46)</f>
        <v>data book</v>
      </c>
      <c r="T80" s="226" t="str">
        <f>IF(EQUAT!L46=0," ",EQUAT!L46)</f>
        <v>electrochemical series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5aii</v>
      </c>
      <c r="O81" s="234">
        <f>EQUAT!I47</f>
        <v>1</v>
      </c>
      <c r="P81" s="114">
        <f>ST11C!B74</f>
        <v>0</v>
      </c>
      <c r="Q81" s="114">
        <f t="shared" si="2"/>
        <v>1</v>
      </c>
      <c r="R81" s="226" t="str">
        <f>IF(EQUAT!J47=0," ",EQUAT!J47)</f>
        <v>galvanic primary, half &amp; overall equations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5aiii</v>
      </c>
      <c r="O82" s="234">
        <f>EQUAT!I48</f>
        <v>1</v>
      </c>
      <c r="P82" s="114">
        <f>ST11C!B75</f>
        <v>0</v>
      </c>
      <c r="Q82" s="114">
        <f t="shared" si="2"/>
        <v>1</v>
      </c>
      <c r="R82" s="226" t="str">
        <f>IF(EQUAT!J48=0," ",EQUAT!J48)</f>
        <v>electrochemical series</v>
      </c>
      <c r="S82" s="226" t="str">
        <f>IF(EQUAT!K48=0," ",EQUAT!K48)</f>
        <v>data book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5b</v>
      </c>
      <c r="O83" s="234">
        <f>EQUAT!I49</f>
        <v>1</v>
      </c>
      <c r="P83" s="114">
        <f>ST11C!B76</f>
        <v>0</v>
      </c>
      <c r="Q83" s="114">
        <f t="shared" si="2"/>
        <v>1</v>
      </c>
      <c r="R83" s="226" t="str">
        <f>IF(EQUAT!J49=0," ",EQUAT!J49)</f>
        <v>galvanic cells - primary, secondary</v>
      </c>
      <c r="S83" s="226" t="str">
        <f>IF(EQUAT!K49=0," ",EQUAT!K49)</f>
        <v xml:space="preserve"> 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5ci</v>
      </c>
      <c r="O84" s="234">
        <f>EQUAT!I50</f>
        <v>1</v>
      </c>
      <c r="P84" s="114">
        <f>ST11C!B77</f>
        <v>0</v>
      </c>
      <c r="Q84" s="114">
        <f t="shared" si="2"/>
        <v>1</v>
      </c>
      <c r="R84" s="226" t="str">
        <f>IF(EQUAT!J50=0," ",EQUAT!J50)</f>
        <v xml:space="preserve">Faradays laws </v>
      </c>
      <c r="S84" s="226" t="str">
        <f>IF(EQUAT!K50=0," ",EQUAT!K50)</f>
        <v>galvanic primary, half &amp; overall equations</v>
      </c>
      <c r="T84" s="226" t="str">
        <f>IF(EQUAT!L50=0," ",EQUAT!L50)</f>
        <v>calculations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5cii</v>
      </c>
      <c r="O85" s="234">
        <f>EQUAT!I51</f>
        <v>1</v>
      </c>
      <c r="P85" s="114">
        <f>ST11C!B78</f>
        <v>0</v>
      </c>
      <c r="Q85" s="114">
        <f t="shared" si="2"/>
        <v>1</v>
      </c>
      <c r="R85" s="226" t="str">
        <f>IF(EQUAT!J51=0," ",EQUAT!J51)</f>
        <v xml:space="preserve">Faradays laws </v>
      </c>
      <c r="S85" s="226" t="str">
        <f>IF(EQUAT!K51=0," ",EQUAT!K51)</f>
        <v>calculations</v>
      </c>
      <c r="T85" s="226" t="str">
        <f>IF(EQUAT!L51=0," ",EQUAT!L51)</f>
        <v>galvanic primary, half &amp; overall equations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5ciii</v>
      </c>
      <c r="O86" s="234">
        <f>EQUAT!I52</f>
        <v>2</v>
      </c>
      <c r="P86" s="114">
        <f>ST11C!B79</f>
        <v>0</v>
      </c>
      <c r="Q86" s="114">
        <f t="shared" si="2"/>
        <v>2</v>
      </c>
      <c r="R86" s="226" t="str">
        <f>IF(EQUAT!J52=0," ",EQUAT!J52)</f>
        <v>calculations</v>
      </c>
      <c r="S86" s="226" t="str">
        <f>IF(EQUAT!K52=0," ",EQUAT!K52)</f>
        <v>galvanic primary, half &amp; overall equations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5d</v>
      </c>
      <c r="O87" s="234">
        <f>EQUAT!I53</f>
        <v>2</v>
      </c>
      <c r="P87" s="114">
        <f>ST11C!B80</f>
        <v>0</v>
      </c>
      <c r="Q87" s="114">
        <f t="shared" si="2"/>
        <v>2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6a</v>
      </c>
      <c r="O88" s="234">
        <f>EQUAT!I54</f>
        <v>1</v>
      </c>
      <c r="P88" s="114">
        <f>ST11C!B81</f>
        <v>0</v>
      </c>
      <c r="Q88" s="114">
        <f t="shared" si="2"/>
        <v>1</v>
      </c>
      <c r="R88" s="226" t="str">
        <f>IF(EQUAT!J54=0," ",EQUAT!J54)</f>
        <v>Rates of reaction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6b</v>
      </c>
      <c r="O89" s="234">
        <f>EQUAT!I55</f>
        <v>2</v>
      </c>
      <c r="P89" s="114">
        <f>ST11C!B82</f>
        <v>0</v>
      </c>
      <c r="Q89" s="114">
        <f t="shared" si="2"/>
        <v>2</v>
      </c>
      <c r="R89" s="226" t="str">
        <f>IF(EQUAT!J55=0," ",EQUAT!J55)</f>
        <v>Rates of reaction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6ci</v>
      </c>
      <c r="O90" s="234">
        <f>EQUAT!I56</f>
        <v>2</v>
      </c>
      <c r="P90" s="114">
        <f>ST11C!B83</f>
        <v>0</v>
      </c>
      <c r="Q90" s="114">
        <f t="shared" si="2"/>
        <v>2</v>
      </c>
      <c r="R90" s="226" t="str">
        <f>IF(EQUAT!J56=0," ",EQUAT!J56)</f>
        <v>Rates of reaction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6cii</v>
      </c>
      <c r="O91" s="234">
        <f>EQUAT!I57</f>
        <v>1</v>
      </c>
      <c r="P91" s="114">
        <f>ST11C!B84</f>
        <v>0</v>
      </c>
      <c r="Q91" s="114">
        <f t="shared" si="2"/>
        <v>1</v>
      </c>
      <c r="R91" s="226" t="str">
        <f>IF(EQUAT!J57=0," ",EQUAT!J57)</f>
        <v>calculations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6ciii</v>
      </c>
      <c r="O92" s="234">
        <f>EQUAT!I58</f>
        <v>1</v>
      </c>
      <c r="P92" s="114">
        <f>ST11C!B85</f>
        <v>0</v>
      </c>
      <c r="Q92" s="114">
        <f t="shared" si="2"/>
        <v>1</v>
      </c>
      <c r="R92" s="226" t="str">
        <f>IF(EQUAT!J58=0," ",EQUAT!J58)</f>
        <v>calculations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6di</v>
      </c>
      <c r="O93" s="234">
        <f>EQUAT!I59</f>
        <v>1</v>
      </c>
      <c r="P93" s="114">
        <f>ST11C!B86</f>
        <v>0</v>
      </c>
      <c r="Q93" s="114">
        <f t="shared" ref="Q93:Q95" si="3">O93-P93</f>
        <v>1</v>
      </c>
      <c r="R93" s="226" t="str">
        <f>IF(EQUAT!J59=0," ",EQUAT!J59)</f>
        <v>Rates of reaction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6dii</v>
      </c>
      <c r="O94" s="234">
        <f>EQUAT!I60</f>
        <v>2</v>
      </c>
      <c r="P94" s="114">
        <f>ST11C!B87</f>
        <v>0</v>
      </c>
      <c r="Q94" s="114">
        <f t="shared" si="3"/>
        <v>2</v>
      </c>
      <c r="R94" s="226" t="str">
        <f>IF(EQUAT!J60=0," ",EQUAT!J60)</f>
        <v>Rates of reaction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6e</v>
      </c>
      <c r="O95" s="234">
        <f>EQUAT!I61</f>
        <v>2</v>
      </c>
      <c r="P95" s="114">
        <f>ST11C!B88</f>
        <v>0</v>
      </c>
      <c r="Q95" s="114">
        <f t="shared" si="3"/>
        <v>2</v>
      </c>
      <c r="R95" s="226" t="str">
        <f>IF(EQUAT!J61=0," ",EQUAT!J61)</f>
        <v>collision theory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6f</v>
      </c>
      <c r="O96" s="234">
        <f>EQUAT!I62</f>
        <v>2</v>
      </c>
      <c r="P96" s="114">
        <f>ST11C!B89</f>
        <v>0</v>
      </c>
      <c r="Q96" s="114">
        <f t="shared" ref="Q96:Q105" si="4">O96-P96</f>
        <v>2</v>
      </c>
      <c r="R96" s="226" t="str">
        <f>IF(EQUAT!J62=0," ",EQUAT!J62)</f>
        <v>temperature effect on rate</v>
      </c>
      <c r="S96" s="226" t="str">
        <f>IF(EQUAT!K62=0," ",EQUAT!K62)</f>
        <v>catalyst effect on rate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7a</v>
      </c>
      <c r="O97" s="234">
        <f>EQUAT!I63</f>
        <v>2</v>
      </c>
      <c r="P97" s="114">
        <f>ST11C!B90</f>
        <v>0</v>
      </c>
      <c r="Q97" s="114">
        <f t="shared" si="4"/>
        <v>2</v>
      </c>
      <c r="R97" s="226" t="str">
        <f>IF(EQUAT!J63=0," ",EQUAT!J63)</f>
        <v>back titrations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7b</v>
      </c>
      <c r="O98" s="234">
        <f>EQUAT!I64</f>
        <v>2</v>
      </c>
      <c r="P98" s="114">
        <f>ST11C!B91</f>
        <v>0</v>
      </c>
      <c r="Q98" s="114">
        <f t="shared" si="4"/>
        <v>2</v>
      </c>
      <c r="R98" s="226" t="str">
        <f>IF(EQUAT!J64=0," ",EQUAT!J64)</f>
        <v>back titrations</v>
      </c>
      <c r="S98" s="226" t="str">
        <f>IF(EQUAT!K64=0," ",EQUAT!K64)</f>
        <v>calculations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7c</v>
      </c>
      <c r="O99" s="234">
        <f>EQUAT!I65</f>
        <v>1</v>
      </c>
      <c r="P99" s="114">
        <f>ST11C!B92</f>
        <v>0</v>
      </c>
      <c r="Q99" s="114">
        <f t="shared" si="4"/>
        <v>1</v>
      </c>
      <c r="R99" s="226" t="str">
        <f>IF(EQUAT!J65=0," ",EQUAT!J65)</f>
        <v>calculations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7d</v>
      </c>
      <c r="O100" s="234">
        <f>EQUAT!I66</f>
        <v>1</v>
      </c>
      <c r="P100" s="114">
        <f>ST11C!B93</f>
        <v>0</v>
      </c>
      <c r="Q100" s="114">
        <f t="shared" si="4"/>
        <v>1</v>
      </c>
      <c r="R100" s="226" t="str">
        <f>IF(EQUAT!J66=0," ",EQUAT!J66)</f>
        <v>calculations</v>
      </c>
      <c r="S100" s="226" t="str">
        <f>IF(EQUAT!K66=0," ",EQUAT!K66)</f>
        <v xml:space="preserve"> 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7e</v>
      </c>
      <c r="O101" s="234">
        <f>EQUAT!I67</f>
        <v>3</v>
      </c>
      <c r="P101" s="114">
        <f>ST11C!B94</f>
        <v>0</v>
      </c>
      <c r="Q101" s="114">
        <f t="shared" si="4"/>
        <v>3</v>
      </c>
      <c r="R101" s="226" t="str">
        <f>IF(EQUAT!J67=0," ",EQUAT!J67)</f>
        <v>data book</v>
      </c>
      <c r="S101" s="226" t="str">
        <f>IF(EQUAT!K67=0," ",EQUAT!K67)</f>
        <v>Ka weak acids</v>
      </c>
      <c r="T101" s="226" t="str">
        <f>IF(EQUAT!L67=0," ",EQUAT!L67)</f>
        <v xml:space="preserve"> 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>
        <f>EQUAT!H68</f>
        <v>0</v>
      </c>
      <c r="O102" s="234">
        <f>EQUAT!I68</f>
        <v>0</v>
      </c>
      <c r="P102" s="114">
        <f>ST11C!B95</f>
        <v>0</v>
      </c>
      <c r="Q102" s="114">
        <f t="shared" si="4"/>
        <v>0</v>
      </c>
      <c r="R102" s="226" t="str">
        <f>IF(EQUAT!J68=0," ",EQUAT!J68)</f>
        <v xml:space="preserve"> </v>
      </c>
      <c r="S102" s="226" t="str">
        <f>IF(EQUAT!K68=0," ",EQUAT!K68)</f>
        <v xml:space="preserve"> </v>
      </c>
      <c r="T102" s="226" t="str">
        <f>IF(EQUAT!L68=0," ",EQUAT!L68)</f>
        <v xml:space="preserve"> 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>
        <f>EQUAT!H69</f>
        <v>0</v>
      </c>
      <c r="O103" s="234">
        <f>EQUAT!I69</f>
        <v>0</v>
      </c>
      <c r="P103" s="114">
        <f>ST11C!B96</f>
        <v>0</v>
      </c>
      <c r="Q103" s="114">
        <f t="shared" si="4"/>
        <v>0</v>
      </c>
      <c r="R103" s="226" t="str">
        <f>IF(EQUAT!J69=0," ",EQUAT!J69)</f>
        <v xml:space="preserve"> 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>
        <f>EQUAT!H70</f>
        <v>0</v>
      </c>
      <c r="O104" s="234">
        <f>EQUAT!I70</f>
        <v>0</v>
      </c>
      <c r="P104" s="114">
        <f>ST11C!B97</f>
        <v>0</v>
      </c>
      <c r="Q104" s="114">
        <f t="shared" si="4"/>
        <v>0</v>
      </c>
      <c r="R104" s="226" t="str">
        <f>IF(EQUAT!J70=0," ",EQUAT!J70)</f>
        <v xml:space="preserve">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>
        <f>EQUAT!H71</f>
        <v>0</v>
      </c>
      <c r="O105" s="234">
        <f>EQUAT!I71</f>
        <v>0</v>
      </c>
      <c r="P105" s="114">
        <f>ST11C!B98</f>
        <v>0</v>
      </c>
      <c r="Q105" s="114">
        <f t="shared" si="4"/>
        <v>0</v>
      </c>
      <c r="R105" s="226" t="str">
        <f>IF(EQUAT!J71=0," ",EQUAT!J71)</f>
        <v xml:space="preserve">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94</v>
      </c>
      <c r="P106" s="114">
        <f>SUM(P37:P105)</f>
        <v>0</v>
      </c>
      <c r="Q106" s="114">
        <f>SUM(Q37:Q95)</f>
        <v>83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39" priority="2" operator="lessThan">
      <formula>0.5</formula>
    </cfRule>
    <cfRule type="cellIs" dxfId="38" priority="3" operator="lessThan">
      <formula>0.5</formula>
    </cfRule>
    <cfRule type="cellIs" dxfId="37" priority="4" operator="lessThan">
      <formula>1</formula>
    </cfRule>
  </conditionalFormatting>
  <conditionalFormatting sqref="Q37:Q66 Q71:Q105">
    <cfRule type="cellIs" dxfId="36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84" t="s">
        <v>151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49"/>
      <c r="M1" s="233"/>
      <c r="N1" s="4"/>
      <c r="O1" s="191" t="s">
        <v>57</v>
      </c>
      <c r="P1" s="219" t="str">
        <f>B3</f>
        <v>LisaChem 2013</v>
      </c>
      <c r="Q1" s="219"/>
      <c r="S1" s="220" t="s">
        <v>254</v>
      </c>
      <c r="T1" s="219" t="str">
        <f>B5</f>
        <v>Student 12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9" t="s">
        <v>259</v>
      </c>
      <c r="P2" s="299" t="s">
        <v>252</v>
      </c>
      <c r="Q2" s="30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LisaChem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99"/>
      <c r="P3" s="299"/>
      <c r="Q3" s="300"/>
      <c r="R3" s="294" t="s">
        <v>91</v>
      </c>
      <c r="S3" s="295"/>
      <c r="T3" s="295"/>
      <c r="U3" s="212"/>
    </row>
    <row r="4" spans="1:21" ht="15" customHeight="1" thickBot="1" x14ac:dyDescent="0.3">
      <c r="A4" s="25"/>
      <c r="F4" s="94"/>
      <c r="G4" s="191" t="s">
        <v>0</v>
      </c>
      <c r="H4" s="194">
        <f>ST12C!AK38</f>
        <v>30</v>
      </c>
      <c r="I4" s="194">
        <f>ST12C!AL38</f>
        <v>0</v>
      </c>
      <c r="J4" s="194">
        <f>ST12C!AM38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Results'!N6</f>
        <v>0</v>
      </c>
      <c r="Q4" s="129">
        <f t="shared" ref="Q4:Q33" si="0">IF(P4=O4,1,0)</f>
        <v>0</v>
      </c>
      <c r="R4" s="217" t="str">
        <f>IF(EQUAT!D7=0, "",EQUAT!D7)</f>
        <v>IR</v>
      </c>
      <c r="S4" s="217" t="str">
        <f>IF(EQUAT!E7=0, "",EQUAT!E7)</f>
        <v>C13NMR</v>
      </c>
      <c r="T4" s="217" t="str">
        <f>IF(EQUAT!F7=0, "",EQUAT!F7)</f>
        <v>systematic name</v>
      </c>
      <c r="U4" s="212"/>
    </row>
    <row r="5" spans="1:21" ht="15" customHeight="1" thickBot="1" x14ac:dyDescent="0.3">
      <c r="A5" s="78" t="s">
        <v>147</v>
      </c>
      <c r="B5" s="198" t="str">
        <f>'Class Results'!N4</f>
        <v>Student 12</v>
      </c>
      <c r="C5" s="199"/>
      <c r="D5" s="200"/>
      <c r="E5" s="201"/>
      <c r="G5" s="90" t="s">
        <v>8</v>
      </c>
      <c r="H5" s="194">
        <f>ST12C!AK39</f>
        <v>94</v>
      </c>
      <c r="I5" s="194">
        <f>ST12C!AL39</f>
        <v>0</v>
      </c>
      <c r="J5" s="194">
        <f>ST12C!AM39</f>
        <v>0</v>
      </c>
      <c r="N5" s="218" t="str">
        <f>EQUAT!A8</f>
        <v>2</v>
      </c>
      <c r="O5" s="232" t="str">
        <f>EQUAT!B8</f>
        <v>C</v>
      </c>
      <c r="P5" s="216">
        <f>'Class Results'!N7</f>
        <v>0</v>
      </c>
      <c r="Q5" s="129">
        <f t="shared" si="0"/>
        <v>0</v>
      </c>
      <c r="R5" s="217" t="str">
        <f>IF(EQUAT!D8=0, "",EQUAT!D8)</f>
        <v>amount of solids, liquids,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Results'!N8</f>
        <v>0</v>
      </c>
      <c r="Q6" s="129">
        <f t="shared" si="0"/>
        <v>0</v>
      </c>
      <c r="R6" s="217" t="str">
        <f>IF(EQUAT!D9=0, "",EQUAT!D9)</f>
        <v>titration curves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Results'!N9</f>
        <v>0</v>
      </c>
      <c r="Q7" s="129">
        <f t="shared" si="0"/>
        <v>0</v>
      </c>
      <c r="R7" s="217" t="str">
        <f>IF(EQUAT!D10=0, "",EQUAT!D10)</f>
        <v>acid-base titrations</v>
      </c>
      <c r="S7" s="217" t="str">
        <f>IF(EQUAT!E10=0, "",EQUAT!E10)</f>
        <v>data book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A</v>
      </c>
      <c r="P8" s="216">
        <f>'Class Results'!N10</f>
        <v>0</v>
      </c>
      <c r="Q8" s="129">
        <f t="shared" si="0"/>
        <v>0</v>
      </c>
      <c r="R8" s="217" t="str">
        <f>IF(EQUAT!D11=0, "",EQUAT!D11)</f>
        <v>galvanic primary, principles</v>
      </c>
      <c r="S8" s="217" t="str">
        <f>IF(EQUAT!E11=0, "",EQUAT!E11)</f>
        <v>electrochemical series</v>
      </c>
      <c r="T8" s="217" t="str">
        <f>IF(EQUAT!F11=0, "",EQUAT!F11)</f>
        <v>data book</v>
      </c>
      <c r="U8" s="212"/>
    </row>
    <row r="9" spans="1:21" ht="15" customHeight="1" x14ac:dyDescent="0.25">
      <c r="A9" s="38" t="s">
        <v>94</v>
      </c>
      <c r="B9" s="114">
        <f>ST12C!AL3</f>
        <v>75</v>
      </c>
      <c r="C9" s="114">
        <f>ST12C!AM3</f>
        <v>0</v>
      </c>
      <c r="D9" s="114">
        <f>ST12C!AN3</f>
        <v>0</v>
      </c>
      <c r="N9" s="218" t="str">
        <f>EQUAT!A12</f>
        <v>6</v>
      </c>
      <c r="O9" s="232" t="str">
        <f>EQUAT!B12</f>
        <v>D</v>
      </c>
      <c r="P9" s="216">
        <f>'Class Results'!N11</f>
        <v>0</v>
      </c>
      <c r="Q9" s="129">
        <f t="shared" si="0"/>
        <v>0</v>
      </c>
      <c r="R9" s="217" t="str">
        <f>IF(EQUAT!D12=0, "",EQUAT!D12)</f>
        <v xml:space="preserve">ox numbers 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ST12C!AL4</f>
        <v>48</v>
      </c>
      <c r="C10" s="114">
        <f>ST12C!AM4</f>
        <v>0</v>
      </c>
      <c r="D10" s="114">
        <f>ST12C!AN4</f>
        <v>0</v>
      </c>
      <c r="N10" s="218" t="str">
        <f>EQUAT!A13</f>
        <v>7</v>
      </c>
      <c r="O10" s="232" t="str">
        <f>EQUAT!B13</f>
        <v>D</v>
      </c>
      <c r="P10" s="216">
        <f>'Class Results'!N12</f>
        <v>0</v>
      </c>
      <c r="Q10" s="129">
        <f t="shared" si="0"/>
        <v>0</v>
      </c>
      <c r="R10" s="217" t="str">
        <f>IF(EQUAT!D13=0, "",EQUAT!D13)</f>
        <v>redox equations</v>
      </c>
      <c r="S10" s="217" t="str">
        <f>IF(EQUAT!E13=0, "",EQUAT!E13)</f>
        <v>acid-base, pH</v>
      </c>
      <c r="T10" s="217" t="str">
        <f>IF(EQUAT!F13=0, "",EQUAT!F13)</f>
        <v>fuel cells</v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Results'!N13</f>
        <v>0</v>
      </c>
      <c r="Q11" s="129">
        <f t="shared" si="0"/>
        <v>0</v>
      </c>
      <c r="R11" s="217" t="str">
        <f>IF(EQUAT!D14=0, "",EQUAT!D14)</f>
        <v>bomb calorimetry</v>
      </c>
      <c r="S11" s="217" t="str">
        <f>IF(EQUAT!E14=0, "",EQUAT!E14)</f>
        <v>calculations</v>
      </c>
      <c r="T11" s="217" t="str">
        <f>IF(EQUAT!F14=0, "",EQUAT!F14)</f>
        <v>data book</v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Results'!N14</f>
        <v>0</v>
      </c>
      <c r="Q12" s="129">
        <f t="shared" si="0"/>
        <v>0</v>
      </c>
      <c r="R12" s="217" t="str">
        <f>IF(EQUAT!D15=0, "",EQUAT!D15)</f>
        <v>galvanic secondary, principles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D</v>
      </c>
      <c r="P13" s="216">
        <f>'Class Results'!N15</f>
        <v>0</v>
      </c>
      <c r="Q13" s="129">
        <f t="shared" si="0"/>
        <v>0</v>
      </c>
      <c r="R13" s="217" t="str">
        <f>IF(EQUAT!D16=0, "",EQUAT!D16)</f>
        <v>Le Chatelier principle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85" t="s">
        <v>98</v>
      </c>
      <c r="C14" s="285"/>
      <c r="D14" s="285"/>
      <c r="N14" s="218" t="str">
        <f>EQUAT!A17</f>
        <v>11</v>
      </c>
      <c r="O14" s="232" t="str">
        <f>EQUAT!B17</f>
        <v>C</v>
      </c>
      <c r="P14" s="216">
        <f>'Class Results'!N16</f>
        <v>0</v>
      </c>
      <c r="Q14" s="129">
        <f t="shared" si="0"/>
        <v>0</v>
      </c>
      <c r="R14" s="217" t="str">
        <f>IF(EQUAT!D17=0, "",EQUAT!D17)</f>
        <v>fuel cells</v>
      </c>
      <c r="S14" s="217" t="str">
        <f>IF(EQUAT!E17=0, "",EQUAT!E17)</f>
        <v/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ST12C!AL5</f>
        <v>10</v>
      </c>
      <c r="C15" s="29">
        <f>ST12C!AM5</f>
        <v>0</v>
      </c>
      <c r="D15" s="114">
        <f>ST12C!AN5</f>
        <v>0</v>
      </c>
      <c r="N15" s="218" t="str">
        <f>EQUAT!A18</f>
        <v>12</v>
      </c>
      <c r="O15" s="232" t="str">
        <f>EQUAT!B18</f>
        <v>D</v>
      </c>
      <c r="P15" s="216">
        <f>'Class Results'!N17</f>
        <v>0</v>
      </c>
      <c r="Q15" s="129">
        <f t="shared" si="0"/>
        <v>0</v>
      </c>
      <c r="R15" s="217" t="str">
        <f>IF(EQUAT!D18=0, "",EQUAT!D18)</f>
        <v>gravimetric analysis</v>
      </c>
      <c r="S15" s="217" t="str">
        <f>IF(EQUAT!E18=0, "",EQUAT!E18)</f>
        <v>calculations</v>
      </c>
      <c r="T15" s="217" t="str">
        <f>IF(EQUAT!F18=0, "",EQUAT!F18)</f>
        <v>chemical equations</v>
      </c>
      <c r="U15" s="212"/>
    </row>
    <row r="16" spans="1:21" ht="15" customHeight="1" x14ac:dyDescent="0.25">
      <c r="A16" s="38" t="str">
        <f>ST1C!AJ6</f>
        <v>gravimetric analysis</v>
      </c>
      <c r="B16" s="29">
        <f>ST12C!AL6</f>
        <v>2</v>
      </c>
      <c r="C16" s="29">
        <f>ST12C!AM6</f>
        <v>0</v>
      </c>
      <c r="D16" s="114">
        <f>ST12C!AN6</f>
        <v>0</v>
      </c>
      <c r="N16" s="218" t="str">
        <f>EQUAT!A19</f>
        <v>13</v>
      </c>
      <c r="O16" s="232" t="str">
        <f>EQUAT!B19</f>
        <v>A</v>
      </c>
      <c r="P16" s="216">
        <f>'Class Results'!N18</f>
        <v>0</v>
      </c>
      <c r="Q16" s="129">
        <f t="shared" si="0"/>
        <v>0</v>
      </c>
      <c r="R16" s="217" t="str">
        <f>IF(EQUAT!D19=0, "",EQUAT!D19)</f>
        <v>gravimetric analysis</v>
      </c>
      <c r="S16" s="217" t="str">
        <f>IF(EQUAT!E19=0, "",EQUAT!E19)</f>
        <v>calculations</v>
      </c>
      <c r="T16" s="217" t="str">
        <f>IF(EQUAT!F19=0, "",EQUAT!F19)</f>
        <v>chemical equations</v>
      </c>
      <c r="U16" s="212"/>
    </row>
    <row r="17" spans="1:21" ht="15" customHeight="1" x14ac:dyDescent="0.25">
      <c r="A17" s="38" t="str">
        <f>ST1C!AJ7</f>
        <v>calculations</v>
      </c>
      <c r="B17" s="29">
        <f>ST12C!AL7</f>
        <v>21</v>
      </c>
      <c r="C17" s="29">
        <f>ST12C!AM7</f>
        <v>0</v>
      </c>
      <c r="D17" s="114">
        <f>ST12C!AN7</f>
        <v>0</v>
      </c>
      <c r="N17" s="218" t="str">
        <f>EQUAT!A20</f>
        <v>14</v>
      </c>
      <c r="O17" s="232" t="str">
        <f>EQUAT!B20</f>
        <v>B</v>
      </c>
      <c r="P17" s="216">
        <f>'Class Results'!N19</f>
        <v>0</v>
      </c>
      <c r="Q17" s="129">
        <f t="shared" si="0"/>
        <v>0</v>
      </c>
      <c r="R17" s="217" t="str">
        <f>IF(EQUAT!D20=0, "",EQUAT!D20)</f>
        <v>AAS</v>
      </c>
      <c r="S17" s="217" t="str">
        <f>IF(EQUAT!E20=0, "",EQUAT!E20)</f>
        <v>calibration graph AAS or UV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ST12C!AL8</f>
        <v>12</v>
      </c>
      <c r="C18" s="29">
        <f>ST12C!AM8</f>
        <v>0</v>
      </c>
      <c r="D18" s="114">
        <f>ST12C!AN8</f>
        <v>0</v>
      </c>
      <c r="N18" s="218" t="str">
        <f>EQUAT!A21</f>
        <v>15</v>
      </c>
      <c r="O18" s="232" t="str">
        <f>EQUAT!B21</f>
        <v>B</v>
      </c>
      <c r="P18" s="216">
        <f>'Class Results'!N20</f>
        <v>0</v>
      </c>
      <c r="Q18" s="129">
        <f t="shared" si="0"/>
        <v>0</v>
      </c>
      <c r="R18" s="217" t="str">
        <f>IF(EQUAT!D21=0, "",EQUAT!D21)</f>
        <v>systematic name</v>
      </c>
      <c r="S18" s="217" t="str">
        <f>IF(EQUAT!E21=0, "",EQUAT!E21)</f>
        <v>alkanoic acid</v>
      </c>
      <c r="T18" s="217" t="str">
        <f>IF(EQUAT!F21=0, "",EQUAT!F21)</f>
        <v>calculations</v>
      </c>
      <c r="U18" s="212"/>
    </row>
    <row r="19" spans="1:21" ht="15" customHeight="1" x14ac:dyDescent="0.25">
      <c r="A19" s="38" t="str">
        <f>ST1C!AJ9</f>
        <v>chromatographic techniques</v>
      </c>
      <c r="B19" s="29">
        <f>ST12C!AL9</f>
        <v>1</v>
      </c>
      <c r="C19" s="29">
        <f>ST12C!AM9</f>
        <v>0</v>
      </c>
      <c r="D19" s="114">
        <f>ST12C!AN9</f>
        <v>0</v>
      </c>
      <c r="N19" s="218" t="str">
        <f>EQUAT!A22</f>
        <v>16</v>
      </c>
      <c r="O19" s="232" t="str">
        <f>EQUAT!B22</f>
        <v>C</v>
      </c>
      <c r="P19" s="216">
        <f>'Class Results'!N21</f>
        <v>0</v>
      </c>
      <c r="Q19" s="129">
        <f t="shared" si="0"/>
        <v>0</v>
      </c>
      <c r="R19" s="217" t="str">
        <f>IF(EQUAT!D22=0, "",EQUAT!D22)</f>
        <v xml:space="preserve">Faradays laws </v>
      </c>
      <c r="S19" s="217" t="str">
        <f>IF(EQUAT!E22=0, "",EQUAT!E22)</f>
        <v>galvanic primary, principles</v>
      </c>
      <c r="T19" s="217" t="str">
        <f>IF(EQUAT!F22=0, "",EQUAT!F22)</f>
        <v>redox equations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ST12C!AL10</f>
        <v>28</v>
      </c>
      <c r="C20" s="29">
        <f>ST12C!AM10</f>
        <v>0</v>
      </c>
      <c r="D20" s="114">
        <f>ST12C!AN10</f>
        <v>0</v>
      </c>
      <c r="N20" s="218" t="str">
        <f>EQUAT!A23</f>
        <v>17</v>
      </c>
      <c r="O20" s="232" t="str">
        <f>EQUAT!B23</f>
        <v>D</v>
      </c>
      <c r="P20" s="216">
        <f>'Class Results'!N22</f>
        <v>0</v>
      </c>
      <c r="Q20" s="129">
        <f t="shared" si="0"/>
        <v>0</v>
      </c>
      <c r="R20" s="217" t="str">
        <f>IF(EQUAT!D23=0, "",EQUAT!D23)</f>
        <v>chemical equations</v>
      </c>
      <c r="S20" s="217" t="str">
        <f>IF(EQUAT!E23=0, "",EQUAT!E23)</f>
        <v>acid-base, pH</v>
      </c>
      <c r="T20" s="217" t="str">
        <f>IF(EQUAT!F23=0, "",EQUAT!F23)</f>
        <v>aspirin</v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ST12C!AL11</f>
        <v>1</v>
      </c>
      <c r="C21" s="29">
        <f>ST12C!AM11</f>
        <v>0</v>
      </c>
      <c r="D21" s="114">
        <f>ST12C!AN11</f>
        <v>0</v>
      </c>
      <c r="N21" s="218" t="str">
        <f>EQUAT!A24</f>
        <v>18</v>
      </c>
      <c r="O21" s="232" t="str">
        <f>EQUAT!B24</f>
        <v>A</v>
      </c>
      <c r="P21" s="216">
        <f>'Class Results'!N23</f>
        <v>0</v>
      </c>
      <c r="Q21" s="129">
        <f t="shared" si="0"/>
        <v>0</v>
      </c>
      <c r="R21" s="217" t="str">
        <f>IF(EQUAT!D24=0, "",EQUAT!D24)</f>
        <v>organic reaction pathways</v>
      </c>
      <c r="S21" s="217" t="str">
        <f>IF(EQUAT!E24=0, "",EQUAT!E24)</f>
        <v/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ST12C!AL12</f>
        <v>16</v>
      </c>
      <c r="C22" s="29">
        <f>ST12C!AM12</f>
        <v>0</v>
      </c>
      <c r="D22" s="114">
        <f>ST12C!AN12</f>
        <v>0</v>
      </c>
      <c r="N22" s="218" t="str">
        <f>EQUAT!A25</f>
        <v>19</v>
      </c>
      <c r="O22" s="232" t="str">
        <f>EQUAT!B25</f>
        <v>D</v>
      </c>
      <c r="P22" s="216">
        <f>'Class Results'!N24</f>
        <v>0</v>
      </c>
      <c r="Q22" s="129">
        <f t="shared" si="0"/>
        <v>0</v>
      </c>
      <c r="R22" s="217" t="str">
        <f>IF(EQUAT!D25=0, "",EQUAT!D25)</f>
        <v>Le Chatelier principle</v>
      </c>
      <c r="S22" s="217" t="str">
        <f>IF(EQUAT!E25=0, "",EQUAT!E25)</f>
        <v>Rates of reaction</v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ST12C!AL13</f>
        <v>7</v>
      </c>
      <c r="C23" s="29">
        <f>ST12C!AM13</f>
        <v>0</v>
      </c>
      <c r="D23" s="114">
        <f>ST12C!AN13</f>
        <v>0</v>
      </c>
      <c r="N23" s="218" t="str">
        <f>EQUAT!A26</f>
        <v>20</v>
      </c>
      <c r="O23" s="232" t="str">
        <f>EQUAT!B26</f>
        <v>B</v>
      </c>
      <c r="P23" s="216">
        <f>'Class Results'!N25</f>
        <v>0</v>
      </c>
      <c r="Q23" s="129">
        <f t="shared" si="0"/>
        <v>0</v>
      </c>
      <c r="R23" s="217" t="str">
        <f>IF(EQUAT!D26=0, "",EQUAT!D26)</f>
        <v>Ka weak acids</v>
      </c>
      <c r="S23" s="217" t="str">
        <f>IF(EQUAT!E26=0, "",EQUAT!E26)</f>
        <v>calculations</v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ST12C!AL14</f>
        <v>5</v>
      </c>
      <c r="C24" s="29">
        <f>ST12C!AM14</f>
        <v>0</v>
      </c>
      <c r="D24" s="114">
        <f>ST12C!AN14</f>
        <v>0</v>
      </c>
      <c r="N24" s="218" t="str">
        <f>EQUAT!A27</f>
        <v>21</v>
      </c>
      <c r="O24" s="232" t="str">
        <f>EQUAT!B27</f>
        <v>C</v>
      </c>
      <c r="P24" s="216">
        <f>'Class Results'!N26</f>
        <v>0</v>
      </c>
      <c r="Q24" s="129">
        <f t="shared" si="0"/>
        <v>0</v>
      </c>
      <c r="R24" s="217" t="str">
        <f>IF(EQUAT!D27=0, "",EQUAT!D27)</f>
        <v>calc delta H from reactions</v>
      </c>
      <c r="S24" s="217" t="str">
        <f>IF(EQUAT!E27=0, "",EQUAT!E27)</f>
        <v>calculations</v>
      </c>
      <c r="T24" s="217" t="str">
        <f>IF(EQUAT!F27=0, "",EQUAT!F27)</f>
        <v>data book</v>
      </c>
      <c r="U24" s="212"/>
    </row>
    <row r="25" spans="1:21" ht="15" customHeight="1" x14ac:dyDescent="0.25">
      <c r="A25" s="38" t="str">
        <f>ST1C!AJ15</f>
        <v>DNA</v>
      </c>
      <c r="B25" s="29">
        <f>ST12C!AL15</f>
        <v>5</v>
      </c>
      <c r="C25" s="29">
        <f>ST12C!AM15</f>
        <v>0</v>
      </c>
      <c r="D25" s="114">
        <f>ST12C!AN15</f>
        <v>0</v>
      </c>
      <c r="N25" s="218" t="str">
        <f>EQUAT!A28</f>
        <v>22</v>
      </c>
      <c r="O25" s="232" t="str">
        <f>EQUAT!B28</f>
        <v>D</v>
      </c>
      <c r="P25" s="216">
        <f>'Class Results'!N27</f>
        <v>0</v>
      </c>
      <c r="Q25" s="129">
        <f t="shared" si="0"/>
        <v>0</v>
      </c>
      <c r="R25" s="217" t="str">
        <f>IF(EQUAT!D28=0, "",EQUAT!D28)</f>
        <v>matching analytical technique</v>
      </c>
      <c r="S25" s="217" t="str">
        <f>IF(EQUAT!E28=0, "",EQUAT!E28)</f>
        <v>HPLC</v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ST12C!AL16</f>
        <v>10</v>
      </c>
      <c r="C26" s="29">
        <f>ST12C!AM16</f>
        <v>0</v>
      </c>
      <c r="D26" s="114">
        <f>ST12C!AN16</f>
        <v>0</v>
      </c>
      <c r="N26" s="218" t="str">
        <f>EQUAT!A29</f>
        <v>23</v>
      </c>
      <c r="O26" s="232" t="str">
        <f>EQUAT!B29</f>
        <v>D</v>
      </c>
      <c r="P26" s="216">
        <f>'Class Results'!N28</f>
        <v>0</v>
      </c>
      <c r="Q26" s="129">
        <f t="shared" si="0"/>
        <v>0</v>
      </c>
      <c r="R26" s="217" t="str">
        <f>IF(EQUAT!D29=0, "",EQUAT!D29)</f>
        <v>vol - experimental technique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ST12C!AL17</f>
        <v>4</v>
      </c>
      <c r="C27" s="29">
        <f>ST12C!AM17</f>
        <v>0</v>
      </c>
      <c r="D27" s="114">
        <f>ST12C!AN17</f>
        <v>0</v>
      </c>
      <c r="N27" s="218" t="str">
        <f>EQUAT!A30</f>
        <v>24</v>
      </c>
      <c r="O27" s="232" t="str">
        <f>EQUAT!B30</f>
        <v>A</v>
      </c>
      <c r="P27" s="216">
        <f>'Class Results'!N29</f>
        <v>0</v>
      </c>
      <c r="Q27" s="129">
        <f t="shared" si="0"/>
        <v>0</v>
      </c>
      <c r="R27" s="217" t="str">
        <f>IF(EQUAT!D30=0, "",EQUAT!D30)</f>
        <v>mass spectrometry</v>
      </c>
      <c r="S27" s="217" t="str">
        <f>IF(EQUAT!E30=0, "",EQUAT!E30)</f>
        <v>IR</v>
      </c>
      <c r="T27" s="217" t="str">
        <f>IF(EQUAT!F30=0, "",EQUAT!F30)</f>
        <v>C13NMR</v>
      </c>
      <c r="U27" s="212"/>
    </row>
    <row r="28" spans="1:21" ht="15" customHeight="1" x14ac:dyDescent="0.25">
      <c r="A28" s="38" t="str">
        <f>ST1C!AJ18</f>
        <v>medicine synthesis</v>
      </c>
      <c r="B28" s="29">
        <f>ST12C!AL18</f>
        <v>1</v>
      </c>
      <c r="C28" s="29">
        <f>ST12C!AM18</f>
        <v>0</v>
      </c>
      <c r="D28" s="114">
        <f>ST12C!AN18</f>
        <v>0</v>
      </c>
      <c r="N28" s="218" t="str">
        <f>EQUAT!A31</f>
        <v>25</v>
      </c>
      <c r="O28" s="232" t="str">
        <f>EQUAT!B31</f>
        <v>B</v>
      </c>
      <c r="P28" s="216">
        <f>'Class Results'!N30</f>
        <v>0</v>
      </c>
      <c r="Q28" s="129">
        <f t="shared" si="0"/>
        <v>0</v>
      </c>
      <c r="R28" s="217" t="str">
        <f>IF(EQUAT!D31=0, "",EQUAT!D31)</f>
        <v>mass spectrometry</v>
      </c>
      <c r="S28" s="217" t="str">
        <f>IF(EQUAT!E31=0, "",EQUAT!E31)</f>
        <v>IR</v>
      </c>
      <c r="T28" s="217" t="str">
        <f>IF(EQUAT!F31=0, "",EQUAT!F31)</f>
        <v>C13NMR</v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C</v>
      </c>
      <c r="P29" s="216">
        <f>'Class Results'!N31</f>
        <v>0</v>
      </c>
      <c r="Q29" s="129">
        <f t="shared" si="0"/>
        <v>0</v>
      </c>
      <c r="R29" s="217" t="str">
        <f>IF(EQUAT!D32=0, "",EQUAT!D32)</f>
        <v>Le Chatelier principle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B</v>
      </c>
      <c r="P30" s="216">
        <f>'Class Results'!N32</f>
        <v>0</v>
      </c>
      <c r="Q30" s="129">
        <f t="shared" si="0"/>
        <v>0</v>
      </c>
      <c r="R30" s="217" t="str">
        <f>IF(EQUAT!D33=0, "",EQUAT!D33)</f>
        <v>chemical principles fuel cell</v>
      </c>
      <c r="S30" s="217" t="str">
        <f>IF(EQUAT!E33=0, "",EQUAT!E33)</f>
        <v>chemical principles electrolytic cell</v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A</v>
      </c>
      <c r="P31" s="216">
        <f>'Class Results'!N33</f>
        <v>0</v>
      </c>
      <c r="Q31" s="129">
        <f t="shared" si="0"/>
        <v>0</v>
      </c>
      <c r="R31" s="217" t="str">
        <f>IF(EQUAT!D34=0, "",EQUAT!D34)</f>
        <v>chemical principles electrolytic cell</v>
      </c>
      <c r="S31" s="217" t="str">
        <f>IF(EQUAT!E34=0, "",EQUAT!E34)</f>
        <v>molten vs aqueous electrolytic cell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Results'!N34</f>
        <v>0</v>
      </c>
      <c r="Q32" s="129">
        <f t="shared" si="0"/>
        <v>0</v>
      </c>
      <c r="R32" s="217" t="str">
        <f>IF(EQUAT!D35=0, "",EQUAT!D35)</f>
        <v>amount of solids, liquids, gases</v>
      </c>
      <c r="S32" s="217" t="str">
        <f>IF(EQUAT!E35=0, "",EQUAT!E35)</f>
        <v>excess and limiting reagents</v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C</v>
      </c>
      <c r="P33" s="216">
        <f>'Class Results'!N35</f>
        <v>0</v>
      </c>
      <c r="Q33" s="129">
        <f t="shared" si="0"/>
        <v>0</v>
      </c>
      <c r="R33" s="217" t="str">
        <f>IF(EQUAT!D36=0, "",EQUAT!D36)</f>
        <v>solution calorimetry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LisaChem 2013</v>
      </c>
      <c r="Q34" s="219"/>
      <c r="S34" s="220" t="s">
        <v>254</v>
      </c>
      <c r="T34" s="219" t="str">
        <f>B5</f>
        <v>Student 12</v>
      </c>
    </row>
    <row r="35" spans="1:21" ht="15" customHeight="1" thickBot="1" x14ac:dyDescent="0.3">
      <c r="A35" s="78" t="s">
        <v>57</v>
      </c>
      <c r="B35" s="198" t="str">
        <f>B3</f>
        <v>LisaChem 2013</v>
      </c>
      <c r="C35" s="199"/>
      <c r="D35" s="200"/>
      <c r="E35" s="201"/>
      <c r="N35" s="4"/>
      <c r="O35" s="296" t="s">
        <v>146</v>
      </c>
      <c r="P35" s="298" t="s">
        <v>257</v>
      </c>
      <c r="Q35" s="29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97"/>
      <c r="P36" s="298"/>
      <c r="Q36" s="29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12</v>
      </c>
      <c r="C37" s="199"/>
      <c r="D37" s="200"/>
      <c r="E37" s="201"/>
      <c r="N37" s="227" t="str">
        <f>EQUAT!H7</f>
        <v>1a</v>
      </c>
      <c r="O37" s="234">
        <f>EQUAT!I7</f>
        <v>1</v>
      </c>
      <c r="P37" s="114">
        <f>ST12C!B34</f>
        <v>0</v>
      </c>
      <c r="Q37" s="114">
        <f>O37-P37</f>
        <v>1</v>
      </c>
      <c r="R37" s="226" t="str">
        <f>IF(EQUAT!J7=0," ",EQUAT!J7)</f>
        <v>organic structure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1b</v>
      </c>
      <c r="O38" s="234">
        <f>EQUAT!I8</f>
        <v>1</v>
      </c>
      <c r="P38" s="114">
        <f>ST12C!B35</f>
        <v>0</v>
      </c>
      <c r="Q38" s="114">
        <f t="shared" ref="Q38:Q91" si="2">O38-P38</f>
        <v>1</v>
      </c>
      <c r="R38" s="226" t="str">
        <f>IF(EQUAT!J8=0," ",EQUAT!J8)</f>
        <v>mass spectrometry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1c</v>
      </c>
      <c r="O39" s="234">
        <f>EQUAT!I9</f>
        <v>2</v>
      </c>
      <c r="P39" s="114">
        <f>ST12C!B36</f>
        <v>0</v>
      </c>
      <c r="Q39" s="114">
        <f t="shared" si="2"/>
        <v>2</v>
      </c>
      <c r="R39" s="226" t="str">
        <f>IF(EQUAT!J9=0," ",EQUAT!J9)</f>
        <v>IR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ST12C!AL20</f>
        <v>33</v>
      </c>
      <c r="C40" s="114">
        <f>ST12C!AM20</f>
        <v>0</v>
      </c>
      <c r="D40" s="114">
        <f>ST12C!AN20</f>
        <v>0</v>
      </c>
      <c r="N40" s="227" t="str">
        <f>EQUAT!H10</f>
        <v>1d</v>
      </c>
      <c r="O40" s="234">
        <f>EQUAT!I10</f>
        <v>2</v>
      </c>
      <c r="P40" s="114">
        <f>ST12C!B37</f>
        <v>0</v>
      </c>
      <c r="Q40" s="114">
        <f t="shared" si="2"/>
        <v>2</v>
      </c>
      <c r="R40" s="226" t="str">
        <f>IF(EQUAT!J10=0," ",EQUAT!J10)</f>
        <v>organic structure</v>
      </c>
      <c r="S40" s="226" t="str">
        <f>IF(EQUAT!K10=0," ",EQUAT!K10)</f>
        <v>C13NMR</v>
      </c>
      <c r="T40" s="226" t="str">
        <f>IF(EQUAT!L10=0," ",EQUAT!L10)</f>
        <v>carbon environment</v>
      </c>
      <c r="U40" s="213"/>
    </row>
    <row r="41" spans="1:21" ht="15" customHeight="1" x14ac:dyDescent="0.25">
      <c r="A41" s="38" t="s">
        <v>97</v>
      </c>
      <c r="B41" s="114">
        <f>ST12C!AL21</f>
        <v>48</v>
      </c>
      <c r="C41" s="114">
        <f>ST12C!AM21</f>
        <v>0</v>
      </c>
      <c r="D41" s="114">
        <f>ST12C!AN21</f>
        <v>0</v>
      </c>
      <c r="N41" s="227" t="str">
        <f>EQUAT!H11</f>
        <v>1e</v>
      </c>
      <c r="O41" s="234">
        <f>EQUAT!I11</f>
        <v>5</v>
      </c>
      <c r="P41" s="114">
        <f>ST12C!B38</f>
        <v>0</v>
      </c>
      <c r="Q41" s="114">
        <f t="shared" si="2"/>
        <v>5</v>
      </c>
      <c r="R41" s="226" t="str">
        <f>IF(EQUAT!J11=0," ",EQUAT!J11)</f>
        <v>common organic reactions</v>
      </c>
      <c r="S41" s="226" t="str">
        <f>IF(EQUAT!K11=0," ",EQUAT!K11)</f>
        <v>esters from alkenes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1f</v>
      </c>
      <c r="O42" s="234">
        <f>EQUAT!I12</f>
        <v>1</v>
      </c>
      <c r="P42" s="114">
        <f>ST12C!B39</f>
        <v>0</v>
      </c>
      <c r="Q42" s="114">
        <f t="shared" si="2"/>
        <v>1</v>
      </c>
      <c r="R42" s="226" t="str">
        <f>IF(EQUAT!J12=0," ",EQUAT!J12)</f>
        <v>esterification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1gi</v>
      </c>
      <c r="O43" s="234">
        <f>EQUAT!I13</f>
        <v>2</v>
      </c>
      <c r="P43" s="114">
        <f>ST12C!B40</f>
        <v>0</v>
      </c>
      <c r="Q43" s="114">
        <f t="shared" si="2"/>
        <v>2</v>
      </c>
      <c r="R43" s="226" t="str">
        <f>IF(EQUAT!J13=0," ",EQUAT!J13)</f>
        <v>Le Chatelier principle</v>
      </c>
      <c r="S43" s="226" t="str">
        <f>IF(EQUAT!K13=0," ",EQUAT!K13)</f>
        <v>Rates of reaction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83" t="s">
        <v>169</v>
      </c>
      <c r="C44" s="283"/>
      <c r="D44" s="283"/>
      <c r="N44" s="227" t="str">
        <f>EQUAT!H14</f>
        <v>1gii</v>
      </c>
      <c r="O44" s="234">
        <f>EQUAT!I14</f>
        <v>1</v>
      </c>
      <c r="P44" s="114">
        <f>ST12C!B41</f>
        <v>0</v>
      </c>
      <c r="Q44" s="114">
        <f t="shared" si="2"/>
        <v>1</v>
      </c>
      <c r="R44" s="226" t="str">
        <f>IF(EQUAT!J14=0," ",EQUAT!J14)</f>
        <v>properties of organic compounds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ST12C!AL22</f>
        <v>19</v>
      </c>
      <c r="C45" s="29">
        <f>ST12C!AM22</f>
        <v>0</v>
      </c>
      <c r="D45" s="114">
        <f>ST12C!AN22</f>
        <v>0</v>
      </c>
      <c r="N45" s="227" t="str">
        <f>EQUAT!H15</f>
        <v>1h</v>
      </c>
      <c r="O45" s="234">
        <f>EQUAT!I15</f>
        <v>2</v>
      </c>
      <c r="P45" s="114">
        <f>ST12C!B42</f>
        <v>0</v>
      </c>
      <c r="Q45" s="114">
        <f t="shared" si="2"/>
        <v>2</v>
      </c>
      <c r="R45" s="226" t="str">
        <f>IF(EQUAT!J15=0," ",EQUAT!J15)</f>
        <v>calc delta H from reactions</v>
      </c>
      <c r="S45" s="226" t="str">
        <f>IF(EQUAT!K15=0," ",EQUAT!K15)</f>
        <v>data book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ST12C!AL23</f>
        <v>0</v>
      </c>
      <c r="C46" s="29">
        <f>ST12C!AM23</f>
        <v>0</v>
      </c>
      <c r="D46" s="114">
        <f>ST12C!AN23</f>
        <v>-2</v>
      </c>
      <c r="N46" s="227" t="str">
        <f>EQUAT!H16</f>
        <v>2a</v>
      </c>
      <c r="O46" s="234">
        <f>EQUAT!I16</f>
        <v>1</v>
      </c>
      <c r="P46" s="114">
        <f>ST12C!B43</f>
        <v>0</v>
      </c>
      <c r="Q46" s="114">
        <f t="shared" si="2"/>
        <v>1</v>
      </c>
      <c r="R46" s="226" t="str">
        <f>IF(EQUAT!J16=0," ",EQUAT!J16)</f>
        <v>chemical principles electrolytic cell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ST12C!AL24</f>
        <v>14</v>
      </c>
      <c r="C47" s="29">
        <f>ST12C!AM24</f>
        <v>0</v>
      </c>
      <c r="D47" s="114">
        <f>ST12C!AN24</f>
        <v>0</v>
      </c>
      <c r="N47" s="227" t="str">
        <f>EQUAT!H17</f>
        <v>2b</v>
      </c>
      <c r="O47" s="234">
        <f>EQUAT!I17</f>
        <v>2</v>
      </c>
      <c r="P47" s="114">
        <f>ST12C!B44</f>
        <v>0</v>
      </c>
      <c r="Q47" s="114">
        <f t="shared" si="2"/>
        <v>2</v>
      </c>
      <c r="R47" s="226" t="str">
        <f>IF(EQUAT!J17=0," ",EQUAT!J17)</f>
        <v>predicting redox products</v>
      </c>
      <c r="S47" s="226" t="str">
        <f>IF(EQUAT!K17=0," ",EQUAT!K17)</f>
        <v>electrochemical series</v>
      </c>
      <c r="T47" s="226" t="str">
        <f>IF(EQUAT!L17=0," ",EQUAT!L17)</f>
        <v>chemical principles electrolytic cell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ST12C!AL25</f>
        <v>0</v>
      </c>
      <c r="C48" s="29">
        <f>ST12C!AM25</f>
        <v>0</v>
      </c>
      <c r="D48" s="114">
        <f>ST12C!AN25</f>
        <v>-2</v>
      </c>
      <c r="N48" s="227" t="str">
        <f>EQUAT!H18</f>
        <v>2c</v>
      </c>
      <c r="O48" s="234">
        <f>EQUAT!I18</f>
        <v>2</v>
      </c>
      <c r="P48" s="114">
        <f>ST12C!B45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>chemical principles electrolytic cell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ST12C!AL26</f>
        <v>2</v>
      </c>
      <c r="C49" s="29">
        <f>ST12C!AM26</f>
        <v>0</v>
      </c>
      <c r="D49" s="114">
        <f>ST12C!AN26</f>
        <v>0</v>
      </c>
      <c r="N49" s="227" t="str">
        <f>EQUAT!H19</f>
        <v>2d</v>
      </c>
      <c r="O49" s="234">
        <f>EQUAT!I19</f>
        <v>1</v>
      </c>
      <c r="P49" s="114">
        <f>ST12C!B46</f>
        <v>0</v>
      </c>
      <c r="Q49" s="114">
        <f t="shared" si="2"/>
        <v>1</v>
      </c>
      <c r="R49" s="226" t="str">
        <f>IF(EQUAT!J19=0," ",EQUAT!J19)</f>
        <v>vis-UV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ST12C!AL27</f>
        <v>2</v>
      </c>
      <c r="C50" s="29">
        <f>ST12C!AM27</f>
        <v>0</v>
      </c>
      <c r="D50" s="114">
        <f>ST12C!AN27</f>
        <v>0</v>
      </c>
      <c r="N50" s="227" t="str">
        <f>EQUAT!H20</f>
        <v>2e</v>
      </c>
      <c r="O50" s="234">
        <f>EQUAT!I20</f>
        <v>1</v>
      </c>
      <c r="P50" s="114">
        <f>ST12C!B47</f>
        <v>0</v>
      </c>
      <c r="Q50" s="114">
        <f t="shared" si="2"/>
        <v>1</v>
      </c>
      <c r="R50" s="226" t="str">
        <f>IF(EQUAT!J20=0," ",EQUAT!J20)</f>
        <v>vis-UV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ST12C!AL28</f>
        <v>8</v>
      </c>
      <c r="C51" s="29">
        <f>ST12C!AM28</f>
        <v>0</v>
      </c>
      <c r="D51" s="114">
        <f>ST12C!AN28</f>
        <v>0</v>
      </c>
      <c r="N51" s="227" t="str">
        <f>EQUAT!H21</f>
        <v>2f</v>
      </c>
      <c r="O51" s="234">
        <f>EQUAT!I21</f>
        <v>2</v>
      </c>
      <c r="P51" s="114">
        <f>ST12C!B48</f>
        <v>0</v>
      </c>
      <c r="Q51" s="114">
        <f t="shared" si="2"/>
        <v>2</v>
      </c>
      <c r="R51" s="226" t="str">
        <f>IF(EQUAT!J21=0," ",EQUAT!J21)</f>
        <v xml:space="preserve">Faradays laws </v>
      </c>
      <c r="S51" s="226" t="str">
        <f>IF(EQUAT!K21=0," ",EQUAT!K21)</f>
        <v>electrolytic cells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ST12C!AL29</f>
        <v>12</v>
      </c>
      <c r="C52" s="29">
        <f>ST12C!AM29</f>
        <v>0</v>
      </c>
      <c r="D52" s="114">
        <f>ST12C!AN29</f>
        <v>0</v>
      </c>
      <c r="N52" s="227" t="str">
        <f>EQUAT!H22</f>
        <v>2g</v>
      </c>
      <c r="O52" s="234">
        <f>EQUAT!I22</f>
        <v>1</v>
      </c>
      <c r="P52" s="114">
        <f>ST12C!B49</f>
        <v>0</v>
      </c>
      <c r="Q52" s="114">
        <f t="shared" si="2"/>
        <v>1</v>
      </c>
      <c r="R52" s="226" t="str">
        <f>IF(EQUAT!J22=0," ",EQUAT!J22)</f>
        <v>limitations of predictions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ST12C!AL30</f>
        <v>8</v>
      </c>
      <c r="C53" s="29">
        <f>ST12C!AM30</f>
        <v>0</v>
      </c>
      <c r="D53" s="114">
        <f>ST12C!AN30</f>
        <v>0</v>
      </c>
      <c r="N53" s="227" t="str">
        <f>EQUAT!H23</f>
        <v>2h</v>
      </c>
      <c r="O53" s="234">
        <f>EQUAT!I23</f>
        <v>1</v>
      </c>
      <c r="P53" s="114">
        <f>ST12C!B50</f>
        <v>0</v>
      </c>
      <c r="Q53" s="114">
        <f t="shared" si="2"/>
        <v>1</v>
      </c>
      <c r="R53" s="226" t="str">
        <f>IF(EQUAT!J23=0," ",EQUAT!J23)</f>
        <v>chemical principles electrolytic cell</v>
      </c>
      <c r="S53" s="226" t="str">
        <f>IF(EQUAT!K23=0," ",EQUAT!K23)</f>
        <v xml:space="preserve"> 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ST12C!AL31</f>
        <v>11</v>
      </c>
      <c r="C54" s="29">
        <f>ST12C!AM31</f>
        <v>0</v>
      </c>
      <c r="D54" s="114">
        <f>ST12C!AN31</f>
        <v>0</v>
      </c>
      <c r="N54" s="227" t="str">
        <f>EQUAT!H24</f>
        <v>2i</v>
      </c>
      <c r="O54" s="234">
        <f>EQUAT!I24</f>
        <v>3</v>
      </c>
      <c r="P54" s="114">
        <f>ST12C!B51</f>
        <v>0</v>
      </c>
      <c r="Q54" s="114">
        <f t="shared" si="2"/>
        <v>3</v>
      </c>
      <c r="R54" s="226" t="str">
        <f>IF(EQUAT!J24=0," ",EQUAT!J24)</f>
        <v>vis-UV</v>
      </c>
      <c r="S54" s="226" t="str">
        <f>IF(EQUAT!K24=0," ",EQUAT!K24)</f>
        <v>calibration graph AAS or UV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ST12C!AL32</f>
        <v>5</v>
      </c>
      <c r="C55" s="29">
        <f>ST12C!AM32</f>
        <v>0</v>
      </c>
      <c r="D55" s="114">
        <f>ST12C!AN32</f>
        <v>0</v>
      </c>
      <c r="N55" s="227" t="str">
        <f>EQUAT!H25</f>
        <v>3a</v>
      </c>
      <c r="O55" s="234">
        <f>EQUAT!I25</f>
        <v>1</v>
      </c>
      <c r="P55" s="114">
        <f>ST12C!B52</f>
        <v>0</v>
      </c>
      <c r="Q55" s="114">
        <f t="shared" si="2"/>
        <v>1</v>
      </c>
      <c r="R55" s="226" t="str">
        <f>IF(EQUAT!J25=0," ",EQUAT!J25)</f>
        <v>structural formula</v>
      </c>
      <c r="S55" s="226" t="str">
        <f>IF(EQUAT!K25=0," ",EQUAT!K25)</f>
        <v>amines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ST12C!AL33</f>
        <v>20</v>
      </c>
      <c r="C56" s="29">
        <f>ST12C!AM33</f>
        <v>0</v>
      </c>
      <c r="D56" s="114">
        <f>ST12C!AN33</f>
        <v>0</v>
      </c>
      <c r="N56" s="227" t="str">
        <f>EQUAT!H26</f>
        <v>3b</v>
      </c>
      <c r="O56" s="234">
        <f>EQUAT!I26</f>
        <v>1</v>
      </c>
      <c r="P56" s="114">
        <f>ST12C!B53</f>
        <v>0</v>
      </c>
      <c r="Q56" s="114">
        <f t="shared" si="2"/>
        <v>1</v>
      </c>
      <c r="R56" s="226" t="str">
        <f>IF(EQUAT!J26=0," ",EQUAT!J26)</f>
        <v>amines</v>
      </c>
      <c r="S56" s="226" t="str">
        <f>IF(EQUAT!K26=0," ",EQUAT!K26)</f>
        <v>amino acid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3c</v>
      </c>
      <c r="O57" s="234">
        <f>EQUAT!I27</f>
        <v>1</v>
      </c>
      <c r="P57" s="114">
        <f>ST12C!B54</f>
        <v>0</v>
      </c>
      <c r="Q57" s="114">
        <f t="shared" si="2"/>
        <v>1</v>
      </c>
      <c r="R57" s="226" t="str">
        <f>IF(EQUAT!J27=0," ",EQUAT!J27)</f>
        <v>systematic name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3d</v>
      </c>
      <c r="O58" s="234">
        <f>EQUAT!I28</f>
        <v>1</v>
      </c>
      <c r="P58" s="114">
        <f>ST12C!B55</f>
        <v>0</v>
      </c>
      <c r="Q58" s="114">
        <f t="shared" si="2"/>
        <v>1</v>
      </c>
      <c r="R58" s="226" t="str">
        <f>IF(EQUAT!J28=0," ",EQUAT!J28)</f>
        <v>amino acid</v>
      </c>
      <c r="S58" s="226" t="str">
        <f>IF(EQUAT!K28=0," ",EQUAT!K28)</f>
        <v>data book</v>
      </c>
      <c r="T58" s="226" t="str">
        <f>IF(EQUAT!L28=0," ",EQUAT!L28)</f>
        <v>structural formula</v>
      </c>
      <c r="U58" s="213"/>
    </row>
    <row r="59" spans="1:21" ht="15" customHeight="1" x14ac:dyDescent="0.25">
      <c r="N59" s="227" t="str">
        <f>EQUAT!H29</f>
        <v>3e</v>
      </c>
      <c r="O59" s="234">
        <f>EQUAT!I29</f>
        <v>2</v>
      </c>
      <c r="P59" s="114">
        <f>ST12C!B56</f>
        <v>0</v>
      </c>
      <c r="Q59" s="114">
        <f t="shared" si="2"/>
        <v>2</v>
      </c>
      <c r="R59" s="226" t="str">
        <f>IF(EQUAT!J29=0," ",EQUAT!J29)</f>
        <v>cond &amp; poly - proteins</v>
      </c>
      <c r="S59" s="226" t="str">
        <f>IF(EQUAT!K29=0," ",EQUAT!K29)</f>
        <v>chemical bonding proteins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3fi</v>
      </c>
      <c r="O60" s="234">
        <f>EQUAT!I30</f>
        <v>1</v>
      </c>
      <c r="P60" s="114">
        <f>ST12C!B57</f>
        <v>0</v>
      </c>
      <c r="Q60" s="114">
        <f t="shared" si="2"/>
        <v>1</v>
      </c>
      <c r="R60" s="226" t="str">
        <f>IF(EQUAT!J30=0," ",EQUAT!J30)</f>
        <v>cond &amp; poly - proteins</v>
      </c>
      <c r="S60" s="226" t="str">
        <f>IF(EQUAT!K30=0," ",EQUAT!K30)</f>
        <v>protein- primary, secondary, tertiary structure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3fii</v>
      </c>
      <c r="O61" s="234">
        <f>EQUAT!I31</f>
        <v>1</v>
      </c>
      <c r="P61" s="114">
        <f>ST12C!B58</f>
        <v>0</v>
      </c>
      <c r="Q61" s="114">
        <f t="shared" si="2"/>
        <v>1</v>
      </c>
      <c r="R61" s="226" t="str">
        <f>IF(EQUAT!J31=0," ",EQUAT!J31)</f>
        <v>cond &amp; poly - proteins</v>
      </c>
      <c r="S61" s="226" t="str">
        <f>IF(EQUAT!K31=0," ",EQUAT!K31)</f>
        <v>protein- primary, secondary, tertiary structure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3fiii</v>
      </c>
      <c r="O62" s="234">
        <f>EQUAT!I32</f>
        <v>1</v>
      </c>
      <c r="P62" s="114">
        <f>ST12C!B59</f>
        <v>0</v>
      </c>
      <c r="Q62" s="114">
        <f t="shared" si="2"/>
        <v>1</v>
      </c>
      <c r="R62" s="226" t="str">
        <f>IF(EQUAT!J32=0," ",EQUAT!J32)</f>
        <v>cond &amp; poly - proteins</v>
      </c>
      <c r="S62" s="226" t="str">
        <f>IF(EQUAT!K32=0," ",EQUAT!K32)</f>
        <v>protein- primary, secondary, tertiary structure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3gi</v>
      </c>
      <c r="O63" s="234">
        <f>EQUAT!I33</f>
        <v>2</v>
      </c>
      <c r="P63" s="114">
        <f>ST12C!B60</f>
        <v>0</v>
      </c>
      <c r="Q63" s="114">
        <f t="shared" si="2"/>
        <v>2</v>
      </c>
      <c r="R63" s="226" t="str">
        <f>IF(EQUAT!J33=0," ",EQUAT!J33)</f>
        <v>DNA</v>
      </c>
      <c r="S63" s="226" t="str">
        <f>IF(EQUAT!K33=0," ",EQUAT!K33)</f>
        <v>data book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3gii</v>
      </c>
      <c r="O64" s="234">
        <f>EQUAT!I34</f>
        <v>1</v>
      </c>
      <c r="P64" s="114">
        <f>ST12C!B61</f>
        <v>0</v>
      </c>
      <c r="Q64" s="114">
        <f t="shared" si="2"/>
        <v>1</v>
      </c>
      <c r="R64" s="226" t="str">
        <f>IF(EQUAT!J34=0," ",EQUAT!J34)</f>
        <v>DNA primary structure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3giii</v>
      </c>
      <c r="O65" s="234">
        <f>EQUAT!I35</f>
        <v>1</v>
      </c>
      <c r="P65" s="114">
        <f>ST12C!B62</f>
        <v>0</v>
      </c>
      <c r="Q65" s="114">
        <f t="shared" si="2"/>
        <v>1</v>
      </c>
      <c r="R65" s="226" t="str">
        <f>IF(EQUAT!J35=0," ",EQUAT!J35)</f>
        <v>DNA secondary structure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3h</v>
      </c>
      <c r="O66" s="234">
        <f>EQUAT!I36</f>
        <v>1</v>
      </c>
      <c r="P66" s="114">
        <f>ST12C!B63</f>
        <v>0</v>
      </c>
      <c r="Q66" s="114">
        <f t="shared" si="2"/>
        <v>1</v>
      </c>
      <c r="R66" s="226" t="str">
        <f>IF(EQUAT!J36=0," ",EQUAT!J36)</f>
        <v>DNA secondary structure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LisaChem 2013</v>
      </c>
      <c r="Q68" s="219"/>
      <c r="S68" s="220" t="s">
        <v>254</v>
      </c>
      <c r="T68" s="219" t="str">
        <f>B5</f>
        <v>Student 12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96" t="s">
        <v>146</v>
      </c>
      <c r="P69" s="298" t="s">
        <v>257</v>
      </c>
      <c r="Q69" s="29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97"/>
      <c r="P70" s="298"/>
      <c r="Q70" s="29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4ai</v>
      </c>
      <c r="O71" s="234">
        <f>EQUAT!I37</f>
        <v>2</v>
      </c>
      <c r="P71" s="114">
        <f>ST12C!B64</f>
        <v>0</v>
      </c>
      <c r="Q71" s="114">
        <f>O71-P71</f>
        <v>2</v>
      </c>
      <c r="R71" s="226" t="str">
        <f>IF(EQUAT!J37=0," ",EQUAT!J37)</f>
        <v>catalyst effect on rate</v>
      </c>
      <c r="S71" s="226" t="str">
        <f>IF(EQUAT!K37=0," ",EQUAT!K37)</f>
        <v>calc delta H from reactions</v>
      </c>
      <c r="T71" s="226" t="str">
        <f>IF(EQUAT!L37=0," ",EQUAT!L37)</f>
        <v>Energy sources - renewability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4aii</v>
      </c>
      <c r="O72" s="234">
        <f>EQUAT!I38</f>
        <v>3</v>
      </c>
      <c r="P72" s="114">
        <f>ST12C!B65</f>
        <v>0</v>
      </c>
      <c r="Q72" s="114">
        <f t="shared" si="2"/>
        <v>3</v>
      </c>
      <c r="R72" s="226" t="str">
        <f>IF(EQUAT!J38=0," ",EQUAT!J38)</f>
        <v>Equilibrium law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4aiii</v>
      </c>
      <c r="O73" s="234">
        <f>EQUAT!I39</f>
        <v>1</v>
      </c>
      <c r="P73" s="114">
        <f>ST12C!B66</f>
        <v>0</v>
      </c>
      <c r="Q73" s="114">
        <f t="shared" si="2"/>
        <v>1</v>
      </c>
      <c r="R73" s="226" t="str">
        <f>IF(EQUAT!J39=0," ",EQUAT!J39)</f>
        <v>Equilibrium law</v>
      </c>
      <c r="S73" s="226" t="str">
        <f>IF(EQUAT!K39=0," ",EQUAT!K39)</f>
        <v>Le Chatelier principle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4bi</v>
      </c>
      <c r="O74" s="234">
        <f>EQUAT!I40</f>
        <v>1</v>
      </c>
      <c r="P74" s="114">
        <f>ST12C!B67</f>
        <v>0</v>
      </c>
      <c r="Q74" s="114">
        <f t="shared" si="2"/>
        <v>1</v>
      </c>
      <c r="R74" s="226" t="str">
        <f>IF(EQUAT!J40=0," ",EQUAT!J40)</f>
        <v>biochemical fuel production</v>
      </c>
      <c r="S74" s="226" t="str">
        <f>IF(EQUAT!K40=0," ",EQUAT!K40)</f>
        <v>data book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4bii</v>
      </c>
      <c r="O75" s="234">
        <f>EQUAT!I41</f>
        <v>3</v>
      </c>
      <c r="P75" s="114">
        <f>ST12C!B68</f>
        <v>0</v>
      </c>
      <c r="Q75" s="114">
        <f t="shared" si="2"/>
        <v>3</v>
      </c>
      <c r="R75" s="226" t="str">
        <f>IF(EQUAT!J41=0," ",EQUAT!J41)</f>
        <v>biodiesel</v>
      </c>
      <c r="S75" s="226" t="str">
        <f>IF(EQUAT!K41=0," ",EQUAT!K41)</f>
        <v>data book</v>
      </c>
      <c r="T75" s="226" t="str">
        <f>IF(EQUAT!L41=0," ",EQUAT!L41)</f>
        <v>chemical equations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4ci</v>
      </c>
      <c r="O76" s="234">
        <f>EQUAT!I42</f>
        <v>1</v>
      </c>
      <c r="P76" s="114">
        <f>ST12C!B69</f>
        <v>0</v>
      </c>
      <c r="Q76" s="114">
        <f t="shared" si="2"/>
        <v>1</v>
      </c>
      <c r="R76" s="226" t="str">
        <f>IF(EQUAT!J42=0," ",EQUAT!J42)</f>
        <v>C13NMR</v>
      </c>
      <c r="S76" s="226" t="str">
        <f>IF(EQUAT!K42=0," ",EQUAT!K42)</f>
        <v>chemical equations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4cii</v>
      </c>
      <c r="O77" s="234">
        <f>EQUAT!I43</f>
        <v>2</v>
      </c>
      <c r="P77" s="114">
        <f>ST12C!B70</f>
        <v>0</v>
      </c>
      <c r="Q77" s="114">
        <f t="shared" si="2"/>
        <v>2</v>
      </c>
      <c r="R77" s="226" t="str">
        <f>IF(EQUAT!J43=0," ",EQUAT!J43)</f>
        <v>HNMR</v>
      </c>
      <c r="S77" s="226" t="str">
        <f>IF(EQUAT!K43=0," ",EQUAT!K43)</f>
        <v>semi-structural formula</v>
      </c>
      <c r="T77" s="226" t="str">
        <f>IF(EQUAT!L43=0," ",EQUAT!L43)</f>
        <v>oxidation primary alkanols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4di</v>
      </c>
      <c r="O78" s="234">
        <f>EQUAT!I44</f>
        <v>1</v>
      </c>
      <c r="P78" s="114">
        <f>ST12C!B71</f>
        <v>0</v>
      </c>
      <c r="Q78" s="114">
        <f t="shared" si="2"/>
        <v>1</v>
      </c>
      <c r="R78" s="226" t="str">
        <f>IF(EQUAT!J44=0," ",EQUAT!J44)</f>
        <v>fuel cells</v>
      </c>
      <c r="S78" s="226" t="str">
        <f>IF(EQUAT!K44=0," ",EQUAT!K44)</f>
        <v xml:space="preserve"> 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4dii</v>
      </c>
      <c r="O79" s="234">
        <f>EQUAT!I45</f>
        <v>2</v>
      </c>
      <c r="P79" s="114">
        <f>ST12C!B72</f>
        <v>0</v>
      </c>
      <c r="Q79" s="114">
        <f t="shared" si="2"/>
        <v>2</v>
      </c>
      <c r="R79" s="226" t="str">
        <f>IF(EQUAT!J45=0," ",EQUAT!J45)</f>
        <v>fuel cells</v>
      </c>
      <c r="S79" s="226" t="str">
        <f>IF(EQUAT!K45=0," ",EQUAT!K45)</f>
        <v>data book</v>
      </c>
      <c r="T79" s="226" t="str">
        <f>IF(EQUAT!L45=0," ",EQUAT!L45)</f>
        <v>half, overall equations fuel cell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5ai</v>
      </c>
      <c r="O80" s="234">
        <f>EQUAT!I46</f>
        <v>1</v>
      </c>
      <c r="P80" s="114">
        <f>ST12C!B73</f>
        <v>0</v>
      </c>
      <c r="Q80" s="114">
        <f t="shared" si="2"/>
        <v>1</v>
      </c>
      <c r="R80" s="226" t="str">
        <f>IF(EQUAT!J46=0," ",EQUAT!J46)</f>
        <v>galvanic primary, half &amp; overall equations</v>
      </c>
      <c r="S80" s="226" t="str">
        <f>IF(EQUAT!K46=0," ",EQUAT!K46)</f>
        <v>data book</v>
      </c>
      <c r="T80" s="226" t="str">
        <f>IF(EQUAT!L46=0," ",EQUAT!L46)</f>
        <v>electrochemical series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5aii</v>
      </c>
      <c r="O81" s="234">
        <f>EQUAT!I47</f>
        <v>1</v>
      </c>
      <c r="P81" s="114">
        <f>ST12C!B74</f>
        <v>0</v>
      </c>
      <c r="Q81" s="114">
        <f t="shared" si="2"/>
        <v>1</v>
      </c>
      <c r="R81" s="226" t="str">
        <f>IF(EQUAT!J47=0," ",EQUAT!J47)</f>
        <v>galvanic primary, half &amp; overall equations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5aiii</v>
      </c>
      <c r="O82" s="234">
        <f>EQUAT!I48</f>
        <v>1</v>
      </c>
      <c r="P82" s="114">
        <f>ST12C!B75</f>
        <v>0</v>
      </c>
      <c r="Q82" s="114">
        <f t="shared" si="2"/>
        <v>1</v>
      </c>
      <c r="R82" s="226" t="str">
        <f>IF(EQUAT!J48=0," ",EQUAT!J48)</f>
        <v>electrochemical series</v>
      </c>
      <c r="S82" s="226" t="str">
        <f>IF(EQUAT!K48=0," ",EQUAT!K48)</f>
        <v>data book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5b</v>
      </c>
      <c r="O83" s="234">
        <f>EQUAT!I49</f>
        <v>1</v>
      </c>
      <c r="P83" s="114">
        <f>ST12C!B76</f>
        <v>0</v>
      </c>
      <c r="Q83" s="114">
        <f t="shared" si="2"/>
        <v>1</v>
      </c>
      <c r="R83" s="226" t="str">
        <f>IF(EQUAT!J49=0," ",EQUAT!J49)</f>
        <v>galvanic cells - primary, secondary</v>
      </c>
      <c r="S83" s="226" t="str">
        <f>IF(EQUAT!K49=0," ",EQUAT!K49)</f>
        <v xml:space="preserve"> 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5ci</v>
      </c>
      <c r="O84" s="234">
        <f>EQUAT!I50</f>
        <v>1</v>
      </c>
      <c r="P84" s="114">
        <f>ST12C!B77</f>
        <v>0</v>
      </c>
      <c r="Q84" s="114">
        <f t="shared" si="2"/>
        <v>1</v>
      </c>
      <c r="R84" s="226" t="str">
        <f>IF(EQUAT!J50=0," ",EQUAT!J50)</f>
        <v xml:space="preserve">Faradays laws </v>
      </c>
      <c r="S84" s="226" t="str">
        <f>IF(EQUAT!K50=0," ",EQUAT!K50)</f>
        <v>galvanic primary, half &amp; overall equations</v>
      </c>
      <c r="T84" s="226" t="str">
        <f>IF(EQUAT!L50=0," ",EQUAT!L50)</f>
        <v>calculations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5cii</v>
      </c>
      <c r="O85" s="234">
        <f>EQUAT!I51</f>
        <v>1</v>
      </c>
      <c r="P85" s="114">
        <f>ST12C!B78</f>
        <v>0</v>
      </c>
      <c r="Q85" s="114">
        <f t="shared" si="2"/>
        <v>1</v>
      </c>
      <c r="R85" s="226" t="str">
        <f>IF(EQUAT!J51=0," ",EQUAT!J51)</f>
        <v xml:space="preserve">Faradays laws </v>
      </c>
      <c r="S85" s="226" t="str">
        <f>IF(EQUAT!K51=0," ",EQUAT!K51)</f>
        <v>calculations</v>
      </c>
      <c r="T85" s="226" t="str">
        <f>IF(EQUAT!L51=0," ",EQUAT!L51)</f>
        <v>galvanic primary, half &amp; overall equations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5ciii</v>
      </c>
      <c r="O86" s="234">
        <f>EQUAT!I52</f>
        <v>2</v>
      </c>
      <c r="P86" s="114">
        <f>ST12C!B79</f>
        <v>0</v>
      </c>
      <c r="Q86" s="114">
        <f t="shared" si="2"/>
        <v>2</v>
      </c>
      <c r="R86" s="226" t="str">
        <f>IF(EQUAT!J52=0," ",EQUAT!J52)</f>
        <v>calculations</v>
      </c>
      <c r="S86" s="226" t="str">
        <f>IF(EQUAT!K52=0," ",EQUAT!K52)</f>
        <v>galvanic primary, half &amp; overall equations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5d</v>
      </c>
      <c r="O87" s="234">
        <f>EQUAT!I53</f>
        <v>2</v>
      </c>
      <c r="P87" s="114">
        <f>ST12C!B80</f>
        <v>0</v>
      </c>
      <c r="Q87" s="114">
        <f t="shared" si="2"/>
        <v>2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6a</v>
      </c>
      <c r="O88" s="234">
        <f>EQUAT!I54</f>
        <v>1</v>
      </c>
      <c r="P88" s="114">
        <f>ST12C!B81</f>
        <v>0</v>
      </c>
      <c r="Q88" s="114">
        <f t="shared" si="2"/>
        <v>1</v>
      </c>
      <c r="R88" s="226" t="str">
        <f>IF(EQUAT!J54=0," ",EQUAT!J54)</f>
        <v>Rates of reaction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6b</v>
      </c>
      <c r="O89" s="234">
        <f>EQUAT!I55</f>
        <v>2</v>
      </c>
      <c r="P89" s="114">
        <f>ST12C!B82</f>
        <v>0</v>
      </c>
      <c r="Q89" s="114">
        <f t="shared" si="2"/>
        <v>2</v>
      </c>
      <c r="R89" s="226" t="str">
        <f>IF(EQUAT!J55=0," ",EQUAT!J55)</f>
        <v>Rates of reaction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6ci</v>
      </c>
      <c r="O90" s="234">
        <f>EQUAT!I56</f>
        <v>2</v>
      </c>
      <c r="P90" s="114">
        <f>ST12C!B83</f>
        <v>0</v>
      </c>
      <c r="Q90" s="114">
        <f t="shared" si="2"/>
        <v>2</v>
      </c>
      <c r="R90" s="226" t="str">
        <f>IF(EQUAT!J56=0," ",EQUAT!J56)</f>
        <v>Rates of reaction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6cii</v>
      </c>
      <c r="O91" s="234">
        <f>EQUAT!I57</f>
        <v>1</v>
      </c>
      <c r="P91" s="114">
        <f>ST12C!B84</f>
        <v>0</v>
      </c>
      <c r="Q91" s="114">
        <f t="shared" si="2"/>
        <v>1</v>
      </c>
      <c r="R91" s="226" t="str">
        <f>IF(EQUAT!J57=0," ",EQUAT!J57)</f>
        <v>calculations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6ciii</v>
      </c>
      <c r="O92" s="234">
        <f>EQUAT!I58</f>
        <v>1</v>
      </c>
      <c r="P92" s="114">
        <f>ST12C!B85</f>
        <v>0</v>
      </c>
      <c r="Q92" s="114">
        <f t="shared" ref="Q92:Q95" si="3">O92-P92</f>
        <v>1</v>
      </c>
      <c r="R92" s="226" t="str">
        <f>IF(EQUAT!J58=0," ",EQUAT!J58)</f>
        <v>calculations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6di</v>
      </c>
      <c r="O93" s="234">
        <f>EQUAT!I59</f>
        <v>1</v>
      </c>
      <c r="P93" s="114">
        <f>ST12C!B86</f>
        <v>0</v>
      </c>
      <c r="Q93" s="114">
        <f t="shared" si="3"/>
        <v>1</v>
      </c>
      <c r="R93" s="226" t="str">
        <f>IF(EQUAT!J59=0," ",EQUAT!J59)</f>
        <v>Rates of reaction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6dii</v>
      </c>
      <c r="O94" s="234">
        <f>EQUAT!I60</f>
        <v>2</v>
      </c>
      <c r="P94" s="114">
        <f>ST12C!B87</f>
        <v>0</v>
      </c>
      <c r="Q94" s="114">
        <f t="shared" si="3"/>
        <v>2</v>
      </c>
      <c r="R94" s="226" t="str">
        <f>IF(EQUAT!J60=0," ",EQUAT!J60)</f>
        <v>Rates of reaction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6e</v>
      </c>
      <c r="O95" s="234">
        <f>EQUAT!I61</f>
        <v>2</v>
      </c>
      <c r="P95" s="114">
        <f>ST12C!B88</f>
        <v>0</v>
      </c>
      <c r="Q95" s="114">
        <f t="shared" si="3"/>
        <v>2</v>
      </c>
      <c r="R95" s="226" t="str">
        <f>IF(EQUAT!J61=0," ",EQUAT!J61)</f>
        <v>collision theory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6f</v>
      </c>
      <c r="O96" s="234">
        <f>EQUAT!I62</f>
        <v>2</v>
      </c>
      <c r="P96" s="114">
        <f>ST12C!B89</f>
        <v>0</v>
      </c>
      <c r="Q96" s="114">
        <f t="shared" ref="Q96:Q105" si="4">O96-P96</f>
        <v>2</v>
      </c>
      <c r="R96" s="226" t="str">
        <f>IF(EQUAT!J62=0," ",EQUAT!J62)</f>
        <v>temperature effect on rate</v>
      </c>
      <c r="S96" s="226" t="str">
        <f>IF(EQUAT!K62=0," ",EQUAT!K62)</f>
        <v>catalyst effect on rate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7a</v>
      </c>
      <c r="O97" s="234">
        <f>EQUAT!I63</f>
        <v>2</v>
      </c>
      <c r="P97" s="114">
        <f>ST12C!B90</f>
        <v>0</v>
      </c>
      <c r="Q97" s="114">
        <f t="shared" si="4"/>
        <v>2</v>
      </c>
      <c r="R97" s="226" t="str">
        <f>IF(EQUAT!J63=0," ",EQUAT!J63)</f>
        <v>back titrations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7b</v>
      </c>
      <c r="O98" s="234">
        <f>EQUAT!I64</f>
        <v>2</v>
      </c>
      <c r="P98" s="114">
        <f>ST12C!B91</f>
        <v>0</v>
      </c>
      <c r="Q98" s="114">
        <f t="shared" si="4"/>
        <v>2</v>
      </c>
      <c r="R98" s="226" t="str">
        <f>IF(EQUAT!J64=0," ",EQUAT!J64)</f>
        <v>back titrations</v>
      </c>
      <c r="S98" s="226" t="str">
        <f>IF(EQUAT!K64=0," ",EQUAT!K64)</f>
        <v>calculations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7c</v>
      </c>
      <c r="O99" s="234">
        <f>EQUAT!I65</f>
        <v>1</v>
      </c>
      <c r="P99" s="114">
        <f>ST12C!B92</f>
        <v>0</v>
      </c>
      <c r="Q99" s="114">
        <f t="shared" si="4"/>
        <v>1</v>
      </c>
      <c r="R99" s="226" t="str">
        <f>IF(EQUAT!J65=0," ",EQUAT!J65)</f>
        <v>calculations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7d</v>
      </c>
      <c r="O100" s="234">
        <f>EQUAT!I66</f>
        <v>1</v>
      </c>
      <c r="P100" s="114">
        <f>ST12C!B93</f>
        <v>0</v>
      </c>
      <c r="Q100" s="114">
        <f t="shared" si="4"/>
        <v>1</v>
      </c>
      <c r="R100" s="226" t="str">
        <f>IF(EQUAT!J66=0," ",EQUAT!J66)</f>
        <v>calculations</v>
      </c>
      <c r="S100" s="226" t="str">
        <f>IF(EQUAT!K66=0," ",EQUAT!K66)</f>
        <v xml:space="preserve"> 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7e</v>
      </c>
      <c r="O101" s="234">
        <f>EQUAT!I67</f>
        <v>3</v>
      </c>
      <c r="P101" s="114">
        <f>ST12C!B94</f>
        <v>0</v>
      </c>
      <c r="Q101" s="114">
        <f t="shared" si="4"/>
        <v>3</v>
      </c>
      <c r="R101" s="226" t="str">
        <f>IF(EQUAT!J67=0," ",EQUAT!J67)</f>
        <v>data book</v>
      </c>
      <c r="S101" s="226" t="str">
        <f>IF(EQUAT!K67=0," ",EQUAT!K67)</f>
        <v>Ka weak acids</v>
      </c>
      <c r="T101" s="226" t="str">
        <f>IF(EQUAT!L67=0," ",EQUAT!L67)</f>
        <v xml:space="preserve"> 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>
        <f>EQUAT!H68</f>
        <v>0</v>
      </c>
      <c r="O102" s="234">
        <f>EQUAT!I68</f>
        <v>0</v>
      </c>
      <c r="P102" s="114">
        <f>ST12C!B95</f>
        <v>0</v>
      </c>
      <c r="Q102" s="114">
        <f t="shared" si="4"/>
        <v>0</v>
      </c>
      <c r="R102" s="226" t="str">
        <f>IF(EQUAT!J68=0," ",EQUAT!J68)</f>
        <v xml:space="preserve"> </v>
      </c>
      <c r="S102" s="226" t="str">
        <f>IF(EQUAT!K68=0," ",EQUAT!K68)</f>
        <v xml:space="preserve"> </v>
      </c>
      <c r="T102" s="226" t="str">
        <f>IF(EQUAT!L68=0," ",EQUAT!L68)</f>
        <v xml:space="preserve"> 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>
        <f>EQUAT!H69</f>
        <v>0</v>
      </c>
      <c r="O103" s="234">
        <f>EQUAT!I69</f>
        <v>0</v>
      </c>
      <c r="P103" s="114">
        <f>ST12C!B96</f>
        <v>0</v>
      </c>
      <c r="Q103" s="114">
        <f t="shared" si="4"/>
        <v>0</v>
      </c>
      <c r="R103" s="226" t="str">
        <f>IF(EQUAT!J69=0," ",EQUAT!J69)</f>
        <v xml:space="preserve"> 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>
        <f>EQUAT!H70</f>
        <v>0</v>
      </c>
      <c r="O104" s="234">
        <f>EQUAT!I70</f>
        <v>0</v>
      </c>
      <c r="P104" s="114">
        <f>ST12C!B97</f>
        <v>0</v>
      </c>
      <c r="Q104" s="114">
        <f t="shared" si="4"/>
        <v>0</v>
      </c>
      <c r="R104" s="226" t="str">
        <f>IF(EQUAT!J70=0," ",EQUAT!J70)</f>
        <v xml:space="preserve">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>
        <f>EQUAT!H71</f>
        <v>0</v>
      </c>
      <c r="O105" s="234">
        <f>EQUAT!I71</f>
        <v>0</v>
      </c>
      <c r="P105" s="114">
        <f>ST12C!B98</f>
        <v>0</v>
      </c>
      <c r="Q105" s="114">
        <f t="shared" si="4"/>
        <v>0</v>
      </c>
      <c r="R105" s="226" t="str">
        <f>IF(EQUAT!J71=0," ",EQUAT!J71)</f>
        <v xml:space="preserve">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94</v>
      </c>
      <c r="P106" s="114">
        <f>SUM(P37:P105)</f>
        <v>0</v>
      </c>
      <c r="Q106" s="114">
        <f>SUM(Q37:Q95)</f>
        <v>83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35" priority="2" operator="lessThan">
      <formula>0.5</formula>
    </cfRule>
    <cfRule type="cellIs" dxfId="34" priority="3" operator="lessThan">
      <formula>0.5</formula>
    </cfRule>
    <cfRule type="cellIs" dxfId="33" priority="4" operator="lessThan">
      <formula>1</formula>
    </cfRule>
  </conditionalFormatting>
  <conditionalFormatting sqref="Q37:Q66 Q71:Q105">
    <cfRule type="cellIs" dxfId="32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84" t="s">
        <v>151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49"/>
      <c r="M1" s="233"/>
      <c r="N1" s="4"/>
      <c r="O1" s="191" t="s">
        <v>57</v>
      </c>
      <c r="P1" s="219" t="str">
        <f>B3</f>
        <v>LisaChem 2013</v>
      </c>
      <c r="Q1" s="219"/>
      <c r="S1" s="220" t="s">
        <v>254</v>
      </c>
      <c r="T1" s="219" t="str">
        <f>B5</f>
        <v>Student 13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9" t="s">
        <v>259</v>
      </c>
      <c r="P2" s="299" t="s">
        <v>252</v>
      </c>
      <c r="Q2" s="30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LisaChem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99"/>
      <c r="P3" s="299"/>
      <c r="Q3" s="300"/>
      <c r="R3" s="294" t="s">
        <v>91</v>
      </c>
      <c r="S3" s="295"/>
      <c r="T3" s="295"/>
      <c r="U3" s="212"/>
    </row>
    <row r="4" spans="1:21" ht="15" customHeight="1" thickBot="1" x14ac:dyDescent="0.3">
      <c r="A4" s="25"/>
      <c r="F4" s="94"/>
      <c r="G4" s="191" t="s">
        <v>0</v>
      </c>
      <c r="H4" s="194">
        <f>ST13C!AK38</f>
        <v>30</v>
      </c>
      <c r="I4" s="194">
        <f>ST13C!AL38</f>
        <v>0</v>
      </c>
      <c r="J4" s="194">
        <f>ST13C!AM38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Results'!O6</f>
        <v>0</v>
      </c>
      <c r="Q4" s="129">
        <f t="shared" ref="Q4:Q33" si="0">IF(P4=O4,1,0)</f>
        <v>0</v>
      </c>
      <c r="R4" s="217" t="str">
        <f>IF(EQUAT!D7=0, "",EQUAT!D7)</f>
        <v>IR</v>
      </c>
      <c r="S4" s="217" t="str">
        <f>IF(EQUAT!E7=0, "",EQUAT!E7)</f>
        <v>C13NMR</v>
      </c>
      <c r="T4" s="217" t="str">
        <f>IF(EQUAT!F7=0, "",EQUAT!F7)</f>
        <v>systematic name</v>
      </c>
      <c r="U4" s="212"/>
    </row>
    <row r="5" spans="1:21" ht="15" customHeight="1" thickBot="1" x14ac:dyDescent="0.3">
      <c r="A5" s="78" t="s">
        <v>147</v>
      </c>
      <c r="B5" s="198" t="str">
        <f>'Class Results'!O4</f>
        <v>Student 13</v>
      </c>
      <c r="C5" s="199"/>
      <c r="D5" s="200"/>
      <c r="E5" s="201"/>
      <c r="G5" s="90" t="s">
        <v>8</v>
      </c>
      <c r="H5" s="194">
        <f>ST13C!AK39</f>
        <v>94</v>
      </c>
      <c r="I5" s="194">
        <f>ST13C!AL39</f>
        <v>0</v>
      </c>
      <c r="J5" s="194">
        <f>ST13C!AM39</f>
        <v>0</v>
      </c>
      <c r="N5" s="218" t="str">
        <f>EQUAT!A8</f>
        <v>2</v>
      </c>
      <c r="O5" s="232" t="str">
        <f>EQUAT!B8</f>
        <v>C</v>
      </c>
      <c r="P5" s="216">
        <f>'Class Results'!O7</f>
        <v>0</v>
      </c>
      <c r="Q5" s="129">
        <f t="shared" si="0"/>
        <v>0</v>
      </c>
      <c r="R5" s="217" t="str">
        <f>IF(EQUAT!D8=0, "",EQUAT!D8)</f>
        <v>amount of solids, liquids,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Results'!O8</f>
        <v>0</v>
      </c>
      <c r="Q6" s="129">
        <f t="shared" si="0"/>
        <v>0</v>
      </c>
      <c r="R6" s="217" t="str">
        <f>IF(EQUAT!D9=0, "",EQUAT!D9)</f>
        <v>titration curves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Results'!O9</f>
        <v>0</v>
      </c>
      <c r="Q7" s="129">
        <f t="shared" si="0"/>
        <v>0</v>
      </c>
      <c r="R7" s="217" t="str">
        <f>IF(EQUAT!D10=0, "",EQUAT!D10)</f>
        <v>acid-base titrations</v>
      </c>
      <c r="S7" s="217" t="str">
        <f>IF(EQUAT!E10=0, "",EQUAT!E10)</f>
        <v>data book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A</v>
      </c>
      <c r="P8" s="216">
        <f>'Class Results'!O10</f>
        <v>0</v>
      </c>
      <c r="Q8" s="129">
        <f t="shared" si="0"/>
        <v>0</v>
      </c>
      <c r="R8" s="217" t="str">
        <f>IF(EQUAT!D11=0, "",EQUAT!D11)</f>
        <v>galvanic primary, principles</v>
      </c>
      <c r="S8" s="217" t="str">
        <f>IF(EQUAT!E11=0, "",EQUAT!E11)</f>
        <v>electrochemical series</v>
      </c>
      <c r="T8" s="217" t="str">
        <f>IF(EQUAT!F11=0, "",EQUAT!F11)</f>
        <v>data book</v>
      </c>
      <c r="U8" s="212"/>
    </row>
    <row r="9" spans="1:21" ht="15" customHeight="1" x14ac:dyDescent="0.25">
      <c r="A9" s="38" t="s">
        <v>94</v>
      </c>
      <c r="B9" s="114">
        <f>ST13C!AL3</f>
        <v>75</v>
      </c>
      <c r="C9" s="114">
        <f>ST13C!AM3</f>
        <v>0</v>
      </c>
      <c r="D9" s="114">
        <f>ST13C!AN3</f>
        <v>0</v>
      </c>
      <c r="N9" s="218" t="str">
        <f>EQUAT!A12</f>
        <v>6</v>
      </c>
      <c r="O9" s="232" t="str">
        <f>EQUAT!B12</f>
        <v>D</v>
      </c>
      <c r="P9" s="216">
        <f>'Class Results'!O11</f>
        <v>0</v>
      </c>
      <c r="Q9" s="129">
        <f t="shared" si="0"/>
        <v>0</v>
      </c>
      <c r="R9" s="217" t="str">
        <f>IF(EQUAT!D12=0, "",EQUAT!D12)</f>
        <v xml:space="preserve">ox numbers 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ST13C!AL4</f>
        <v>48</v>
      </c>
      <c r="C10" s="114">
        <f>ST13C!AM4</f>
        <v>0</v>
      </c>
      <c r="D10" s="114">
        <f>ST13C!AN4</f>
        <v>0</v>
      </c>
      <c r="N10" s="218" t="str">
        <f>EQUAT!A13</f>
        <v>7</v>
      </c>
      <c r="O10" s="232" t="str">
        <f>EQUAT!B13</f>
        <v>D</v>
      </c>
      <c r="P10" s="216">
        <f>'Class Results'!O12</f>
        <v>0</v>
      </c>
      <c r="Q10" s="129">
        <f t="shared" si="0"/>
        <v>0</v>
      </c>
      <c r="R10" s="217" t="str">
        <f>IF(EQUAT!D13=0, "",EQUAT!D13)</f>
        <v>redox equations</v>
      </c>
      <c r="S10" s="217" t="str">
        <f>IF(EQUAT!E13=0, "",EQUAT!E13)</f>
        <v>acid-base, pH</v>
      </c>
      <c r="T10" s="217" t="str">
        <f>IF(EQUAT!F13=0, "",EQUAT!F13)</f>
        <v>fuel cells</v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Results'!O13</f>
        <v>0</v>
      </c>
      <c r="Q11" s="129">
        <f t="shared" si="0"/>
        <v>0</v>
      </c>
      <c r="R11" s="217" t="str">
        <f>IF(EQUAT!D14=0, "",EQUAT!D14)</f>
        <v>bomb calorimetry</v>
      </c>
      <c r="S11" s="217" t="str">
        <f>IF(EQUAT!E14=0, "",EQUAT!E14)</f>
        <v>calculations</v>
      </c>
      <c r="T11" s="217" t="str">
        <f>IF(EQUAT!F14=0, "",EQUAT!F14)</f>
        <v>data book</v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Results'!O14</f>
        <v>0</v>
      </c>
      <c r="Q12" s="129">
        <f t="shared" si="0"/>
        <v>0</v>
      </c>
      <c r="R12" s="217" t="str">
        <f>IF(EQUAT!D15=0, "",EQUAT!D15)</f>
        <v>galvanic secondary, principles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D</v>
      </c>
      <c r="P13" s="216">
        <f>'Class Results'!O15</f>
        <v>0</v>
      </c>
      <c r="Q13" s="129">
        <f t="shared" si="0"/>
        <v>0</v>
      </c>
      <c r="R13" s="217" t="str">
        <f>IF(EQUAT!D16=0, "",EQUAT!D16)</f>
        <v>Le Chatelier principle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85" t="s">
        <v>98</v>
      </c>
      <c r="C14" s="285"/>
      <c r="D14" s="285"/>
      <c r="N14" s="218" t="str">
        <f>EQUAT!A17</f>
        <v>11</v>
      </c>
      <c r="O14" s="232" t="str">
        <f>EQUAT!B17</f>
        <v>C</v>
      </c>
      <c r="P14" s="216">
        <f>'Class Results'!O16</f>
        <v>0</v>
      </c>
      <c r="Q14" s="129">
        <f t="shared" si="0"/>
        <v>0</v>
      </c>
      <c r="R14" s="217" t="str">
        <f>IF(EQUAT!D17=0, "",EQUAT!D17)</f>
        <v>fuel cells</v>
      </c>
      <c r="S14" s="217" t="str">
        <f>IF(EQUAT!E17=0, "",EQUAT!E17)</f>
        <v/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ST13C!AL5</f>
        <v>10</v>
      </c>
      <c r="C15" s="29">
        <f>ST13C!AM5</f>
        <v>0</v>
      </c>
      <c r="D15" s="114">
        <f>ST13C!AN5</f>
        <v>0</v>
      </c>
      <c r="N15" s="218" t="str">
        <f>EQUAT!A18</f>
        <v>12</v>
      </c>
      <c r="O15" s="232" t="str">
        <f>EQUAT!B18</f>
        <v>D</v>
      </c>
      <c r="P15" s="216">
        <f>'Class Results'!O17</f>
        <v>0</v>
      </c>
      <c r="Q15" s="129">
        <f t="shared" si="0"/>
        <v>0</v>
      </c>
      <c r="R15" s="217" t="str">
        <f>IF(EQUAT!D18=0, "",EQUAT!D18)</f>
        <v>gravimetric analysis</v>
      </c>
      <c r="S15" s="217" t="str">
        <f>IF(EQUAT!E18=0, "",EQUAT!E18)</f>
        <v>calculations</v>
      </c>
      <c r="T15" s="217" t="str">
        <f>IF(EQUAT!F18=0, "",EQUAT!F18)</f>
        <v>chemical equations</v>
      </c>
      <c r="U15" s="212"/>
    </row>
    <row r="16" spans="1:21" ht="15" customHeight="1" x14ac:dyDescent="0.25">
      <c r="A16" s="38" t="str">
        <f>ST1C!AJ6</f>
        <v>gravimetric analysis</v>
      </c>
      <c r="B16" s="29">
        <f>ST13C!AL6</f>
        <v>2</v>
      </c>
      <c r="C16" s="29">
        <f>ST13C!AM6</f>
        <v>0</v>
      </c>
      <c r="D16" s="114">
        <f>ST13C!AN6</f>
        <v>0</v>
      </c>
      <c r="N16" s="218" t="str">
        <f>EQUAT!A19</f>
        <v>13</v>
      </c>
      <c r="O16" s="232" t="str">
        <f>EQUAT!B19</f>
        <v>A</v>
      </c>
      <c r="P16" s="216">
        <f>'Class Results'!O18</f>
        <v>0</v>
      </c>
      <c r="Q16" s="129">
        <f t="shared" si="0"/>
        <v>0</v>
      </c>
      <c r="R16" s="217" t="str">
        <f>IF(EQUAT!D19=0, "",EQUAT!D19)</f>
        <v>gravimetric analysis</v>
      </c>
      <c r="S16" s="217" t="str">
        <f>IF(EQUAT!E19=0, "",EQUAT!E19)</f>
        <v>calculations</v>
      </c>
      <c r="T16" s="217" t="str">
        <f>IF(EQUAT!F19=0, "",EQUAT!F19)</f>
        <v>chemical equations</v>
      </c>
      <c r="U16" s="212"/>
    </row>
    <row r="17" spans="1:21" ht="15" customHeight="1" x14ac:dyDescent="0.25">
      <c r="A17" s="38" t="str">
        <f>ST1C!AJ7</f>
        <v>calculations</v>
      </c>
      <c r="B17" s="29">
        <f>ST13C!AL7</f>
        <v>21</v>
      </c>
      <c r="C17" s="29">
        <f>ST13C!AM7</f>
        <v>0</v>
      </c>
      <c r="D17" s="114">
        <f>ST13C!AN7</f>
        <v>0</v>
      </c>
      <c r="N17" s="218" t="str">
        <f>EQUAT!A20</f>
        <v>14</v>
      </c>
      <c r="O17" s="232" t="str">
        <f>EQUAT!B20</f>
        <v>B</v>
      </c>
      <c r="P17" s="216">
        <f>'Class Results'!O19</f>
        <v>0</v>
      </c>
      <c r="Q17" s="129">
        <f t="shared" si="0"/>
        <v>0</v>
      </c>
      <c r="R17" s="217" t="str">
        <f>IF(EQUAT!D20=0, "",EQUAT!D20)</f>
        <v>AAS</v>
      </c>
      <c r="S17" s="217" t="str">
        <f>IF(EQUAT!E20=0, "",EQUAT!E20)</f>
        <v>calibration graph AAS or UV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ST13C!AL8</f>
        <v>12</v>
      </c>
      <c r="C18" s="29">
        <f>ST13C!AM8</f>
        <v>0</v>
      </c>
      <c r="D18" s="114">
        <f>ST13C!AN8</f>
        <v>0</v>
      </c>
      <c r="N18" s="218" t="str">
        <f>EQUAT!A21</f>
        <v>15</v>
      </c>
      <c r="O18" s="232" t="str">
        <f>EQUAT!B21</f>
        <v>B</v>
      </c>
      <c r="P18" s="216">
        <f>'Class Results'!O20</f>
        <v>0</v>
      </c>
      <c r="Q18" s="129">
        <f t="shared" si="0"/>
        <v>0</v>
      </c>
      <c r="R18" s="217" t="str">
        <f>IF(EQUAT!D21=0, "",EQUAT!D21)</f>
        <v>systematic name</v>
      </c>
      <c r="S18" s="217" t="str">
        <f>IF(EQUAT!E21=0, "",EQUAT!E21)</f>
        <v>alkanoic acid</v>
      </c>
      <c r="T18" s="217" t="str">
        <f>IF(EQUAT!F21=0, "",EQUAT!F21)</f>
        <v>calculations</v>
      </c>
      <c r="U18" s="212"/>
    </row>
    <row r="19" spans="1:21" ht="15" customHeight="1" x14ac:dyDescent="0.25">
      <c r="A19" s="38" t="str">
        <f>ST1C!AJ9</f>
        <v>chromatographic techniques</v>
      </c>
      <c r="B19" s="29">
        <f>ST13C!AL9</f>
        <v>1</v>
      </c>
      <c r="C19" s="29">
        <f>ST13C!AM9</f>
        <v>0</v>
      </c>
      <c r="D19" s="114">
        <f>ST13C!AN9</f>
        <v>0</v>
      </c>
      <c r="N19" s="218" t="str">
        <f>EQUAT!A22</f>
        <v>16</v>
      </c>
      <c r="O19" s="232" t="str">
        <f>EQUAT!B22</f>
        <v>C</v>
      </c>
      <c r="P19" s="216">
        <f>'Class Results'!O21</f>
        <v>0</v>
      </c>
      <c r="Q19" s="129">
        <f t="shared" si="0"/>
        <v>0</v>
      </c>
      <c r="R19" s="217" t="str">
        <f>IF(EQUAT!D22=0, "",EQUAT!D22)</f>
        <v xml:space="preserve">Faradays laws </v>
      </c>
      <c r="S19" s="217" t="str">
        <f>IF(EQUAT!E22=0, "",EQUAT!E22)</f>
        <v>galvanic primary, principles</v>
      </c>
      <c r="T19" s="217" t="str">
        <f>IF(EQUAT!F22=0, "",EQUAT!F22)</f>
        <v>redox equations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ST13C!AL10</f>
        <v>28</v>
      </c>
      <c r="C20" s="29">
        <f>ST13C!AM10</f>
        <v>0</v>
      </c>
      <c r="D20" s="114">
        <f>ST13C!AN10</f>
        <v>0</v>
      </c>
      <c r="N20" s="218" t="str">
        <f>EQUAT!A23</f>
        <v>17</v>
      </c>
      <c r="O20" s="232" t="str">
        <f>EQUAT!B23</f>
        <v>D</v>
      </c>
      <c r="P20" s="216">
        <f>'Class Results'!O22</f>
        <v>0</v>
      </c>
      <c r="Q20" s="129">
        <f t="shared" si="0"/>
        <v>0</v>
      </c>
      <c r="R20" s="217" t="str">
        <f>IF(EQUAT!D23=0, "",EQUAT!D23)</f>
        <v>chemical equations</v>
      </c>
      <c r="S20" s="217" t="str">
        <f>IF(EQUAT!E23=0, "",EQUAT!E23)</f>
        <v>acid-base, pH</v>
      </c>
      <c r="T20" s="217" t="str">
        <f>IF(EQUAT!F23=0, "",EQUAT!F23)</f>
        <v>aspirin</v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ST13C!AL11</f>
        <v>1</v>
      </c>
      <c r="C21" s="29">
        <f>ST13C!AM11</f>
        <v>0</v>
      </c>
      <c r="D21" s="114">
        <f>ST13C!AN11</f>
        <v>0</v>
      </c>
      <c r="N21" s="218" t="str">
        <f>EQUAT!A24</f>
        <v>18</v>
      </c>
      <c r="O21" s="232" t="str">
        <f>EQUAT!B24</f>
        <v>A</v>
      </c>
      <c r="P21" s="216">
        <f>'Class Results'!O23</f>
        <v>0</v>
      </c>
      <c r="Q21" s="129">
        <f t="shared" si="0"/>
        <v>0</v>
      </c>
      <c r="R21" s="217" t="str">
        <f>IF(EQUAT!D24=0, "",EQUAT!D24)</f>
        <v>organic reaction pathways</v>
      </c>
      <c r="S21" s="217" t="str">
        <f>IF(EQUAT!E24=0, "",EQUAT!E24)</f>
        <v/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ST13C!AL12</f>
        <v>16</v>
      </c>
      <c r="C22" s="29">
        <f>ST13C!AM12</f>
        <v>0</v>
      </c>
      <c r="D22" s="114">
        <f>ST13C!AN12</f>
        <v>0</v>
      </c>
      <c r="N22" s="218" t="str">
        <f>EQUAT!A25</f>
        <v>19</v>
      </c>
      <c r="O22" s="232" t="str">
        <f>EQUAT!B25</f>
        <v>D</v>
      </c>
      <c r="P22" s="216">
        <f>'Class Results'!O24</f>
        <v>0</v>
      </c>
      <c r="Q22" s="129">
        <f t="shared" si="0"/>
        <v>0</v>
      </c>
      <c r="R22" s="217" t="str">
        <f>IF(EQUAT!D25=0, "",EQUAT!D25)</f>
        <v>Le Chatelier principle</v>
      </c>
      <c r="S22" s="217" t="str">
        <f>IF(EQUAT!E25=0, "",EQUAT!E25)</f>
        <v>Rates of reaction</v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ST13C!AL13</f>
        <v>7</v>
      </c>
      <c r="C23" s="29">
        <f>ST13C!AM13</f>
        <v>0</v>
      </c>
      <c r="D23" s="114">
        <f>ST13C!AN13</f>
        <v>0</v>
      </c>
      <c r="N23" s="218" t="str">
        <f>EQUAT!A26</f>
        <v>20</v>
      </c>
      <c r="O23" s="232" t="str">
        <f>EQUAT!B26</f>
        <v>B</v>
      </c>
      <c r="P23" s="216">
        <f>'Class Results'!O25</f>
        <v>0</v>
      </c>
      <c r="Q23" s="129">
        <f t="shared" si="0"/>
        <v>0</v>
      </c>
      <c r="R23" s="217" t="str">
        <f>IF(EQUAT!D26=0, "",EQUAT!D26)</f>
        <v>Ka weak acids</v>
      </c>
      <c r="S23" s="217" t="str">
        <f>IF(EQUAT!E26=0, "",EQUAT!E26)</f>
        <v>calculations</v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ST13C!AL14</f>
        <v>5</v>
      </c>
      <c r="C24" s="29">
        <f>ST13C!AM14</f>
        <v>0</v>
      </c>
      <c r="D24" s="114">
        <f>ST13C!AN14</f>
        <v>0</v>
      </c>
      <c r="N24" s="218" t="str">
        <f>EQUAT!A27</f>
        <v>21</v>
      </c>
      <c r="O24" s="232" t="str">
        <f>EQUAT!B27</f>
        <v>C</v>
      </c>
      <c r="P24" s="216">
        <f>'Class Results'!O26</f>
        <v>0</v>
      </c>
      <c r="Q24" s="129">
        <f t="shared" si="0"/>
        <v>0</v>
      </c>
      <c r="R24" s="217" t="str">
        <f>IF(EQUAT!D27=0, "",EQUAT!D27)</f>
        <v>calc delta H from reactions</v>
      </c>
      <c r="S24" s="217" t="str">
        <f>IF(EQUAT!E27=0, "",EQUAT!E27)</f>
        <v>calculations</v>
      </c>
      <c r="T24" s="217" t="str">
        <f>IF(EQUAT!F27=0, "",EQUAT!F27)</f>
        <v>data book</v>
      </c>
      <c r="U24" s="212"/>
    </row>
    <row r="25" spans="1:21" ht="15" customHeight="1" x14ac:dyDescent="0.25">
      <c r="A25" s="38" t="str">
        <f>ST1C!AJ15</f>
        <v>DNA</v>
      </c>
      <c r="B25" s="29">
        <f>ST13C!AL15</f>
        <v>5</v>
      </c>
      <c r="C25" s="29">
        <f>ST13C!AM15</f>
        <v>0</v>
      </c>
      <c r="D25" s="114">
        <f>ST13C!AN15</f>
        <v>0</v>
      </c>
      <c r="N25" s="218" t="str">
        <f>EQUAT!A28</f>
        <v>22</v>
      </c>
      <c r="O25" s="232" t="str">
        <f>EQUAT!B28</f>
        <v>D</v>
      </c>
      <c r="P25" s="216">
        <f>'Class Results'!O27</f>
        <v>0</v>
      </c>
      <c r="Q25" s="129">
        <f t="shared" si="0"/>
        <v>0</v>
      </c>
      <c r="R25" s="217" t="str">
        <f>IF(EQUAT!D28=0, "",EQUAT!D28)</f>
        <v>matching analytical technique</v>
      </c>
      <c r="S25" s="217" t="str">
        <f>IF(EQUAT!E28=0, "",EQUAT!E28)</f>
        <v>HPLC</v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ST13C!AL16</f>
        <v>10</v>
      </c>
      <c r="C26" s="29">
        <f>ST13C!AM16</f>
        <v>0</v>
      </c>
      <c r="D26" s="114">
        <f>ST13C!AN16</f>
        <v>0</v>
      </c>
      <c r="N26" s="218" t="str">
        <f>EQUAT!A29</f>
        <v>23</v>
      </c>
      <c r="O26" s="232" t="str">
        <f>EQUAT!B29</f>
        <v>D</v>
      </c>
      <c r="P26" s="216">
        <f>'Class Results'!O28</f>
        <v>0</v>
      </c>
      <c r="Q26" s="129">
        <f t="shared" si="0"/>
        <v>0</v>
      </c>
      <c r="R26" s="217" t="str">
        <f>IF(EQUAT!D29=0, "",EQUAT!D29)</f>
        <v>vol - experimental technique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ST13C!AL17</f>
        <v>4</v>
      </c>
      <c r="C27" s="29">
        <f>ST13C!AM17</f>
        <v>0</v>
      </c>
      <c r="D27" s="114">
        <f>ST13C!AN17</f>
        <v>0</v>
      </c>
      <c r="N27" s="218" t="str">
        <f>EQUAT!A30</f>
        <v>24</v>
      </c>
      <c r="O27" s="232" t="str">
        <f>EQUAT!B30</f>
        <v>A</v>
      </c>
      <c r="P27" s="216">
        <f>'Class Results'!O29</f>
        <v>0</v>
      </c>
      <c r="Q27" s="129">
        <f t="shared" si="0"/>
        <v>0</v>
      </c>
      <c r="R27" s="217" t="str">
        <f>IF(EQUAT!D30=0, "",EQUAT!D30)</f>
        <v>mass spectrometry</v>
      </c>
      <c r="S27" s="217" t="str">
        <f>IF(EQUAT!E30=0, "",EQUAT!E30)</f>
        <v>IR</v>
      </c>
      <c r="T27" s="217" t="str">
        <f>IF(EQUAT!F30=0, "",EQUAT!F30)</f>
        <v>C13NMR</v>
      </c>
      <c r="U27" s="212"/>
    </row>
    <row r="28" spans="1:21" ht="15" customHeight="1" x14ac:dyDescent="0.25">
      <c r="A28" s="38" t="str">
        <f>ST1C!AJ18</f>
        <v>medicine synthesis</v>
      </c>
      <c r="B28" s="29">
        <f>ST13C!AL18</f>
        <v>1</v>
      </c>
      <c r="C28" s="29">
        <f>ST13C!AM18</f>
        <v>0</v>
      </c>
      <c r="D28" s="114">
        <f>ST13C!AN18</f>
        <v>0</v>
      </c>
      <c r="N28" s="218" t="str">
        <f>EQUAT!A31</f>
        <v>25</v>
      </c>
      <c r="O28" s="232" t="str">
        <f>EQUAT!B31</f>
        <v>B</v>
      </c>
      <c r="P28" s="216">
        <f>'Class Results'!O30</f>
        <v>0</v>
      </c>
      <c r="Q28" s="129">
        <f t="shared" si="0"/>
        <v>0</v>
      </c>
      <c r="R28" s="217" t="str">
        <f>IF(EQUAT!D31=0, "",EQUAT!D31)</f>
        <v>mass spectrometry</v>
      </c>
      <c r="S28" s="217" t="str">
        <f>IF(EQUAT!E31=0, "",EQUAT!E31)</f>
        <v>IR</v>
      </c>
      <c r="T28" s="217" t="str">
        <f>IF(EQUAT!F31=0, "",EQUAT!F31)</f>
        <v>C13NMR</v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C</v>
      </c>
      <c r="P29" s="216">
        <f>'Class Results'!O31</f>
        <v>0</v>
      </c>
      <c r="Q29" s="129">
        <f t="shared" si="0"/>
        <v>0</v>
      </c>
      <c r="R29" s="217" t="str">
        <f>IF(EQUAT!D32=0, "",EQUAT!D32)</f>
        <v>Le Chatelier principle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B</v>
      </c>
      <c r="P30" s="216">
        <f>'Class Results'!O32</f>
        <v>0</v>
      </c>
      <c r="Q30" s="129">
        <f t="shared" si="0"/>
        <v>0</v>
      </c>
      <c r="R30" s="217" t="str">
        <f>IF(EQUAT!D33=0, "",EQUAT!D33)</f>
        <v>chemical principles fuel cell</v>
      </c>
      <c r="S30" s="217" t="str">
        <f>IF(EQUAT!E33=0, "",EQUAT!E33)</f>
        <v>chemical principles electrolytic cell</v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A</v>
      </c>
      <c r="P31" s="216">
        <f>'Class Results'!O33</f>
        <v>0</v>
      </c>
      <c r="Q31" s="129">
        <f t="shared" si="0"/>
        <v>0</v>
      </c>
      <c r="R31" s="217" t="str">
        <f>IF(EQUAT!D34=0, "",EQUAT!D34)</f>
        <v>chemical principles electrolytic cell</v>
      </c>
      <c r="S31" s="217" t="str">
        <f>IF(EQUAT!E34=0, "",EQUAT!E34)</f>
        <v>molten vs aqueous electrolytic cell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Results'!O34</f>
        <v>0</v>
      </c>
      <c r="Q32" s="129">
        <f t="shared" si="0"/>
        <v>0</v>
      </c>
      <c r="R32" s="217" t="str">
        <f>IF(EQUAT!D35=0, "",EQUAT!D35)</f>
        <v>amount of solids, liquids, gases</v>
      </c>
      <c r="S32" s="217" t="str">
        <f>IF(EQUAT!E35=0, "",EQUAT!E35)</f>
        <v>excess and limiting reagents</v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C</v>
      </c>
      <c r="P33" s="216">
        <f>'Class Results'!O35</f>
        <v>0</v>
      </c>
      <c r="Q33" s="129">
        <f t="shared" si="0"/>
        <v>0</v>
      </c>
      <c r="R33" s="217" t="str">
        <f>IF(EQUAT!D36=0, "",EQUAT!D36)</f>
        <v>solution calorimetry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LisaChem 2013</v>
      </c>
      <c r="Q34" s="219"/>
      <c r="S34" s="220" t="s">
        <v>254</v>
      </c>
      <c r="T34" s="219" t="str">
        <f>B5</f>
        <v>Student 13</v>
      </c>
    </row>
    <row r="35" spans="1:21" ht="15" customHeight="1" thickBot="1" x14ac:dyDescent="0.3">
      <c r="A35" s="78" t="s">
        <v>57</v>
      </c>
      <c r="B35" s="198" t="str">
        <f>B3</f>
        <v>LisaChem 2013</v>
      </c>
      <c r="C35" s="199"/>
      <c r="D35" s="200"/>
      <c r="E35" s="201"/>
      <c r="N35" s="4"/>
      <c r="O35" s="296" t="s">
        <v>146</v>
      </c>
      <c r="P35" s="298" t="s">
        <v>257</v>
      </c>
      <c r="Q35" s="29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97"/>
      <c r="P36" s="298"/>
      <c r="Q36" s="29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13</v>
      </c>
      <c r="C37" s="199"/>
      <c r="D37" s="200"/>
      <c r="E37" s="201"/>
      <c r="N37" s="227" t="str">
        <f>EQUAT!H7</f>
        <v>1a</v>
      </c>
      <c r="O37" s="234">
        <f>EQUAT!I7</f>
        <v>1</v>
      </c>
      <c r="P37" s="114">
        <f>ST13C!B34</f>
        <v>0</v>
      </c>
      <c r="Q37" s="114">
        <f>O37-P37</f>
        <v>1</v>
      </c>
      <c r="R37" s="226" t="str">
        <f>IF(EQUAT!J7=0," ",EQUAT!J7)</f>
        <v>organic structure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1b</v>
      </c>
      <c r="O38" s="234">
        <f>EQUAT!I8</f>
        <v>1</v>
      </c>
      <c r="P38" s="114">
        <f>ST13C!B35</f>
        <v>0</v>
      </c>
      <c r="Q38" s="114">
        <f t="shared" ref="Q38:Q93" si="2">O38-P38</f>
        <v>1</v>
      </c>
      <c r="R38" s="226" t="str">
        <f>IF(EQUAT!J8=0," ",EQUAT!J8)</f>
        <v>mass spectrometry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1c</v>
      </c>
      <c r="O39" s="234">
        <f>EQUAT!I9</f>
        <v>2</v>
      </c>
      <c r="P39" s="114">
        <f>ST13C!B36</f>
        <v>0</v>
      </c>
      <c r="Q39" s="114">
        <f t="shared" si="2"/>
        <v>2</v>
      </c>
      <c r="R39" s="226" t="str">
        <f>IF(EQUAT!J9=0," ",EQUAT!J9)</f>
        <v>IR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ST13C!AL20</f>
        <v>33</v>
      </c>
      <c r="C40" s="114">
        <f>ST13C!AM20</f>
        <v>0</v>
      </c>
      <c r="D40" s="114">
        <f>ST13C!AN20</f>
        <v>0</v>
      </c>
      <c r="N40" s="227" t="str">
        <f>EQUAT!H10</f>
        <v>1d</v>
      </c>
      <c r="O40" s="234">
        <f>EQUAT!I10</f>
        <v>2</v>
      </c>
      <c r="P40" s="114">
        <f>ST13C!B37</f>
        <v>0</v>
      </c>
      <c r="Q40" s="114">
        <f t="shared" si="2"/>
        <v>2</v>
      </c>
      <c r="R40" s="226" t="str">
        <f>IF(EQUAT!J10=0," ",EQUAT!J10)</f>
        <v>organic structure</v>
      </c>
      <c r="S40" s="226" t="str">
        <f>IF(EQUAT!K10=0," ",EQUAT!K10)</f>
        <v>C13NMR</v>
      </c>
      <c r="T40" s="226" t="str">
        <f>IF(EQUAT!L10=0," ",EQUAT!L10)</f>
        <v>carbon environment</v>
      </c>
      <c r="U40" s="213"/>
    </row>
    <row r="41" spans="1:21" ht="15" customHeight="1" x14ac:dyDescent="0.25">
      <c r="A41" s="38" t="s">
        <v>97</v>
      </c>
      <c r="B41" s="114">
        <f>ST13C!AL21</f>
        <v>48</v>
      </c>
      <c r="C41" s="114">
        <f>ST13C!AM21</f>
        <v>0</v>
      </c>
      <c r="D41" s="114">
        <f>ST13C!AN21</f>
        <v>0</v>
      </c>
      <c r="N41" s="227" t="str">
        <f>EQUAT!H11</f>
        <v>1e</v>
      </c>
      <c r="O41" s="234">
        <f>EQUAT!I11</f>
        <v>5</v>
      </c>
      <c r="P41" s="114">
        <f>ST13C!B38</f>
        <v>0</v>
      </c>
      <c r="Q41" s="114">
        <f t="shared" si="2"/>
        <v>5</v>
      </c>
      <c r="R41" s="226" t="str">
        <f>IF(EQUAT!J11=0," ",EQUAT!J11)</f>
        <v>common organic reactions</v>
      </c>
      <c r="S41" s="226" t="str">
        <f>IF(EQUAT!K11=0," ",EQUAT!K11)</f>
        <v>esters from alkenes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1f</v>
      </c>
      <c r="O42" s="234">
        <f>EQUAT!I12</f>
        <v>1</v>
      </c>
      <c r="P42" s="114">
        <f>ST13C!B39</f>
        <v>0</v>
      </c>
      <c r="Q42" s="114">
        <f t="shared" si="2"/>
        <v>1</v>
      </c>
      <c r="R42" s="226" t="str">
        <f>IF(EQUAT!J12=0," ",EQUAT!J12)</f>
        <v>esterification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1gi</v>
      </c>
      <c r="O43" s="234">
        <f>EQUAT!I13</f>
        <v>2</v>
      </c>
      <c r="P43" s="114">
        <f>ST13C!B40</f>
        <v>0</v>
      </c>
      <c r="Q43" s="114">
        <f t="shared" si="2"/>
        <v>2</v>
      </c>
      <c r="R43" s="226" t="str">
        <f>IF(EQUAT!J13=0," ",EQUAT!J13)</f>
        <v>Le Chatelier principle</v>
      </c>
      <c r="S43" s="226" t="str">
        <f>IF(EQUAT!K13=0," ",EQUAT!K13)</f>
        <v>Rates of reaction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83" t="s">
        <v>169</v>
      </c>
      <c r="C44" s="283"/>
      <c r="D44" s="283"/>
      <c r="N44" s="227" t="str">
        <f>EQUAT!H14</f>
        <v>1gii</v>
      </c>
      <c r="O44" s="234">
        <f>EQUAT!I14</f>
        <v>1</v>
      </c>
      <c r="P44" s="114">
        <f>ST13C!B41</f>
        <v>0</v>
      </c>
      <c r="Q44" s="114">
        <f t="shared" si="2"/>
        <v>1</v>
      </c>
      <c r="R44" s="226" t="str">
        <f>IF(EQUAT!J14=0," ",EQUAT!J14)</f>
        <v>properties of organic compounds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ST13C!AL22</f>
        <v>19</v>
      </c>
      <c r="C45" s="29">
        <f>ST13C!AM22</f>
        <v>0</v>
      </c>
      <c r="D45" s="114">
        <f>ST13C!AN22</f>
        <v>0</v>
      </c>
      <c r="N45" s="227" t="str">
        <f>EQUAT!H15</f>
        <v>1h</v>
      </c>
      <c r="O45" s="234">
        <f>EQUAT!I15</f>
        <v>2</v>
      </c>
      <c r="P45" s="114">
        <f>ST13C!B42</f>
        <v>0</v>
      </c>
      <c r="Q45" s="114">
        <f t="shared" si="2"/>
        <v>2</v>
      </c>
      <c r="R45" s="226" t="str">
        <f>IF(EQUAT!J15=0," ",EQUAT!J15)</f>
        <v>calc delta H from reactions</v>
      </c>
      <c r="S45" s="226" t="str">
        <f>IF(EQUAT!K15=0," ",EQUAT!K15)</f>
        <v>data book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ST13C!AL23</f>
        <v>0</v>
      </c>
      <c r="C46" s="29">
        <f>ST13C!AM23</f>
        <v>0</v>
      </c>
      <c r="D46" s="114">
        <f>ST13C!AN23</f>
        <v>-2</v>
      </c>
      <c r="N46" s="227" t="str">
        <f>EQUAT!H16</f>
        <v>2a</v>
      </c>
      <c r="O46" s="234">
        <f>EQUAT!I16</f>
        <v>1</v>
      </c>
      <c r="P46" s="114">
        <f>ST13C!B43</f>
        <v>0</v>
      </c>
      <c r="Q46" s="114">
        <f t="shared" si="2"/>
        <v>1</v>
      </c>
      <c r="R46" s="226" t="str">
        <f>IF(EQUAT!J16=0," ",EQUAT!J16)</f>
        <v>chemical principles electrolytic cell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ST13C!AL24</f>
        <v>14</v>
      </c>
      <c r="C47" s="29">
        <f>ST13C!AM24</f>
        <v>0</v>
      </c>
      <c r="D47" s="114">
        <f>ST13C!AN24</f>
        <v>0</v>
      </c>
      <c r="N47" s="227" t="str">
        <f>EQUAT!H17</f>
        <v>2b</v>
      </c>
      <c r="O47" s="234">
        <f>EQUAT!I17</f>
        <v>2</v>
      </c>
      <c r="P47" s="114">
        <f>ST13C!B44</f>
        <v>0</v>
      </c>
      <c r="Q47" s="114">
        <f t="shared" si="2"/>
        <v>2</v>
      </c>
      <c r="R47" s="226" t="str">
        <f>IF(EQUAT!J17=0," ",EQUAT!J17)</f>
        <v>predicting redox products</v>
      </c>
      <c r="S47" s="226" t="str">
        <f>IF(EQUAT!K17=0," ",EQUAT!K17)</f>
        <v>electrochemical series</v>
      </c>
      <c r="T47" s="226" t="str">
        <f>IF(EQUAT!L17=0," ",EQUAT!L17)</f>
        <v>chemical principles electrolytic cell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ST13C!AL25</f>
        <v>0</v>
      </c>
      <c r="C48" s="29">
        <f>ST13C!AM25</f>
        <v>0</v>
      </c>
      <c r="D48" s="114">
        <f>ST13C!AN25</f>
        <v>-2</v>
      </c>
      <c r="N48" s="227" t="str">
        <f>EQUAT!H18</f>
        <v>2c</v>
      </c>
      <c r="O48" s="234">
        <f>EQUAT!I18</f>
        <v>2</v>
      </c>
      <c r="P48" s="114">
        <f>ST13C!B45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>chemical principles electrolytic cell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ST13C!AL26</f>
        <v>2</v>
      </c>
      <c r="C49" s="29">
        <f>ST13C!AM26</f>
        <v>0</v>
      </c>
      <c r="D49" s="114">
        <f>ST13C!AN26</f>
        <v>0</v>
      </c>
      <c r="N49" s="227" t="str">
        <f>EQUAT!H19</f>
        <v>2d</v>
      </c>
      <c r="O49" s="234">
        <f>EQUAT!I19</f>
        <v>1</v>
      </c>
      <c r="P49" s="114">
        <f>ST13C!B46</f>
        <v>0</v>
      </c>
      <c r="Q49" s="114">
        <f t="shared" si="2"/>
        <v>1</v>
      </c>
      <c r="R49" s="226" t="str">
        <f>IF(EQUAT!J19=0," ",EQUAT!J19)</f>
        <v>vis-UV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ST13C!AL27</f>
        <v>2</v>
      </c>
      <c r="C50" s="29">
        <f>ST13C!AM27</f>
        <v>0</v>
      </c>
      <c r="D50" s="114">
        <f>ST13C!AN27</f>
        <v>0</v>
      </c>
      <c r="N50" s="227" t="str">
        <f>EQUAT!H20</f>
        <v>2e</v>
      </c>
      <c r="O50" s="234">
        <f>EQUAT!I20</f>
        <v>1</v>
      </c>
      <c r="P50" s="114">
        <f>ST13C!B47</f>
        <v>0</v>
      </c>
      <c r="Q50" s="114">
        <f t="shared" si="2"/>
        <v>1</v>
      </c>
      <c r="R50" s="226" t="str">
        <f>IF(EQUAT!J20=0," ",EQUAT!J20)</f>
        <v>vis-UV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ST13C!AL28</f>
        <v>8</v>
      </c>
      <c r="C51" s="29">
        <f>ST13C!AM28</f>
        <v>0</v>
      </c>
      <c r="D51" s="114">
        <f>ST13C!AN28</f>
        <v>0</v>
      </c>
      <c r="N51" s="227" t="str">
        <f>EQUAT!H21</f>
        <v>2f</v>
      </c>
      <c r="O51" s="234">
        <f>EQUAT!I21</f>
        <v>2</v>
      </c>
      <c r="P51" s="114">
        <f>ST13C!B48</f>
        <v>0</v>
      </c>
      <c r="Q51" s="114">
        <f t="shared" si="2"/>
        <v>2</v>
      </c>
      <c r="R51" s="226" t="str">
        <f>IF(EQUAT!J21=0," ",EQUAT!J21)</f>
        <v xml:space="preserve">Faradays laws </v>
      </c>
      <c r="S51" s="226" t="str">
        <f>IF(EQUAT!K21=0," ",EQUAT!K21)</f>
        <v>electrolytic cells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ST13C!AL29</f>
        <v>12</v>
      </c>
      <c r="C52" s="29">
        <f>ST13C!AM29</f>
        <v>0</v>
      </c>
      <c r="D52" s="114">
        <f>ST13C!AN29</f>
        <v>0</v>
      </c>
      <c r="N52" s="227" t="str">
        <f>EQUAT!H22</f>
        <v>2g</v>
      </c>
      <c r="O52" s="234">
        <f>EQUAT!I22</f>
        <v>1</v>
      </c>
      <c r="P52" s="114">
        <f>ST13C!B49</f>
        <v>0</v>
      </c>
      <c r="Q52" s="114">
        <f t="shared" si="2"/>
        <v>1</v>
      </c>
      <c r="R52" s="226" t="str">
        <f>IF(EQUAT!J22=0," ",EQUAT!J22)</f>
        <v>limitations of predictions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ST13C!AL30</f>
        <v>8</v>
      </c>
      <c r="C53" s="29">
        <f>ST13C!AM30</f>
        <v>0</v>
      </c>
      <c r="D53" s="114">
        <f>ST13C!AN30</f>
        <v>0</v>
      </c>
      <c r="N53" s="227" t="str">
        <f>EQUAT!H23</f>
        <v>2h</v>
      </c>
      <c r="O53" s="234">
        <f>EQUAT!I23</f>
        <v>1</v>
      </c>
      <c r="P53" s="114">
        <f>ST13C!B50</f>
        <v>0</v>
      </c>
      <c r="Q53" s="114">
        <f t="shared" si="2"/>
        <v>1</v>
      </c>
      <c r="R53" s="226" t="str">
        <f>IF(EQUAT!J23=0," ",EQUAT!J23)</f>
        <v>chemical principles electrolytic cell</v>
      </c>
      <c r="S53" s="226" t="str">
        <f>IF(EQUAT!K23=0," ",EQUAT!K23)</f>
        <v xml:space="preserve"> 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ST13C!AL31</f>
        <v>11</v>
      </c>
      <c r="C54" s="29">
        <f>ST13C!AM31</f>
        <v>0</v>
      </c>
      <c r="D54" s="114">
        <f>ST13C!AN31</f>
        <v>0</v>
      </c>
      <c r="N54" s="227" t="str">
        <f>EQUAT!H24</f>
        <v>2i</v>
      </c>
      <c r="O54" s="234">
        <f>EQUAT!I24</f>
        <v>3</v>
      </c>
      <c r="P54" s="114">
        <f>ST13C!B51</f>
        <v>0</v>
      </c>
      <c r="Q54" s="114">
        <f t="shared" si="2"/>
        <v>3</v>
      </c>
      <c r="R54" s="226" t="str">
        <f>IF(EQUAT!J24=0," ",EQUAT!J24)</f>
        <v>vis-UV</v>
      </c>
      <c r="S54" s="226" t="str">
        <f>IF(EQUAT!K24=0," ",EQUAT!K24)</f>
        <v>calibration graph AAS or UV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ST13C!AL32</f>
        <v>5</v>
      </c>
      <c r="C55" s="29">
        <f>ST13C!AM32</f>
        <v>0</v>
      </c>
      <c r="D55" s="114">
        <f>ST13C!AN32</f>
        <v>0</v>
      </c>
      <c r="N55" s="227" t="str">
        <f>EQUAT!H25</f>
        <v>3a</v>
      </c>
      <c r="O55" s="234">
        <f>EQUAT!I25</f>
        <v>1</v>
      </c>
      <c r="P55" s="114">
        <f>ST13C!B52</f>
        <v>0</v>
      </c>
      <c r="Q55" s="114">
        <f t="shared" si="2"/>
        <v>1</v>
      </c>
      <c r="R55" s="226" t="str">
        <f>IF(EQUAT!J25=0," ",EQUAT!J25)</f>
        <v>structural formula</v>
      </c>
      <c r="S55" s="226" t="str">
        <f>IF(EQUAT!K25=0," ",EQUAT!K25)</f>
        <v>amines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ST13C!AL33</f>
        <v>20</v>
      </c>
      <c r="C56" s="29">
        <f>ST13C!AM33</f>
        <v>0</v>
      </c>
      <c r="D56" s="114">
        <f>ST13C!AN33</f>
        <v>0</v>
      </c>
      <c r="N56" s="227" t="str">
        <f>EQUAT!H26</f>
        <v>3b</v>
      </c>
      <c r="O56" s="234">
        <f>EQUAT!I26</f>
        <v>1</v>
      </c>
      <c r="P56" s="114">
        <f>ST13C!B53</f>
        <v>0</v>
      </c>
      <c r="Q56" s="114">
        <f t="shared" si="2"/>
        <v>1</v>
      </c>
      <c r="R56" s="226" t="str">
        <f>IF(EQUAT!J26=0," ",EQUAT!J26)</f>
        <v>amines</v>
      </c>
      <c r="S56" s="226" t="str">
        <f>IF(EQUAT!K26=0," ",EQUAT!K26)</f>
        <v>amino acid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3c</v>
      </c>
      <c r="O57" s="234">
        <f>EQUAT!I27</f>
        <v>1</v>
      </c>
      <c r="P57" s="114">
        <f>ST13C!B54</f>
        <v>0</v>
      </c>
      <c r="Q57" s="114">
        <f t="shared" si="2"/>
        <v>1</v>
      </c>
      <c r="R57" s="226" t="str">
        <f>IF(EQUAT!J27=0," ",EQUAT!J27)</f>
        <v>systematic name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3d</v>
      </c>
      <c r="O58" s="234">
        <f>EQUAT!I28</f>
        <v>1</v>
      </c>
      <c r="P58" s="114">
        <f>ST13C!B55</f>
        <v>0</v>
      </c>
      <c r="Q58" s="114">
        <f t="shared" si="2"/>
        <v>1</v>
      </c>
      <c r="R58" s="226" t="str">
        <f>IF(EQUAT!J28=0," ",EQUAT!J28)</f>
        <v>amino acid</v>
      </c>
      <c r="S58" s="226" t="str">
        <f>IF(EQUAT!K28=0," ",EQUAT!K28)</f>
        <v>data book</v>
      </c>
      <c r="T58" s="226" t="str">
        <f>IF(EQUAT!L28=0," ",EQUAT!L28)</f>
        <v>structural formula</v>
      </c>
      <c r="U58" s="213"/>
    </row>
    <row r="59" spans="1:21" ht="15" customHeight="1" x14ac:dyDescent="0.25">
      <c r="N59" s="227" t="str">
        <f>EQUAT!H29</f>
        <v>3e</v>
      </c>
      <c r="O59" s="234">
        <f>EQUAT!I29</f>
        <v>2</v>
      </c>
      <c r="P59" s="114">
        <f>ST13C!B56</f>
        <v>0</v>
      </c>
      <c r="Q59" s="114">
        <f t="shared" si="2"/>
        <v>2</v>
      </c>
      <c r="R59" s="226" t="str">
        <f>IF(EQUAT!J29=0," ",EQUAT!J29)</f>
        <v>cond &amp; poly - proteins</v>
      </c>
      <c r="S59" s="226" t="str">
        <f>IF(EQUAT!K29=0," ",EQUAT!K29)</f>
        <v>chemical bonding proteins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3fi</v>
      </c>
      <c r="O60" s="234">
        <f>EQUAT!I30</f>
        <v>1</v>
      </c>
      <c r="P60" s="114">
        <f>ST13C!B57</f>
        <v>0</v>
      </c>
      <c r="Q60" s="114">
        <f t="shared" si="2"/>
        <v>1</v>
      </c>
      <c r="R60" s="226" t="str">
        <f>IF(EQUAT!J30=0," ",EQUAT!J30)</f>
        <v>cond &amp; poly - proteins</v>
      </c>
      <c r="S60" s="226" t="str">
        <f>IF(EQUAT!K30=0," ",EQUAT!K30)</f>
        <v>protein- primary, secondary, tertiary structure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3fii</v>
      </c>
      <c r="O61" s="234">
        <f>EQUAT!I31</f>
        <v>1</v>
      </c>
      <c r="P61" s="114">
        <f>ST13C!B58</f>
        <v>0</v>
      </c>
      <c r="Q61" s="114">
        <f t="shared" si="2"/>
        <v>1</v>
      </c>
      <c r="R61" s="226" t="str">
        <f>IF(EQUAT!J31=0," ",EQUAT!J31)</f>
        <v>cond &amp; poly - proteins</v>
      </c>
      <c r="S61" s="226" t="str">
        <f>IF(EQUAT!K31=0," ",EQUAT!K31)</f>
        <v>protein- primary, secondary, tertiary structure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3fiii</v>
      </c>
      <c r="O62" s="234">
        <f>EQUAT!I32</f>
        <v>1</v>
      </c>
      <c r="P62" s="114">
        <f>ST13C!B59</f>
        <v>0</v>
      </c>
      <c r="Q62" s="114">
        <f t="shared" si="2"/>
        <v>1</v>
      </c>
      <c r="R62" s="226" t="str">
        <f>IF(EQUAT!J32=0," ",EQUAT!J32)</f>
        <v>cond &amp; poly - proteins</v>
      </c>
      <c r="S62" s="226" t="str">
        <f>IF(EQUAT!K32=0," ",EQUAT!K32)</f>
        <v>protein- primary, secondary, tertiary structure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3gi</v>
      </c>
      <c r="O63" s="234">
        <f>EQUAT!I33</f>
        <v>2</v>
      </c>
      <c r="P63" s="114">
        <f>ST13C!B60</f>
        <v>0</v>
      </c>
      <c r="Q63" s="114">
        <f t="shared" si="2"/>
        <v>2</v>
      </c>
      <c r="R63" s="226" t="str">
        <f>IF(EQUAT!J33=0," ",EQUAT!J33)</f>
        <v>DNA</v>
      </c>
      <c r="S63" s="226" t="str">
        <f>IF(EQUAT!K33=0," ",EQUAT!K33)</f>
        <v>data book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3gii</v>
      </c>
      <c r="O64" s="234">
        <f>EQUAT!I34</f>
        <v>1</v>
      </c>
      <c r="P64" s="114">
        <f>ST13C!B61</f>
        <v>0</v>
      </c>
      <c r="Q64" s="114">
        <f t="shared" si="2"/>
        <v>1</v>
      </c>
      <c r="R64" s="226" t="str">
        <f>IF(EQUAT!J34=0," ",EQUAT!J34)</f>
        <v>DNA primary structure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3giii</v>
      </c>
      <c r="O65" s="234">
        <f>EQUAT!I35</f>
        <v>1</v>
      </c>
      <c r="P65" s="114">
        <f>ST13C!B62</f>
        <v>0</v>
      </c>
      <c r="Q65" s="114">
        <f t="shared" si="2"/>
        <v>1</v>
      </c>
      <c r="R65" s="226" t="str">
        <f>IF(EQUAT!J35=0," ",EQUAT!J35)</f>
        <v>DNA secondary structure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3h</v>
      </c>
      <c r="O66" s="234">
        <f>EQUAT!I36</f>
        <v>1</v>
      </c>
      <c r="P66" s="114">
        <f>ST13C!B63</f>
        <v>0</v>
      </c>
      <c r="Q66" s="114">
        <f t="shared" si="2"/>
        <v>1</v>
      </c>
      <c r="R66" s="226" t="str">
        <f>IF(EQUAT!J36=0," ",EQUAT!J36)</f>
        <v>DNA secondary structure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LisaChem 2013</v>
      </c>
      <c r="Q68" s="219"/>
      <c r="S68" s="220" t="s">
        <v>254</v>
      </c>
      <c r="T68" s="219" t="str">
        <f>B5</f>
        <v>Student 13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96" t="s">
        <v>146</v>
      </c>
      <c r="P69" s="298" t="s">
        <v>257</v>
      </c>
      <c r="Q69" s="29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97"/>
      <c r="P70" s="298"/>
      <c r="Q70" s="29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4ai</v>
      </c>
      <c r="O71" s="234">
        <f>EQUAT!I37</f>
        <v>2</v>
      </c>
      <c r="P71" s="114">
        <f>ST13C!B64</f>
        <v>0</v>
      </c>
      <c r="Q71" s="114">
        <f>O71-P71</f>
        <v>2</v>
      </c>
      <c r="R71" s="226" t="str">
        <f>IF(EQUAT!J37=0," ",EQUAT!J37)</f>
        <v>catalyst effect on rate</v>
      </c>
      <c r="S71" s="226" t="str">
        <f>IF(EQUAT!K37=0," ",EQUAT!K37)</f>
        <v>calc delta H from reactions</v>
      </c>
      <c r="T71" s="226" t="str">
        <f>IF(EQUAT!L37=0," ",EQUAT!L37)</f>
        <v>Energy sources - renewability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4aii</v>
      </c>
      <c r="O72" s="234">
        <f>EQUAT!I38</f>
        <v>3</v>
      </c>
      <c r="P72" s="114">
        <f>ST13C!B65</f>
        <v>0</v>
      </c>
      <c r="Q72" s="114">
        <f t="shared" si="2"/>
        <v>3</v>
      </c>
      <c r="R72" s="226" t="str">
        <f>IF(EQUAT!J38=0," ",EQUAT!J38)</f>
        <v>Equilibrium law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4aiii</v>
      </c>
      <c r="O73" s="234">
        <f>EQUAT!I39</f>
        <v>1</v>
      </c>
      <c r="P73" s="114">
        <f>ST13C!B66</f>
        <v>0</v>
      </c>
      <c r="Q73" s="114">
        <f t="shared" si="2"/>
        <v>1</v>
      </c>
      <c r="R73" s="226" t="str">
        <f>IF(EQUAT!J39=0," ",EQUAT!J39)</f>
        <v>Equilibrium law</v>
      </c>
      <c r="S73" s="226" t="str">
        <f>IF(EQUAT!K39=0," ",EQUAT!K39)</f>
        <v>Le Chatelier principle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4bi</v>
      </c>
      <c r="O74" s="234">
        <f>EQUAT!I40</f>
        <v>1</v>
      </c>
      <c r="P74" s="114">
        <f>ST13C!B67</f>
        <v>0</v>
      </c>
      <c r="Q74" s="114">
        <f t="shared" si="2"/>
        <v>1</v>
      </c>
      <c r="R74" s="226" t="str">
        <f>IF(EQUAT!J40=0," ",EQUAT!J40)</f>
        <v>biochemical fuel production</v>
      </c>
      <c r="S74" s="226" t="str">
        <f>IF(EQUAT!K40=0," ",EQUAT!K40)</f>
        <v>data book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4bii</v>
      </c>
      <c r="O75" s="234">
        <f>EQUAT!I41</f>
        <v>3</v>
      </c>
      <c r="P75" s="114">
        <f>ST13C!B68</f>
        <v>0</v>
      </c>
      <c r="Q75" s="114">
        <f t="shared" si="2"/>
        <v>3</v>
      </c>
      <c r="R75" s="226" t="str">
        <f>IF(EQUAT!J41=0," ",EQUAT!J41)</f>
        <v>biodiesel</v>
      </c>
      <c r="S75" s="226" t="str">
        <f>IF(EQUAT!K41=0," ",EQUAT!K41)</f>
        <v>data book</v>
      </c>
      <c r="T75" s="226" t="str">
        <f>IF(EQUAT!L41=0," ",EQUAT!L41)</f>
        <v>chemical equations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4ci</v>
      </c>
      <c r="O76" s="234">
        <f>EQUAT!I42</f>
        <v>1</v>
      </c>
      <c r="P76" s="114">
        <f>ST13C!B69</f>
        <v>0</v>
      </c>
      <c r="Q76" s="114">
        <f t="shared" si="2"/>
        <v>1</v>
      </c>
      <c r="R76" s="226" t="str">
        <f>IF(EQUAT!J42=0," ",EQUAT!J42)</f>
        <v>C13NMR</v>
      </c>
      <c r="S76" s="226" t="str">
        <f>IF(EQUAT!K42=0," ",EQUAT!K42)</f>
        <v>chemical equations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4cii</v>
      </c>
      <c r="O77" s="234">
        <f>EQUAT!I43</f>
        <v>2</v>
      </c>
      <c r="P77" s="114">
        <f>ST13C!B70</f>
        <v>0</v>
      </c>
      <c r="Q77" s="114">
        <f t="shared" si="2"/>
        <v>2</v>
      </c>
      <c r="R77" s="226" t="str">
        <f>IF(EQUAT!J43=0," ",EQUAT!J43)</f>
        <v>HNMR</v>
      </c>
      <c r="S77" s="226" t="str">
        <f>IF(EQUAT!K43=0," ",EQUAT!K43)</f>
        <v>semi-structural formula</v>
      </c>
      <c r="T77" s="226" t="str">
        <f>IF(EQUAT!L43=0," ",EQUAT!L43)</f>
        <v>oxidation primary alkanols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4di</v>
      </c>
      <c r="O78" s="234">
        <f>EQUAT!I44</f>
        <v>1</v>
      </c>
      <c r="P78" s="114">
        <f>ST13C!B71</f>
        <v>0</v>
      </c>
      <c r="Q78" s="114">
        <f t="shared" si="2"/>
        <v>1</v>
      </c>
      <c r="R78" s="226" t="str">
        <f>IF(EQUAT!J44=0," ",EQUAT!J44)</f>
        <v>fuel cells</v>
      </c>
      <c r="S78" s="226" t="str">
        <f>IF(EQUAT!K44=0," ",EQUAT!K44)</f>
        <v xml:space="preserve"> 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4dii</v>
      </c>
      <c r="O79" s="234">
        <f>EQUAT!I45</f>
        <v>2</v>
      </c>
      <c r="P79" s="114">
        <f>ST13C!B72</f>
        <v>0</v>
      </c>
      <c r="Q79" s="114">
        <f t="shared" si="2"/>
        <v>2</v>
      </c>
      <c r="R79" s="226" t="str">
        <f>IF(EQUAT!J45=0," ",EQUAT!J45)</f>
        <v>fuel cells</v>
      </c>
      <c r="S79" s="226" t="str">
        <f>IF(EQUAT!K45=0," ",EQUAT!K45)</f>
        <v>data book</v>
      </c>
      <c r="T79" s="226" t="str">
        <f>IF(EQUAT!L45=0," ",EQUAT!L45)</f>
        <v>half, overall equations fuel cell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5ai</v>
      </c>
      <c r="O80" s="234">
        <f>EQUAT!I46</f>
        <v>1</v>
      </c>
      <c r="P80" s="114">
        <f>ST13C!B73</f>
        <v>0</v>
      </c>
      <c r="Q80" s="114">
        <f t="shared" si="2"/>
        <v>1</v>
      </c>
      <c r="R80" s="226" t="str">
        <f>IF(EQUAT!J46=0," ",EQUAT!J46)</f>
        <v>galvanic primary, half &amp; overall equations</v>
      </c>
      <c r="S80" s="226" t="str">
        <f>IF(EQUAT!K46=0," ",EQUAT!K46)</f>
        <v>data book</v>
      </c>
      <c r="T80" s="226" t="str">
        <f>IF(EQUAT!L46=0," ",EQUAT!L46)</f>
        <v>electrochemical series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5aii</v>
      </c>
      <c r="O81" s="234">
        <f>EQUAT!I47</f>
        <v>1</v>
      </c>
      <c r="P81" s="114">
        <f>ST13C!B74</f>
        <v>0</v>
      </c>
      <c r="Q81" s="114">
        <f t="shared" si="2"/>
        <v>1</v>
      </c>
      <c r="R81" s="226" t="str">
        <f>IF(EQUAT!J47=0," ",EQUAT!J47)</f>
        <v>galvanic primary, half &amp; overall equations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5aiii</v>
      </c>
      <c r="O82" s="234">
        <f>EQUAT!I48</f>
        <v>1</v>
      </c>
      <c r="P82" s="114">
        <f>ST13C!B75</f>
        <v>0</v>
      </c>
      <c r="Q82" s="114">
        <f t="shared" si="2"/>
        <v>1</v>
      </c>
      <c r="R82" s="226" t="str">
        <f>IF(EQUAT!J48=0," ",EQUAT!J48)</f>
        <v>electrochemical series</v>
      </c>
      <c r="S82" s="226" t="str">
        <f>IF(EQUAT!K48=0," ",EQUAT!K48)</f>
        <v>data book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5b</v>
      </c>
      <c r="O83" s="234">
        <f>EQUAT!I49</f>
        <v>1</v>
      </c>
      <c r="P83" s="114">
        <f>ST13C!B76</f>
        <v>0</v>
      </c>
      <c r="Q83" s="114">
        <f t="shared" si="2"/>
        <v>1</v>
      </c>
      <c r="R83" s="226" t="str">
        <f>IF(EQUAT!J49=0," ",EQUAT!J49)</f>
        <v>galvanic cells - primary, secondary</v>
      </c>
      <c r="S83" s="226" t="str">
        <f>IF(EQUAT!K49=0," ",EQUAT!K49)</f>
        <v xml:space="preserve"> 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5ci</v>
      </c>
      <c r="O84" s="234">
        <f>EQUAT!I50</f>
        <v>1</v>
      </c>
      <c r="P84" s="114">
        <f>ST13C!B77</f>
        <v>0</v>
      </c>
      <c r="Q84" s="114">
        <f t="shared" si="2"/>
        <v>1</v>
      </c>
      <c r="R84" s="226" t="str">
        <f>IF(EQUAT!J50=0," ",EQUAT!J50)</f>
        <v xml:space="preserve">Faradays laws </v>
      </c>
      <c r="S84" s="226" t="str">
        <f>IF(EQUAT!K50=0," ",EQUAT!K50)</f>
        <v>galvanic primary, half &amp; overall equations</v>
      </c>
      <c r="T84" s="226" t="str">
        <f>IF(EQUAT!L50=0," ",EQUAT!L50)</f>
        <v>calculations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5cii</v>
      </c>
      <c r="O85" s="234">
        <f>EQUAT!I51</f>
        <v>1</v>
      </c>
      <c r="P85" s="114">
        <f>ST13C!B78</f>
        <v>0</v>
      </c>
      <c r="Q85" s="114">
        <f t="shared" si="2"/>
        <v>1</v>
      </c>
      <c r="R85" s="226" t="str">
        <f>IF(EQUAT!J51=0," ",EQUAT!J51)</f>
        <v xml:space="preserve">Faradays laws </v>
      </c>
      <c r="S85" s="226" t="str">
        <f>IF(EQUAT!K51=0," ",EQUAT!K51)</f>
        <v>calculations</v>
      </c>
      <c r="T85" s="226" t="str">
        <f>IF(EQUAT!L51=0," ",EQUAT!L51)</f>
        <v>galvanic primary, half &amp; overall equations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5ciii</v>
      </c>
      <c r="O86" s="234">
        <f>EQUAT!I52</f>
        <v>2</v>
      </c>
      <c r="P86" s="114">
        <f>ST13C!B79</f>
        <v>0</v>
      </c>
      <c r="Q86" s="114">
        <f t="shared" si="2"/>
        <v>2</v>
      </c>
      <c r="R86" s="226" t="str">
        <f>IF(EQUAT!J52=0," ",EQUAT!J52)</f>
        <v>calculations</v>
      </c>
      <c r="S86" s="226" t="str">
        <f>IF(EQUAT!K52=0," ",EQUAT!K52)</f>
        <v>galvanic primary, half &amp; overall equations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5d</v>
      </c>
      <c r="O87" s="234">
        <f>EQUAT!I53</f>
        <v>2</v>
      </c>
      <c r="P87" s="114">
        <f>ST13C!B80</f>
        <v>0</v>
      </c>
      <c r="Q87" s="114">
        <f t="shared" si="2"/>
        <v>2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6a</v>
      </c>
      <c r="O88" s="234">
        <f>EQUAT!I54</f>
        <v>1</v>
      </c>
      <c r="P88" s="114">
        <f>ST13C!B81</f>
        <v>0</v>
      </c>
      <c r="Q88" s="114">
        <f t="shared" si="2"/>
        <v>1</v>
      </c>
      <c r="R88" s="226" t="str">
        <f>IF(EQUAT!J54=0," ",EQUAT!J54)</f>
        <v>Rates of reaction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6b</v>
      </c>
      <c r="O89" s="234">
        <f>EQUAT!I55</f>
        <v>2</v>
      </c>
      <c r="P89" s="114">
        <f>ST13C!B82</f>
        <v>0</v>
      </c>
      <c r="Q89" s="114">
        <f t="shared" si="2"/>
        <v>2</v>
      </c>
      <c r="R89" s="226" t="str">
        <f>IF(EQUAT!J55=0," ",EQUAT!J55)</f>
        <v>Rates of reaction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6ci</v>
      </c>
      <c r="O90" s="234">
        <f>EQUAT!I56</f>
        <v>2</v>
      </c>
      <c r="P90" s="114">
        <f>ST13C!B83</f>
        <v>0</v>
      </c>
      <c r="Q90" s="114">
        <f t="shared" si="2"/>
        <v>2</v>
      </c>
      <c r="R90" s="226" t="str">
        <f>IF(EQUAT!J56=0," ",EQUAT!J56)</f>
        <v>Rates of reaction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6cii</v>
      </c>
      <c r="O91" s="234">
        <f>EQUAT!I57</f>
        <v>1</v>
      </c>
      <c r="P91" s="114">
        <f>ST13C!B84</f>
        <v>0</v>
      </c>
      <c r="Q91" s="114">
        <f t="shared" si="2"/>
        <v>1</v>
      </c>
      <c r="R91" s="226" t="str">
        <f>IF(EQUAT!J57=0," ",EQUAT!J57)</f>
        <v>calculations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6ciii</v>
      </c>
      <c r="O92" s="234">
        <f>EQUAT!I58</f>
        <v>1</v>
      </c>
      <c r="P92" s="114">
        <f>ST13C!B85</f>
        <v>0</v>
      </c>
      <c r="Q92" s="114">
        <f t="shared" si="2"/>
        <v>1</v>
      </c>
      <c r="R92" s="226" t="str">
        <f>IF(EQUAT!J58=0," ",EQUAT!J58)</f>
        <v>calculations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6di</v>
      </c>
      <c r="O93" s="234">
        <f>EQUAT!I59</f>
        <v>1</v>
      </c>
      <c r="P93" s="114">
        <f>ST13C!B86</f>
        <v>0</v>
      </c>
      <c r="Q93" s="114">
        <f t="shared" si="2"/>
        <v>1</v>
      </c>
      <c r="R93" s="226" t="str">
        <f>IF(EQUAT!J59=0," ",EQUAT!J59)</f>
        <v>Rates of reaction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6dii</v>
      </c>
      <c r="O94" s="234">
        <f>EQUAT!I60</f>
        <v>2</v>
      </c>
      <c r="P94" s="114">
        <f>ST13C!B87</f>
        <v>0</v>
      </c>
      <c r="Q94" s="114">
        <f t="shared" ref="Q94:Q95" si="3">O94-P94</f>
        <v>2</v>
      </c>
      <c r="R94" s="226" t="str">
        <f>IF(EQUAT!J60=0," ",EQUAT!J60)</f>
        <v>Rates of reaction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6e</v>
      </c>
      <c r="O95" s="234">
        <f>EQUAT!I61</f>
        <v>2</v>
      </c>
      <c r="P95" s="114">
        <f>ST13C!B88</f>
        <v>0</v>
      </c>
      <c r="Q95" s="114">
        <f t="shared" si="3"/>
        <v>2</v>
      </c>
      <c r="R95" s="226" t="str">
        <f>IF(EQUAT!J61=0," ",EQUAT!J61)</f>
        <v>collision theory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6f</v>
      </c>
      <c r="O96" s="234">
        <f>EQUAT!I62</f>
        <v>2</v>
      </c>
      <c r="P96" s="114">
        <f>ST13C!B89</f>
        <v>0</v>
      </c>
      <c r="Q96" s="114">
        <f t="shared" ref="Q96:Q105" si="4">O96-P96</f>
        <v>2</v>
      </c>
      <c r="R96" s="226" t="str">
        <f>IF(EQUAT!J62=0," ",EQUAT!J62)</f>
        <v>temperature effect on rate</v>
      </c>
      <c r="S96" s="226" t="str">
        <f>IF(EQUAT!K62=0," ",EQUAT!K62)</f>
        <v>catalyst effect on rate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7a</v>
      </c>
      <c r="O97" s="234">
        <f>EQUAT!I63</f>
        <v>2</v>
      </c>
      <c r="P97" s="114">
        <f>ST13C!B90</f>
        <v>0</v>
      </c>
      <c r="Q97" s="114">
        <f t="shared" si="4"/>
        <v>2</v>
      </c>
      <c r="R97" s="226" t="str">
        <f>IF(EQUAT!J63=0," ",EQUAT!J63)</f>
        <v>back titrations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7b</v>
      </c>
      <c r="O98" s="234">
        <f>EQUAT!I64</f>
        <v>2</v>
      </c>
      <c r="P98" s="114">
        <f>ST13C!B91</f>
        <v>0</v>
      </c>
      <c r="Q98" s="114">
        <f t="shared" si="4"/>
        <v>2</v>
      </c>
      <c r="R98" s="226" t="str">
        <f>IF(EQUAT!J64=0," ",EQUAT!J64)</f>
        <v>back titrations</v>
      </c>
      <c r="S98" s="226" t="str">
        <f>IF(EQUAT!K64=0," ",EQUAT!K64)</f>
        <v>calculations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7c</v>
      </c>
      <c r="O99" s="234">
        <f>EQUAT!I65</f>
        <v>1</v>
      </c>
      <c r="P99" s="114">
        <f>ST13C!B92</f>
        <v>0</v>
      </c>
      <c r="Q99" s="114">
        <f t="shared" si="4"/>
        <v>1</v>
      </c>
      <c r="R99" s="226" t="str">
        <f>IF(EQUAT!J65=0," ",EQUAT!J65)</f>
        <v>calculations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7d</v>
      </c>
      <c r="O100" s="234">
        <f>EQUAT!I66</f>
        <v>1</v>
      </c>
      <c r="P100" s="114">
        <f>ST13C!B93</f>
        <v>0</v>
      </c>
      <c r="Q100" s="114">
        <f t="shared" si="4"/>
        <v>1</v>
      </c>
      <c r="R100" s="226" t="str">
        <f>IF(EQUAT!J66=0," ",EQUAT!J66)</f>
        <v>calculations</v>
      </c>
      <c r="S100" s="226" t="str">
        <f>IF(EQUAT!K66=0," ",EQUAT!K66)</f>
        <v xml:space="preserve"> 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7e</v>
      </c>
      <c r="O101" s="234">
        <f>EQUAT!I67</f>
        <v>3</v>
      </c>
      <c r="P101" s="114">
        <f>ST13C!B94</f>
        <v>0</v>
      </c>
      <c r="Q101" s="114">
        <f t="shared" si="4"/>
        <v>3</v>
      </c>
      <c r="R101" s="226" t="str">
        <f>IF(EQUAT!J67=0," ",EQUAT!J67)</f>
        <v>data book</v>
      </c>
      <c r="S101" s="226" t="str">
        <f>IF(EQUAT!K67=0," ",EQUAT!K67)</f>
        <v>Ka weak acids</v>
      </c>
      <c r="T101" s="226" t="str">
        <f>IF(EQUAT!L67=0," ",EQUAT!L67)</f>
        <v xml:space="preserve"> 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>
        <f>EQUAT!H68</f>
        <v>0</v>
      </c>
      <c r="O102" s="234">
        <f>EQUAT!I68</f>
        <v>0</v>
      </c>
      <c r="P102" s="114">
        <f>ST13C!B95</f>
        <v>0</v>
      </c>
      <c r="Q102" s="114">
        <f t="shared" si="4"/>
        <v>0</v>
      </c>
      <c r="R102" s="226" t="str">
        <f>IF(EQUAT!J68=0," ",EQUAT!J68)</f>
        <v xml:space="preserve"> </v>
      </c>
      <c r="S102" s="226" t="str">
        <f>IF(EQUAT!K68=0," ",EQUAT!K68)</f>
        <v xml:space="preserve"> </v>
      </c>
      <c r="T102" s="226" t="str">
        <f>IF(EQUAT!L68=0," ",EQUAT!L68)</f>
        <v xml:space="preserve"> 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>
        <f>EQUAT!H69</f>
        <v>0</v>
      </c>
      <c r="O103" s="234">
        <f>EQUAT!I69</f>
        <v>0</v>
      </c>
      <c r="P103" s="114">
        <f>ST13C!B96</f>
        <v>0</v>
      </c>
      <c r="Q103" s="114">
        <f t="shared" si="4"/>
        <v>0</v>
      </c>
      <c r="R103" s="226" t="str">
        <f>IF(EQUAT!J69=0," ",EQUAT!J69)</f>
        <v xml:space="preserve"> 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>
        <f>EQUAT!H70</f>
        <v>0</v>
      </c>
      <c r="O104" s="234">
        <f>EQUAT!I70</f>
        <v>0</v>
      </c>
      <c r="P104" s="114">
        <f>ST13C!B97</f>
        <v>0</v>
      </c>
      <c r="Q104" s="114">
        <f t="shared" si="4"/>
        <v>0</v>
      </c>
      <c r="R104" s="226" t="str">
        <f>IF(EQUAT!J70=0," ",EQUAT!J70)</f>
        <v xml:space="preserve">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>
        <f>EQUAT!H71</f>
        <v>0</v>
      </c>
      <c r="O105" s="234">
        <f>EQUAT!I71</f>
        <v>0</v>
      </c>
      <c r="P105" s="114">
        <f>ST13C!B98</f>
        <v>0</v>
      </c>
      <c r="Q105" s="114">
        <f t="shared" si="4"/>
        <v>0</v>
      </c>
      <c r="R105" s="226" t="str">
        <f>IF(EQUAT!J71=0," ",EQUAT!J71)</f>
        <v xml:space="preserve">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94</v>
      </c>
      <c r="P106" s="114">
        <f>SUM(P37:P105)</f>
        <v>0</v>
      </c>
      <c r="Q106" s="114">
        <f>SUM(Q37:Q95)</f>
        <v>83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31" priority="2" operator="lessThan">
      <formula>0.5</formula>
    </cfRule>
    <cfRule type="cellIs" dxfId="30" priority="3" operator="lessThan">
      <formula>0.5</formula>
    </cfRule>
    <cfRule type="cellIs" dxfId="29" priority="4" operator="lessThan">
      <formula>1</formula>
    </cfRule>
  </conditionalFormatting>
  <conditionalFormatting sqref="Q37:Q66 Q71:Q105">
    <cfRule type="cellIs" dxfId="28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84" t="s">
        <v>151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49"/>
      <c r="M1" s="233"/>
      <c r="N1" s="4"/>
      <c r="O1" s="191" t="s">
        <v>57</v>
      </c>
      <c r="P1" s="219" t="str">
        <f>B3</f>
        <v>LisaChem 2013</v>
      </c>
      <c r="Q1" s="219"/>
      <c r="S1" s="220" t="s">
        <v>254</v>
      </c>
      <c r="T1" s="219" t="str">
        <f>B5</f>
        <v>Student 14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9" t="s">
        <v>259</v>
      </c>
      <c r="P2" s="299" t="s">
        <v>252</v>
      </c>
      <c r="Q2" s="30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LisaChem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99"/>
      <c r="P3" s="299"/>
      <c r="Q3" s="300"/>
      <c r="R3" s="294" t="s">
        <v>91</v>
      </c>
      <c r="S3" s="295"/>
      <c r="T3" s="295"/>
      <c r="U3" s="212"/>
    </row>
    <row r="4" spans="1:21" ht="15" customHeight="1" thickBot="1" x14ac:dyDescent="0.3">
      <c r="A4" s="25"/>
      <c r="F4" s="94"/>
      <c r="G4" s="191" t="s">
        <v>0</v>
      </c>
      <c r="H4" s="194">
        <f>ST14C!AK38</f>
        <v>30</v>
      </c>
      <c r="I4" s="194">
        <f>ST14C!AL38</f>
        <v>0</v>
      </c>
      <c r="J4" s="194">
        <f>ST14C!AM38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Results'!P6</f>
        <v>0</v>
      </c>
      <c r="Q4" s="129">
        <f t="shared" ref="Q4:Q33" si="0">IF(P4=O4,1,0)</f>
        <v>0</v>
      </c>
      <c r="R4" s="217" t="str">
        <f>IF(EQUAT!D7=0, "",EQUAT!D7)</f>
        <v>IR</v>
      </c>
      <c r="S4" s="217" t="str">
        <f>IF(EQUAT!E7=0, "",EQUAT!E7)</f>
        <v>C13NMR</v>
      </c>
      <c r="T4" s="217" t="str">
        <f>IF(EQUAT!F7=0, "",EQUAT!F7)</f>
        <v>systematic name</v>
      </c>
      <c r="U4" s="212"/>
    </row>
    <row r="5" spans="1:21" ht="15" customHeight="1" thickBot="1" x14ac:dyDescent="0.3">
      <c r="A5" s="78" t="s">
        <v>147</v>
      </c>
      <c r="B5" s="198" t="str">
        <f>'Class Results'!P4</f>
        <v>Student 14</v>
      </c>
      <c r="C5" s="199"/>
      <c r="D5" s="200"/>
      <c r="E5" s="201"/>
      <c r="G5" s="90" t="s">
        <v>8</v>
      </c>
      <c r="H5" s="194">
        <f>ST14C!AK39</f>
        <v>94</v>
      </c>
      <c r="I5" s="194">
        <f>ST14C!AL39</f>
        <v>0</v>
      </c>
      <c r="J5" s="194">
        <f>ST14C!AM39</f>
        <v>0</v>
      </c>
      <c r="N5" s="218" t="str">
        <f>EQUAT!A8</f>
        <v>2</v>
      </c>
      <c r="O5" s="232" t="str">
        <f>EQUAT!B8</f>
        <v>C</v>
      </c>
      <c r="P5" s="216">
        <f>'Class Results'!P7</f>
        <v>0</v>
      </c>
      <c r="Q5" s="129">
        <f t="shared" si="0"/>
        <v>0</v>
      </c>
      <c r="R5" s="217" t="str">
        <f>IF(EQUAT!D8=0, "",EQUAT!D8)</f>
        <v>amount of solids, liquids,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Results'!P8</f>
        <v>0</v>
      </c>
      <c r="Q6" s="129">
        <f t="shared" si="0"/>
        <v>0</v>
      </c>
      <c r="R6" s="217" t="str">
        <f>IF(EQUAT!D9=0, "",EQUAT!D9)</f>
        <v>titration curves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Results'!P9</f>
        <v>0</v>
      </c>
      <c r="Q7" s="129">
        <f t="shared" si="0"/>
        <v>0</v>
      </c>
      <c r="R7" s="217" t="str">
        <f>IF(EQUAT!D10=0, "",EQUAT!D10)</f>
        <v>acid-base titrations</v>
      </c>
      <c r="S7" s="217" t="str">
        <f>IF(EQUAT!E10=0, "",EQUAT!E10)</f>
        <v>data book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A</v>
      </c>
      <c r="P8" s="216">
        <f>'Class Results'!P10</f>
        <v>0</v>
      </c>
      <c r="Q8" s="129">
        <f t="shared" si="0"/>
        <v>0</v>
      </c>
      <c r="R8" s="217" t="str">
        <f>IF(EQUAT!D11=0, "",EQUAT!D11)</f>
        <v>galvanic primary, principles</v>
      </c>
      <c r="S8" s="217" t="str">
        <f>IF(EQUAT!E11=0, "",EQUAT!E11)</f>
        <v>electrochemical series</v>
      </c>
      <c r="T8" s="217" t="str">
        <f>IF(EQUAT!F11=0, "",EQUAT!F11)</f>
        <v>data book</v>
      </c>
      <c r="U8" s="212"/>
    </row>
    <row r="9" spans="1:21" ht="15" customHeight="1" x14ac:dyDescent="0.25">
      <c r="A9" s="38" t="s">
        <v>94</v>
      </c>
      <c r="B9" s="114">
        <f>ST14C!AL3</f>
        <v>75</v>
      </c>
      <c r="C9" s="114">
        <f>ST14C!AM3</f>
        <v>0</v>
      </c>
      <c r="D9" s="114">
        <f>ST14C!AN3</f>
        <v>0</v>
      </c>
      <c r="N9" s="218" t="str">
        <f>EQUAT!A12</f>
        <v>6</v>
      </c>
      <c r="O9" s="232" t="str">
        <f>EQUAT!B12</f>
        <v>D</v>
      </c>
      <c r="P9" s="216">
        <f>'Class Results'!P11</f>
        <v>0</v>
      </c>
      <c r="Q9" s="129">
        <f t="shared" si="0"/>
        <v>0</v>
      </c>
      <c r="R9" s="217" t="str">
        <f>IF(EQUAT!D12=0, "",EQUAT!D12)</f>
        <v xml:space="preserve">ox numbers 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ST14C!AL4</f>
        <v>48</v>
      </c>
      <c r="C10" s="114">
        <f>ST14C!AM4</f>
        <v>0</v>
      </c>
      <c r="D10" s="114">
        <f>ST14C!AN4</f>
        <v>0</v>
      </c>
      <c r="N10" s="218" t="str">
        <f>EQUAT!A13</f>
        <v>7</v>
      </c>
      <c r="O10" s="232" t="str">
        <f>EQUAT!B13</f>
        <v>D</v>
      </c>
      <c r="P10" s="216">
        <f>'Class Results'!P12</f>
        <v>0</v>
      </c>
      <c r="Q10" s="129">
        <f t="shared" si="0"/>
        <v>0</v>
      </c>
      <c r="R10" s="217" t="str">
        <f>IF(EQUAT!D13=0, "",EQUAT!D13)</f>
        <v>redox equations</v>
      </c>
      <c r="S10" s="217" t="str">
        <f>IF(EQUAT!E13=0, "",EQUAT!E13)</f>
        <v>acid-base, pH</v>
      </c>
      <c r="T10" s="217" t="str">
        <f>IF(EQUAT!F13=0, "",EQUAT!F13)</f>
        <v>fuel cells</v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Results'!P13</f>
        <v>0</v>
      </c>
      <c r="Q11" s="129">
        <f t="shared" si="0"/>
        <v>0</v>
      </c>
      <c r="R11" s="217" t="str">
        <f>IF(EQUAT!D14=0, "",EQUAT!D14)</f>
        <v>bomb calorimetry</v>
      </c>
      <c r="S11" s="217" t="str">
        <f>IF(EQUAT!E14=0, "",EQUAT!E14)</f>
        <v>calculations</v>
      </c>
      <c r="T11" s="217" t="str">
        <f>IF(EQUAT!F14=0, "",EQUAT!F14)</f>
        <v>data book</v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Results'!P14</f>
        <v>0</v>
      </c>
      <c r="Q12" s="129">
        <f t="shared" si="0"/>
        <v>0</v>
      </c>
      <c r="R12" s="217" t="str">
        <f>IF(EQUAT!D15=0, "",EQUAT!D15)</f>
        <v>galvanic secondary, principles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D</v>
      </c>
      <c r="P13" s="216">
        <f>'Class Results'!P15</f>
        <v>0</v>
      </c>
      <c r="Q13" s="129">
        <f t="shared" si="0"/>
        <v>0</v>
      </c>
      <c r="R13" s="217" t="str">
        <f>IF(EQUAT!D16=0, "",EQUAT!D16)</f>
        <v>Le Chatelier principle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85" t="s">
        <v>98</v>
      </c>
      <c r="C14" s="285"/>
      <c r="D14" s="285"/>
      <c r="N14" s="218" t="str">
        <f>EQUAT!A17</f>
        <v>11</v>
      </c>
      <c r="O14" s="232" t="str">
        <f>EQUAT!B17</f>
        <v>C</v>
      </c>
      <c r="P14" s="216">
        <f>'Class Results'!P16</f>
        <v>0</v>
      </c>
      <c r="Q14" s="129">
        <f t="shared" si="0"/>
        <v>0</v>
      </c>
      <c r="R14" s="217" t="str">
        <f>IF(EQUAT!D17=0, "",EQUAT!D17)</f>
        <v>fuel cells</v>
      </c>
      <c r="S14" s="217" t="str">
        <f>IF(EQUAT!E17=0, "",EQUAT!E17)</f>
        <v/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ST14C!AL5</f>
        <v>10</v>
      </c>
      <c r="C15" s="29">
        <f>ST14C!AM5</f>
        <v>0</v>
      </c>
      <c r="D15" s="114">
        <f>ST14C!AN5</f>
        <v>0</v>
      </c>
      <c r="N15" s="218" t="str">
        <f>EQUAT!A18</f>
        <v>12</v>
      </c>
      <c r="O15" s="232" t="str">
        <f>EQUAT!B18</f>
        <v>D</v>
      </c>
      <c r="P15" s="216">
        <f>'Class Results'!P17</f>
        <v>0</v>
      </c>
      <c r="Q15" s="129">
        <f t="shared" si="0"/>
        <v>0</v>
      </c>
      <c r="R15" s="217" t="str">
        <f>IF(EQUAT!D18=0, "",EQUAT!D18)</f>
        <v>gravimetric analysis</v>
      </c>
      <c r="S15" s="217" t="str">
        <f>IF(EQUAT!E18=0, "",EQUAT!E18)</f>
        <v>calculations</v>
      </c>
      <c r="T15" s="217" t="str">
        <f>IF(EQUAT!F18=0, "",EQUAT!F18)</f>
        <v>chemical equations</v>
      </c>
      <c r="U15" s="212"/>
    </row>
    <row r="16" spans="1:21" ht="15" customHeight="1" x14ac:dyDescent="0.25">
      <c r="A16" s="38" t="str">
        <f>ST1C!AJ6</f>
        <v>gravimetric analysis</v>
      </c>
      <c r="B16" s="29">
        <f>ST14C!AL6</f>
        <v>2</v>
      </c>
      <c r="C16" s="29">
        <f>ST14C!AM6</f>
        <v>0</v>
      </c>
      <c r="D16" s="114">
        <f>ST14C!AN6</f>
        <v>0</v>
      </c>
      <c r="N16" s="218" t="str">
        <f>EQUAT!A19</f>
        <v>13</v>
      </c>
      <c r="O16" s="232" t="str">
        <f>EQUAT!B19</f>
        <v>A</v>
      </c>
      <c r="P16" s="216">
        <f>'Class Results'!P18</f>
        <v>0</v>
      </c>
      <c r="Q16" s="129">
        <f t="shared" si="0"/>
        <v>0</v>
      </c>
      <c r="R16" s="217" t="str">
        <f>IF(EQUAT!D19=0, "",EQUAT!D19)</f>
        <v>gravimetric analysis</v>
      </c>
      <c r="S16" s="217" t="str">
        <f>IF(EQUAT!E19=0, "",EQUAT!E19)</f>
        <v>calculations</v>
      </c>
      <c r="T16" s="217" t="str">
        <f>IF(EQUAT!F19=0, "",EQUAT!F19)</f>
        <v>chemical equations</v>
      </c>
      <c r="U16" s="212"/>
    </row>
    <row r="17" spans="1:21" ht="15" customHeight="1" x14ac:dyDescent="0.25">
      <c r="A17" s="38" t="str">
        <f>ST1C!AJ7</f>
        <v>calculations</v>
      </c>
      <c r="B17" s="29">
        <f>ST14C!AL7</f>
        <v>21</v>
      </c>
      <c r="C17" s="29">
        <f>ST14C!AM7</f>
        <v>0</v>
      </c>
      <c r="D17" s="114">
        <f>ST14C!AN7</f>
        <v>0</v>
      </c>
      <c r="N17" s="218" t="str">
        <f>EQUAT!A20</f>
        <v>14</v>
      </c>
      <c r="O17" s="232" t="str">
        <f>EQUAT!B20</f>
        <v>B</v>
      </c>
      <c r="P17" s="216">
        <f>'Class Results'!P19</f>
        <v>0</v>
      </c>
      <c r="Q17" s="129">
        <f t="shared" si="0"/>
        <v>0</v>
      </c>
      <c r="R17" s="217" t="str">
        <f>IF(EQUAT!D20=0, "",EQUAT!D20)</f>
        <v>AAS</v>
      </c>
      <c r="S17" s="217" t="str">
        <f>IF(EQUAT!E20=0, "",EQUAT!E20)</f>
        <v>calibration graph AAS or UV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ST14C!AL8</f>
        <v>12</v>
      </c>
      <c r="C18" s="29">
        <f>ST14C!AM8</f>
        <v>0</v>
      </c>
      <c r="D18" s="114">
        <f>ST14C!AN8</f>
        <v>0</v>
      </c>
      <c r="N18" s="218" t="str">
        <f>EQUAT!A21</f>
        <v>15</v>
      </c>
      <c r="O18" s="232" t="str">
        <f>EQUAT!B21</f>
        <v>B</v>
      </c>
      <c r="P18" s="216">
        <f>'Class Results'!P20</f>
        <v>0</v>
      </c>
      <c r="Q18" s="129">
        <f t="shared" si="0"/>
        <v>0</v>
      </c>
      <c r="R18" s="217" t="str">
        <f>IF(EQUAT!D21=0, "",EQUAT!D21)</f>
        <v>systematic name</v>
      </c>
      <c r="S18" s="217" t="str">
        <f>IF(EQUAT!E21=0, "",EQUAT!E21)</f>
        <v>alkanoic acid</v>
      </c>
      <c r="T18" s="217" t="str">
        <f>IF(EQUAT!F21=0, "",EQUAT!F21)</f>
        <v>calculations</v>
      </c>
      <c r="U18" s="212"/>
    </row>
    <row r="19" spans="1:21" ht="15" customHeight="1" x14ac:dyDescent="0.25">
      <c r="A19" s="38" t="str">
        <f>ST1C!AJ9</f>
        <v>chromatographic techniques</v>
      </c>
      <c r="B19" s="29">
        <f>ST14C!AL9</f>
        <v>1</v>
      </c>
      <c r="C19" s="29">
        <f>ST14C!AM9</f>
        <v>0</v>
      </c>
      <c r="D19" s="114">
        <f>ST14C!AN9</f>
        <v>0</v>
      </c>
      <c r="N19" s="218" t="str">
        <f>EQUAT!A22</f>
        <v>16</v>
      </c>
      <c r="O19" s="232" t="str">
        <f>EQUAT!B22</f>
        <v>C</v>
      </c>
      <c r="P19" s="216">
        <f>'Class Results'!P21</f>
        <v>0</v>
      </c>
      <c r="Q19" s="129">
        <f t="shared" si="0"/>
        <v>0</v>
      </c>
      <c r="R19" s="217" t="str">
        <f>IF(EQUAT!D22=0, "",EQUAT!D22)</f>
        <v xml:space="preserve">Faradays laws </v>
      </c>
      <c r="S19" s="217" t="str">
        <f>IF(EQUAT!E22=0, "",EQUAT!E22)</f>
        <v>galvanic primary, principles</v>
      </c>
      <c r="T19" s="217" t="str">
        <f>IF(EQUAT!F22=0, "",EQUAT!F22)</f>
        <v>redox equations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ST14C!AL10</f>
        <v>28</v>
      </c>
      <c r="C20" s="29">
        <f>ST14C!AM10</f>
        <v>0</v>
      </c>
      <c r="D20" s="114">
        <f>ST14C!AN10</f>
        <v>0</v>
      </c>
      <c r="N20" s="218" t="str">
        <f>EQUAT!A23</f>
        <v>17</v>
      </c>
      <c r="O20" s="232" t="str">
        <f>EQUAT!B23</f>
        <v>D</v>
      </c>
      <c r="P20" s="216">
        <f>'Class Results'!P22</f>
        <v>0</v>
      </c>
      <c r="Q20" s="129">
        <f t="shared" si="0"/>
        <v>0</v>
      </c>
      <c r="R20" s="217" t="str">
        <f>IF(EQUAT!D23=0, "",EQUAT!D23)</f>
        <v>chemical equations</v>
      </c>
      <c r="S20" s="217" t="str">
        <f>IF(EQUAT!E23=0, "",EQUAT!E23)</f>
        <v>acid-base, pH</v>
      </c>
      <c r="T20" s="217" t="str">
        <f>IF(EQUAT!F23=0, "",EQUAT!F23)</f>
        <v>aspirin</v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ST14C!AL11</f>
        <v>1</v>
      </c>
      <c r="C21" s="29">
        <f>ST14C!AM11</f>
        <v>0</v>
      </c>
      <c r="D21" s="114">
        <f>ST14C!AN11</f>
        <v>0</v>
      </c>
      <c r="N21" s="218" t="str">
        <f>EQUAT!A24</f>
        <v>18</v>
      </c>
      <c r="O21" s="232" t="str">
        <f>EQUAT!B24</f>
        <v>A</v>
      </c>
      <c r="P21" s="216">
        <f>'Class Results'!P23</f>
        <v>0</v>
      </c>
      <c r="Q21" s="129">
        <f t="shared" si="0"/>
        <v>0</v>
      </c>
      <c r="R21" s="217" t="str">
        <f>IF(EQUAT!D24=0, "",EQUAT!D24)</f>
        <v>organic reaction pathways</v>
      </c>
      <c r="S21" s="217" t="str">
        <f>IF(EQUAT!E24=0, "",EQUAT!E24)</f>
        <v/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ST14C!AL12</f>
        <v>16</v>
      </c>
      <c r="C22" s="29">
        <f>ST14C!AM12</f>
        <v>0</v>
      </c>
      <c r="D22" s="114">
        <f>ST14C!AN12</f>
        <v>0</v>
      </c>
      <c r="N22" s="218" t="str">
        <f>EQUAT!A25</f>
        <v>19</v>
      </c>
      <c r="O22" s="232" t="str">
        <f>EQUAT!B25</f>
        <v>D</v>
      </c>
      <c r="P22" s="216">
        <f>'Class Results'!P24</f>
        <v>0</v>
      </c>
      <c r="Q22" s="129">
        <f t="shared" si="0"/>
        <v>0</v>
      </c>
      <c r="R22" s="217" t="str">
        <f>IF(EQUAT!D25=0, "",EQUAT!D25)</f>
        <v>Le Chatelier principle</v>
      </c>
      <c r="S22" s="217" t="str">
        <f>IF(EQUAT!E25=0, "",EQUAT!E25)</f>
        <v>Rates of reaction</v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ST14C!AL13</f>
        <v>7</v>
      </c>
      <c r="C23" s="29">
        <f>ST14C!AM13</f>
        <v>0</v>
      </c>
      <c r="D23" s="114">
        <f>ST14C!AN13</f>
        <v>0</v>
      </c>
      <c r="N23" s="218" t="str">
        <f>EQUAT!A26</f>
        <v>20</v>
      </c>
      <c r="O23" s="232" t="str">
        <f>EQUAT!B26</f>
        <v>B</v>
      </c>
      <c r="P23" s="216">
        <f>'Class Results'!P25</f>
        <v>0</v>
      </c>
      <c r="Q23" s="129">
        <f t="shared" si="0"/>
        <v>0</v>
      </c>
      <c r="R23" s="217" t="str">
        <f>IF(EQUAT!D26=0, "",EQUAT!D26)</f>
        <v>Ka weak acids</v>
      </c>
      <c r="S23" s="217" t="str">
        <f>IF(EQUAT!E26=0, "",EQUAT!E26)</f>
        <v>calculations</v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ST14C!AL14</f>
        <v>5</v>
      </c>
      <c r="C24" s="29">
        <f>ST14C!AM14</f>
        <v>0</v>
      </c>
      <c r="D24" s="114">
        <f>ST14C!AN14</f>
        <v>0</v>
      </c>
      <c r="N24" s="218" t="str">
        <f>EQUAT!A27</f>
        <v>21</v>
      </c>
      <c r="O24" s="232" t="str">
        <f>EQUAT!B27</f>
        <v>C</v>
      </c>
      <c r="P24" s="216">
        <f>'Class Results'!P26</f>
        <v>0</v>
      </c>
      <c r="Q24" s="129">
        <f t="shared" si="0"/>
        <v>0</v>
      </c>
      <c r="R24" s="217" t="str">
        <f>IF(EQUAT!D27=0, "",EQUAT!D27)</f>
        <v>calc delta H from reactions</v>
      </c>
      <c r="S24" s="217" t="str">
        <f>IF(EQUAT!E27=0, "",EQUAT!E27)</f>
        <v>calculations</v>
      </c>
      <c r="T24" s="217" t="str">
        <f>IF(EQUAT!F27=0, "",EQUAT!F27)</f>
        <v>data book</v>
      </c>
      <c r="U24" s="212"/>
    </row>
    <row r="25" spans="1:21" ht="15" customHeight="1" x14ac:dyDescent="0.25">
      <c r="A25" s="38" t="str">
        <f>ST1C!AJ15</f>
        <v>DNA</v>
      </c>
      <c r="B25" s="29">
        <f>ST14C!AL15</f>
        <v>5</v>
      </c>
      <c r="C25" s="29">
        <f>ST14C!AM15</f>
        <v>0</v>
      </c>
      <c r="D25" s="114">
        <f>ST14C!AN15</f>
        <v>0</v>
      </c>
      <c r="N25" s="218" t="str">
        <f>EQUAT!A28</f>
        <v>22</v>
      </c>
      <c r="O25" s="232" t="str">
        <f>EQUAT!B28</f>
        <v>D</v>
      </c>
      <c r="P25" s="216">
        <f>'Class Results'!P27</f>
        <v>0</v>
      </c>
      <c r="Q25" s="129">
        <f t="shared" si="0"/>
        <v>0</v>
      </c>
      <c r="R25" s="217" t="str">
        <f>IF(EQUAT!D28=0, "",EQUAT!D28)</f>
        <v>matching analytical technique</v>
      </c>
      <c r="S25" s="217" t="str">
        <f>IF(EQUAT!E28=0, "",EQUAT!E28)</f>
        <v>HPLC</v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ST14C!AL16</f>
        <v>10</v>
      </c>
      <c r="C26" s="29">
        <f>ST14C!AM16</f>
        <v>0</v>
      </c>
      <c r="D26" s="114">
        <f>ST14C!AN16</f>
        <v>0</v>
      </c>
      <c r="N26" s="218" t="str">
        <f>EQUAT!A29</f>
        <v>23</v>
      </c>
      <c r="O26" s="232" t="str">
        <f>EQUAT!B29</f>
        <v>D</v>
      </c>
      <c r="P26" s="216">
        <f>'Class Results'!P28</f>
        <v>0</v>
      </c>
      <c r="Q26" s="129">
        <f t="shared" si="0"/>
        <v>0</v>
      </c>
      <c r="R26" s="217" t="str">
        <f>IF(EQUAT!D29=0, "",EQUAT!D29)</f>
        <v>vol - experimental technique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ST14C!AL17</f>
        <v>4</v>
      </c>
      <c r="C27" s="29">
        <f>ST14C!AM17</f>
        <v>0</v>
      </c>
      <c r="D27" s="114">
        <f>ST14C!AN17</f>
        <v>0</v>
      </c>
      <c r="N27" s="218" t="str">
        <f>EQUAT!A30</f>
        <v>24</v>
      </c>
      <c r="O27" s="232" t="str">
        <f>EQUAT!B30</f>
        <v>A</v>
      </c>
      <c r="P27" s="216">
        <f>'Class Results'!P29</f>
        <v>0</v>
      </c>
      <c r="Q27" s="129">
        <f t="shared" si="0"/>
        <v>0</v>
      </c>
      <c r="R27" s="217" t="str">
        <f>IF(EQUAT!D30=0, "",EQUAT!D30)</f>
        <v>mass spectrometry</v>
      </c>
      <c r="S27" s="217" t="str">
        <f>IF(EQUAT!E30=0, "",EQUAT!E30)</f>
        <v>IR</v>
      </c>
      <c r="T27" s="217" t="str">
        <f>IF(EQUAT!F30=0, "",EQUAT!F30)</f>
        <v>C13NMR</v>
      </c>
      <c r="U27" s="212"/>
    </row>
    <row r="28" spans="1:21" ht="15" customHeight="1" x14ac:dyDescent="0.25">
      <c r="A28" s="38" t="str">
        <f>ST1C!AJ18</f>
        <v>medicine synthesis</v>
      </c>
      <c r="B28" s="29">
        <f>ST14C!AL18</f>
        <v>1</v>
      </c>
      <c r="C28" s="29">
        <f>ST14C!AM18</f>
        <v>0</v>
      </c>
      <c r="D28" s="114">
        <f>ST14C!AN18</f>
        <v>0</v>
      </c>
      <c r="N28" s="218" t="str">
        <f>EQUAT!A31</f>
        <v>25</v>
      </c>
      <c r="O28" s="232" t="str">
        <f>EQUAT!B31</f>
        <v>B</v>
      </c>
      <c r="P28" s="216">
        <f>'Class Results'!P30</f>
        <v>0</v>
      </c>
      <c r="Q28" s="129">
        <f t="shared" si="0"/>
        <v>0</v>
      </c>
      <c r="R28" s="217" t="str">
        <f>IF(EQUAT!D31=0, "",EQUAT!D31)</f>
        <v>mass spectrometry</v>
      </c>
      <c r="S28" s="217" t="str">
        <f>IF(EQUAT!E31=0, "",EQUAT!E31)</f>
        <v>IR</v>
      </c>
      <c r="T28" s="217" t="str">
        <f>IF(EQUAT!F31=0, "",EQUAT!F31)</f>
        <v>C13NMR</v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C</v>
      </c>
      <c r="P29" s="216">
        <f>'Class Results'!P31</f>
        <v>0</v>
      </c>
      <c r="Q29" s="129">
        <f t="shared" si="0"/>
        <v>0</v>
      </c>
      <c r="R29" s="217" t="str">
        <f>IF(EQUAT!D32=0, "",EQUAT!D32)</f>
        <v>Le Chatelier principle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B</v>
      </c>
      <c r="P30" s="216">
        <f>'Class Results'!P32</f>
        <v>0</v>
      </c>
      <c r="Q30" s="129">
        <f t="shared" si="0"/>
        <v>0</v>
      </c>
      <c r="R30" s="217" t="str">
        <f>IF(EQUAT!D33=0, "",EQUAT!D33)</f>
        <v>chemical principles fuel cell</v>
      </c>
      <c r="S30" s="217" t="str">
        <f>IF(EQUAT!E33=0, "",EQUAT!E33)</f>
        <v>chemical principles electrolytic cell</v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A</v>
      </c>
      <c r="P31" s="216">
        <f>'Class Results'!P33</f>
        <v>0</v>
      </c>
      <c r="Q31" s="129">
        <f t="shared" si="0"/>
        <v>0</v>
      </c>
      <c r="R31" s="217" t="str">
        <f>IF(EQUAT!D34=0, "",EQUAT!D34)</f>
        <v>chemical principles electrolytic cell</v>
      </c>
      <c r="S31" s="217" t="str">
        <f>IF(EQUAT!E34=0, "",EQUAT!E34)</f>
        <v>molten vs aqueous electrolytic cell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Results'!P34</f>
        <v>0</v>
      </c>
      <c r="Q32" s="129">
        <f t="shared" si="0"/>
        <v>0</v>
      </c>
      <c r="R32" s="217" t="str">
        <f>IF(EQUAT!D35=0, "",EQUAT!D35)</f>
        <v>amount of solids, liquids, gases</v>
      </c>
      <c r="S32" s="217" t="str">
        <f>IF(EQUAT!E35=0, "",EQUAT!E35)</f>
        <v>excess and limiting reagents</v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C</v>
      </c>
      <c r="P33" s="216">
        <f>'Class Results'!P35</f>
        <v>0</v>
      </c>
      <c r="Q33" s="129">
        <f t="shared" si="0"/>
        <v>0</v>
      </c>
      <c r="R33" s="217" t="str">
        <f>IF(EQUAT!D36=0, "",EQUAT!D36)</f>
        <v>solution calorimetry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LisaChem 2013</v>
      </c>
      <c r="Q34" s="219"/>
      <c r="S34" s="220" t="s">
        <v>254</v>
      </c>
      <c r="T34" s="219" t="str">
        <f>B5</f>
        <v>Student 14</v>
      </c>
    </row>
    <row r="35" spans="1:21" ht="15" customHeight="1" thickBot="1" x14ac:dyDescent="0.3">
      <c r="A35" s="78" t="s">
        <v>57</v>
      </c>
      <c r="B35" s="198" t="str">
        <f>B3</f>
        <v>LisaChem 2013</v>
      </c>
      <c r="C35" s="199"/>
      <c r="D35" s="200"/>
      <c r="E35" s="201"/>
      <c r="N35" s="4"/>
      <c r="O35" s="296" t="s">
        <v>146</v>
      </c>
      <c r="P35" s="298" t="s">
        <v>257</v>
      </c>
      <c r="Q35" s="29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97"/>
      <c r="P36" s="298"/>
      <c r="Q36" s="29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14</v>
      </c>
      <c r="C37" s="199"/>
      <c r="D37" s="200"/>
      <c r="E37" s="201"/>
      <c r="N37" s="227" t="str">
        <f>EQUAT!H7</f>
        <v>1a</v>
      </c>
      <c r="O37" s="234">
        <f>EQUAT!I7</f>
        <v>1</v>
      </c>
      <c r="P37" s="114">
        <f>ST14C!B34</f>
        <v>0</v>
      </c>
      <c r="Q37" s="114">
        <f>O37-P37</f>
        <v>1</v>
      </c>
      <c r="R37" s="226" t="str">
        <f>IF(EQUAT!J7=0," ",EQUAT!J7)</f>
        <v>organic structure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EQUAT!H9</f>
        <v>1c</v>
      </c>
      <c r="O38" s="234">
        <f>EQUAT!I8</f>
        <v>1</v>
      </c>
      <c r="P38" s="114">
        <f>ST14C!B35</f>
        <v>0</v>
      </c>
      <c r="Q38" s="114">
        <f t="shared" ref="Q38:Q92" si="2">O38-P38</f>
        <v>1</v>
      </c>
      <c r="R38" s="226" t="str">
        <f>IF(EQUAT!J8=0," ",EQUAT!J8)</f>
        <v>mass spectrometry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EQUAT!H10</f>
        <v>1d</v>
      </c>
      <c r="O39" s="234">
        <f>EQUAT!I9</f>
        <v>2</v>
      </c>
      <c r="P39" s="114">
        <f>ST14C!B36</f>
        <v>0</v>
      </c>
      <c r="Q39" s="114">
        <f t="shared" si="2"/>
        <v>2</v>
      </c>
      <c r="R39" s="226" t="str">
        <f>IF(EQUAT!J9=0," ",EQUAT!J9)</f>
        <v>IR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ST14C!AL20</f>
        <v>33</v>
      </c>
      <c r="C40" s="114">
        <f>ST14C!AM20</f>
        <v>0</v>
      </c>
      <c r="D40" s="114">
        <f>ST14C!AN20</f>
        <v>0</v>
      </c>
      <c r="N40" s="227" t="str">
        <f>EQUAT!H13</f>
        <v>1gi</v>
      </c>
      <c r="O40" s="234">
        <f>EQUAT!I10</f>
        <v>2</v>
      </c>
      <c r="P40" s="114">
        <f>ST14C!B37</f>
        <v>0</v>
      </c>
      <c r="Q40" s="114">
        <f t="shared" si="2"/>
        <v>2</v>
      </c>
      <c r="R40" s="226" t="str">
        <f>IF(EQUAT!J10=0," ",EQUAT!J10)</f>
        <v>organic structure</v>
      </c>
      <c r="S40" s="226" t="str">
        <f>IF(EQUAT!K10=0," ",EQUAT!K10)</f>
        <v>C13NMR</v>
      </c>
      <c r="T40" s="226" t="str">
        <f>IF(EQUAT!L10=0," ",EQUAT!L10)</f>
        <v>carbon environment</v>
      </c>
      <c r="U40" s="213"/>
    </row>
    <row r="41" spans="1:21" ht="15" customHeight="1" x14ac:dyDescent="0.25">
      <c r="A41" s="38" t="s">
        <v>97</v>
      </c>
      <c r="B41" s="114">
        <f>ST14C!AL21</f>
        <v>48</v>
      </c>
      <c r="C41" s="114">
        <f>ST14C!AM21</f>
        <v>0</v>
      </c>
      <c r="D41" s="114">
        <f>ST14C!AN21</f>
        <v>0</v>
      </c>
      <c r="N41" s="227" t="str">
        <f>EQUAT!H11</f>
        <v>1e</v>
      </c>
      <c r="O41" s="234">
        <f>EQUAT!I11</f>
        <v>5</v>
      </c>
      <c r="P41" s="114">
        <f>ST14C!B38</f>
        <v>0</v>
      </c>
      <c r="Q41" s="114">
        <f t="shared" si="2"/>
        <v>5</v>
      </c>
      <c r="R41" s="226" t="str">
        <f>IF(EQUAT!J11=0," ",EQUAT!J11)</f>
        <v>common organic reactions</v>
      </c>
      <c r="S41" s="226" t="str">
        <f>IF(EQUAT!K11=0," ",EQUAT!K11)</f>
        <v>esters from alkenes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EQUAT!H13</f>
        <v>1gi</v>
      </c>
      <c r="O42" s="234">
        <f>EQUAT!I12</f>
        <v>1</v>
      </c>
      <c r="P42" s="114">
        <f>ST14C!B39</f>
        <v>0</v>
      </c>
      <c r="Q42" s="114">
        <f t="shared" si="2"/>
        <v>1</v>
      </c>
      <c r="R42" s="226" t="str">
        <f>IF(EQUAT!J12=0," ",EQUAT!J12)</f>
        <v>esterification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EQUAT!H14</f>
        <v>1gii</v>
      </c>
      <c r="O43" s="234">
        <f>EQUAT!I13</f>
        <v>2</v>
      </c>
      <c r="P43" s="114">
        <f>ST14C!B40</f>
        <v>0</v>
      </c>
      <c r="Q43" s="114">
        <f t="shared" si="2"/>
        <v>2</v>
      </c>
      <c r="R43" s="226" t="str">
        <f>IF(EQUAT!J13=0," ",EQUAT!J13)</f>
        <v>Le Chatelier principle</v>
      </c>
      <c r="S43" s="226" t="str">
        <f>IF(EQUAT!K13=0," ",EQUAT!K13)</f>
        <v>Rates of reaction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83" t="s">
        <v>169</v>
      </c>
      <c r="C44" s="283"/>
      <c r="D44" s="283"/>
      <c r="N44" s="227" t="str">
        <f>EQUAT!H17</f>
        <v>2b</v>
      </c>
      <c r="O44" s="234">
        <f>EQUAT!I14</f>
        <v>1</v>
      </c>
      <c r="P44" s="114">
        <f>ST14C!B41</f>
        <v>0</v>
      </c>
      <c r="Q44" s="114">
        <f t="shared" si="2"/>
        <v>1</v>
      </c>
      <c r="R44" s="226" t="str">
        <f>IF(EQUAT!J14=0," ",EQUAT!J14)</f>
        <v>properties of organic compounds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ST14C!AL22</f>
        <v>19</v>
      </c>
      <c r="C45" s="29">
        <f>ST14C!AM22</f>
        <v>0</v>
      </c>
      <c r="D45" s="114">
        <f>ST14C!AN22</f>
        <v>0</v>
      </c>
      <c r="N45" s="227" t="str">
        <f>EQUAT!H15</f>
        <v>1h</v>
      </c>
      <c r="O45" s="234">
        <f>EQUAT!I15</f>
        <v>2</v>
      </c>
      <c r="P45" s="114">
        <f>ST14C!B42</f>
        <v>0</v>
      </c>
      <c r="Q45" s="114">
        <f t="shared" si="2"/>
        <v>2</v>
      </c>
      <c r="R45" s="226" t="str">
        <f>IF(EQUAT!J15=0," ",EQUAT!J15)</f>
        <v>calc delta H from reactions</v>
      </c>
      <c r="S45" s="226" t="str">
        <f>IF(EQUAT!K15=0," ",EQUAT!K15)</f>
        <v>data book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ST14C!AL23</f>
        <v>0</v>
      </c>
      <c r="C46" s="29">
        <f>ST14C!AM23</f>
        <v>0</v>
      </c>
      <c r="D46" s="114">
        <f>ST14C!AN23</f>
        <v>-2</v>
      </c>
      <c r="N46" s="227" t="str">
        <f>EQUAT!H17</f>
        <v>2b</v>
      </c>
      <c r="O46" s="234">
        <f>EQUAT!I16</f>
        <v>1</v>
      </c>
      <c r="P46" s="114">
        <f>ST14C!B43</f>
        <v>0</v>
      </c>
      <c r="Q46" s="114">
        <f t="shared" si="2"/>
        <v>1</v>
      </c>
      <c r="R46" s="226" t="str">
        <f>IF(EQUAT!J16=0," ",EQUAT!J16)</f>
        <v>chemical principles electrolytic cell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ST14C!AL24</f>
        <v>14</v>
      </c>
      <c r="C47" s="29">
        <f>ST14C!AM24</f>
        <v>0</v>
      </c>
      <c r="D47" s="114">
        <f>ST14C!AN24</f>
        <v>0</v>
      </c>
      <c r="N47" s="227" t="str">
        <f>EQUAT!H18</f>
        <v>2c</v>
      </c>
      <c r="O47" s="234">
        <f>EQUAT!I17</f>
        <v>2</v>
      </c>
      <c r="P47" s="114">
        <f>ST14C!B44</f>
        <v>0</v>
      </c>
      <c r="Q47" s="114">
        <f t="shared" si="2"/>
        <v>2</v>
      </c>
      <c r="R47" s="226" t="str">
        <f>IF(EQUAT!J17=0," ",EQUAT!J17)</f>
        <v>predicting redox products</v>
      </c>
      <c r="S47" s="226" t="str">
        <f>IF(EQUAT!K17=0," ",EQUAT!K17)</f>
        <v>electrochemical series</v>
      </c>
      <c r="T47" s="226" t="str">
        <f>IF(EQUAT!L17=0," ",EQUAT!L17)</f>
        <v>chemical principles electrolytic cell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ST14C!AL25</f>
        <v>0</v>
      </c>
      <c r="C48" s="29">
        <f>ST14C!AM25</f>
        <v>0</v>
      </c>
      <c r="D48" s="114">
        <f>ST14C!AN25</f>
        <v>-2</v>
      </c>
      <c r="N48" s="227" t="str">
        <f>EQUAT!H21</f>
        <v>2f</v>
      </c>
      <c r="O48" s="234">
        <f>EQUAT!I18</f>
        <v>2</v>
      </c>
      <c r="P48" s="114">
        <f>ST14C!B45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>chemical principles electrolytic cell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ST14C!AL26</f>
        <v>2</v>
      </c>
      <c r="C49" s="29">
        <f>ST14C!AM26</f>
        <v>0</v>
      </c>
      <c r="D49" s="114">
        <f>ST14C!AN26</f>
        <v>0</v>
      </c>
      <c r="N49" s="227" t="str">
        <f>EQUAT!H19</f>
        <v>2d</v>
      </c>
      <c r="O49" s="234">
        <f>EQUAT!I19</f>
        <v>1</v>
      </c>
      <c r="P49" s="114">
        <f>ST14C!B46</f>
        <v>0</v>
      </c>
      <c r="Q49" s="114">
        <f t="shared" si="2"/>
        <v>1</v>
      </c>
      <c r="R49" s="226" t="str">
        <f>IF(EQUAT!J19=0," ",EQUAT!J19)</f>
        <v>vis-UV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ST14C!AL27</f>
        <v>2</v>
      </c>
      <c r="C50" s="29">
        <f>ST14C!AM27</f>
        <v>0</v>
      </c>
      <c r="D50" s="114">
        <f>ST14C!AN27</f>
        <v>0</v>
      </c>
      <c r="N50" s="227" t="str">
        <f>EQUAT!H21</f>
        <v>2f</v>
      </c>
      <c r="O50" s="234">
        <f>EQUAT!I20</f>
        <v>1</v>
      </c>
      <c r="P50" s="114">
        <f>ST14C!B47</f>
        <v>0</v>
      </c>
      <c r="Q50" s="114">
        <f t="shared" si="2"/>
        <v>1</v>
      </c>
      <c r="R50" s="226" t="str">
        <f>IF(EQUAT!J20=0," ",EQUAT!J20)</f>
        <v>vis-UV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ST14C!AL28</f>
        <v>8</v>
      </c>
      <c r="C51" s="29">
        <f>ST14C!AM28</f>
        <v>0</v>
      </c>
      <c r="D51" s="114">
        <f>ST14C!AN28</f>
        <v>0</v>
      </c>
      <c r="N51" s="227" t="str">
        <f>EQUAT!H22</f>
        <v>2g</v>
      </c>
      <c r="O51" s="234">
        <f>EQUAT!I21</f>
        <v>2</v>
      </c>
      <c r="P51" s="114">
        <f>ST14C!B48</f>
        <v>0</v>
      </c>
      <c r="Q51" s="114">
        <f t="shared" si="2"/>
        <v>2</v>
      </c>
      <c r="R51" s="226" t="str">
        <f>IF(EQUAT!J21=0," ",EQUAT!J21)</f>
        <v xml:space="preserve">Faradays laws </v>
      </c>
      <c r="S51" s="226" t="str">
        <f>IF(EQUAT!K21=0," ",EQUAT!K21)</f>
        <v>electrolytic cells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ST14C!AL29</f>
        <v>12</v>
      </c>
      <c r="C52" s="29">
        <f>ST14C!AM29</f>
        <v>0</v>
      </c>
      <c r="D52" s="114">
        <f>ST14C!AN29</f>
        <v>0</v>
      </c>
      <c r="N52" s="227" t="str">
        <f>EQUAT!H25</f>
        <v>3a</v>
      </c>
      <c r="O52" s="234">
        <f>EQUAT!I22</f>
        <v>1</v>
      </c>
      <c r="P52" s="114">
        <f>ST14C!B49</f>
        <v>0</v>
      </c>
      <c r="Q52" s="114">
        <f t="shared" si="2"/>
        <v>1</v>
      </c>
      <c r="R52" s="226" t="str">
        <f>IF(EQUAT!J22=0," ",EQUAT!J22)</f>
        <v>limitations of predictions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ST14C!AL30</f>
        <v>8</v>
      </c>
      <c r="C53" s="29">
        <f>ST14C!AM30</f>
        <v>0</v>
      </c>
      <c r="D53" s="114">
        <f>ST14C!AN30</f>
        <v>0</v>
      </c>
      <c r="N53" s="227" t="str">
        <f>EQUAT!H23</f>
        <v>2h</v>
      </c>
      <c r="O53" s="234">
        <f>EQUAT!I23</f>
        <v>1</v>
      </c>
      <c r="P53" s="114">
        <f>ST14C!B50</f>
        <v>0</v>
      </c>
      <c r="Q53" s="114">
        <f t="shared" si="2"/>
        <v>1</v>
      </c>
      <c r="R53" s="226" t="str">
        <f>IF(EQUAT!J23=0," ",EQUAT!J23)</f>
        <v>chemical principles electrolytic cell</v>
      </c>
      <c r="S53" s="226" t="str">
        <f>IF(EQUAT!K23=0," ",EQUAT!K23)</f>
        <v xml:space="preserve"> 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ST14C!AL31</f>
        <v>11</v>
      </c>
      <c r="C54" s="29">
        <f>ST14C!AM31</f>
        <v>0</v>
      </c>
      <c r="D54" s="114">
        <f>ST14C!AN31</f>
        <v>0</v>
      </c>
      <c r="N54" s="227" t="str">
        <f>EQUAT!H25</f>
        <v>3a</v>
      </c>
      <c r="O54" s="234">
        <f>EQUAT!I24</f>
        <v>3</v>
      </c>
      <c r="P54" s="114">
        <f>ST14C!B51</f>
        <v>0</v>
      </c>
      <c r="Q54" s="114">
        <f t="shared" si="2"/>
        <v>3</v>
      </c>
      <c r="R54" s="226" t="str">
        <f>IF(EQUAT!J24=0," ",EQUAT!J24)</f>
        <v>vis-UV</v>
      </c>
      <c r="S54" s="226" t="str">
        <f>IF(EQUAT!K24=0," ",EQUAT!K24)</f>
        <v>calibration graph AAS or UV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ST14C!AL32</f>
        <v>5</v>
      </c>
      <c r="C55" s="29">
        <f>ST14C!AM32</f>
        <v>0</v>
      </c>
      <c r="D55" s="114">
        <f>ST14C!AN32</f>
        <v>0</v>
      </c>
      <c r="N55" s="227" t="str">
        <f>EQUAT!H26</f>
        <v>3b</v>
      </c>
      <c r="O55" s="234">
        <f>EQUAT!I25</f>
        <v>1</v>
      </c>
      <c r="P55" s="114">
        <f>ST14C!B52</f>
        <v>0</v>
      </c>
      <c r="Q55" s="114">
        <f t="shared" si="2"/>
        <v>1</v>
      </c>
      <c r="R55" s="226" t="str">
        <f>IF(EQUAT!J25=0," ",EQUAT!J25)</f>
        <v>structural formula</v>
      </c>
      <c r="S55" s="226" t="str">
        <f>IF(EQUAT!K25=0," ",EQUAT!K25)</f>
        <v>amines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ST14C!AL33</f>
        <v>20</v>
      </c>
      <c r="C56" s="29">
        <f>ST14C!AM33</f>
        <v>0</v>
      </c>
      <c r="D56" s="114">
        <f>ST14C!AN33</f>
        <v>0</v>
      </c>
      <c r="N56" s="227" t="str">
        <f>EQUAT!H29</f>
        <v>3e</v>
      </c>
      <c r="O56" s="234">
        <f>EQUAT!I26</f>
        <v>1</v>
      </c>
      <c r="P56" s="114">
        <f>ST14C!B53</f>
        <v>0</v>
      </c>
      <c r="Q56" s="114">
        <f t="shared" si="2"/>
        <v>1</v>
      </c>
      <c r="R56" s="226" t="str">
        <f>IF(EQUAT!J26=0," ",EQUAT!J26)</f>
        <v>amines</v>
      </c>
      <c r="S56" s="226" t="str">
        <f>IF(EQUAT!K26=0," ",EQUAT!K26)</f>
        <v>amino acid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3c</v>
      </c>
      <c r="O57" s="234">
        <f>EQUAT!I27</f>
        <v>1</v>
      </c>
      <c r="P57" s="114">
        <f>ST14C!B54</f>
        <v>0</v>
      </c>
      <c r="Q57" s="114">
        <f t="shared" si="2"/>
        <v>1</v>
      </c>
      <c r="R57" s="226" t="str">
        <f>IF(EQUAT!J27=0," ",EQUAT!J27)</f>
        <v>systematic name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EQUAT!H29</f>
        <v>3e</v>
      </c>
      <c r="O58" s="234">
        <f>EQUAT!I28</f>
        <v>1</v>
      </c>
      <c r="P58" s="114">
        <f>ST14C!B55</f>
        <v>0</v>
      </c>
      <c r="Q58" s="114">
        <f t="shared" si="2"/>
        <v>1</v>
      </c>
      <c r="R58" s="226" t="str">
        <f>IF(EQUAT!J28=0," ",EQUAT!J28)</f>
        <v>amino acid</v>
      </c>
      <c r="S58" s="226" t="str">
        <f>IF(EQUAT!K28=0," ",EQUAT!K28)</f>
        <v>data book</v>
      </c>
      <c r="T58" s="226" t="str">
        <f>IF(EQUAT!L28=0," ",EQUAT!L28)</f>
        <v>structural formula</v>
      </c>
      <c r="U58" s="213"/>
    </row>
    <row r="59" spans="1:21" ht="15" customHeight="1" x14ac:dyDescent="0.25">
      <c r="N59" s="227" t="str">
        <f>EQUAT!H30</f>
        <v>3fi</v>
      </c>
      <c r="O59" s="234">
        <f>EQUAT!I29</f>
        <v>2</v>
      </c>
      <c r="P59" s="114">
        <f>ST14C!B56</f>
        <v>0</v>
      </c>
      <c r="Q59" s="114">
        <f t="shared" si="2"/>
        <v>2</v>
      </c>
      <c r="R59" s="226" t="str">
        <f>IF(EQUAT!J29=0," ",EQUAT!J29)</f>
        <v>cond &amp; poly - proteins</v>
      </c>
      <c r="S59" s="226" t="str">
        <f>IF(EQUAT!K29=0," ",EQUAT!K29)</f>
        <v>chemical bonding proteins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EQUAT!H33</f>
        <v>3gi</v>
      </c>
      <c r="O60" s="234">
        <f>EQUAT!I30</f>
        <v>1</v>
      </c>
      <c r="P60" s="114">
        <f>ST14C!B57</f>
        <v>0</v>
      </c>
      <c r="Q60" s="114">
        <f t="shared" si="2"/>
        <v>1</v>
      </c>
      <c r="R60" s="226" t="str">
        <f>IF(EQUAT!J30=0," ",EQUAT!J30)</f>
        <v>cond &amp; poly - proteins</v>
      </c>
      <c r="S60" s="226" t="str">
        <f>IF(EQUAT!K30=0," ",EQUAT!K30)</f>
        <v>protein- primary, secondary, tertiary structure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3fii</v>
      </c>
      <c r="O61" s="234">
        <f>EQUAT!I31</f>
        <v>1</v>
      </c>
      <c r="P61" s="114">
        <f>ST14C!B58</f>
        <v>0</v>
      </c>
      <c r="Q61" s="114">
        <f t="shared" si="2"/>
        <v>1</v>
      </c>
      <c r="R61" s="226" t="str">
        <f>IF(EQUAT!J31=0," ",EQUAT!J31)</f>
        <v>cond &amp; poly - proteins</v>
      </c>
      <c r="S61" s="226" t="str">
        <f>IF(EQUAT!K31=0," ",EQUAT!K31)</f>
        <v>protein- primary, secondary, tertiary structure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EQUAT!H33</f>
        <v>3gi</v>
      </c>
      <c r="O62" s="234">
        <f>EQUAT!I32</f>
        <v>1</v>
      </c>
      <c r="P62" s="114">
        <f>ST14C!B59</f>
        <v>0</v>
      </c>
      <c r="Q62" s="114">
        <f t="shared" si="2"/>
        <v>1</v>
      </c>
      <c r="R62" s="226" t="str">
        <f>IF(EQUAT!J32=0," ",EQUAT!J32)</f>
        <v>cond &amp; poly - proteins</v>
      </c>
      <c r="S62" s="226" t="str">
        <f>IF(EQUAT!K32=0," ",EQUAT!K32)</f>
        <v>protein- primary, secondary, tertiary structure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EQUAT!H34</f>
        <v>3gii</v>
      </c>
      <c r="O63" s="234">
        <f>EQUAT!I33</f>
        <v>2</v>
      </c>
      <c r="P63" s="114">
        <f>ST14C!B60</f>
        <v>0</v>
      </c>
      <c r="Q63" s="114">
        <f t="shared" si="2"/>
        <v>2</v>
      </c>
      <c r="R63" s="226" t="str">
        <f>IF(EQUAT!J33=0," ",EQUAT!J33)</f>
        <v>DNA</v>
      </c>
      <c r="S63" s="226" t="str">
        <f>IF(EQUAT!K33=0," ",EQUAT!K33)</f>
        <v>data book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EQUAT!H37</f>
        <v>4ai</v>
      </c>
      <c r="O64" s="234">
        <f>EQUAT!I34</f>
        <v>1</v>
      </c>
      <c r="P64" s="114">
        <f>ST14C!B61</f>
        <v>0</v>
      </c>
      <c r="Q64" s="114">
        <f t="shared" si="2"/>
        <v>1</v>
      </c>
      <c r="R64" s="226" t="str">
        <f>IF(EQUAT!J34=0," ",EQUAT!J34)</f>
        <v>DNA primary structure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3giii</v>
      </c>
      <c r="O65" s="234">
        <f>EQUAT!I35</f>
        <v>1</v>
      </c>
      <c r="P65" s="114">
        <f>ST14C!B62</f>
        <v>0</v>
      </c>
      <c r="Q65" s="114">
        <f t="shared" si="2"/>
        <v>1</v>
      </c>
      <c r="R65" s="226" t="str">
        <f>IF(EQUAT!J35=0," ",EQUAT!J35)</f>
        <v>DNA secondary structure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EQUAT!H37</f>
        <v>4ai</v>
      </c>
      <c r="O66" s="234">
        <f>EQUAT!I36</f>
        <v>1</v>
      </c>
      <c r="P66" s="114">
        <f>ST14C!B63</f>
        <v>0</v>
      </c>
      <c r="Q66" s="114">
        <f t="shared" si="2"/>
        <v>1</v>
      </c>
      <c r="R66" s="226" t="str">
        <f>IF(EQUAT!J36=0," ",EQUAT!J36)</f>
        <v>DNA secondary structure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LisaChem 2013</v>
      </c>
      <c r="Q68" s="219"/>
      <c r="S68" s="220" t="s">
        <v>254</v>
      </c>
      <c r="T68" s="219" t="str">
        <f>B5</f>
        <v>Student 14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96" t="s">
        <v>146</v>
      </c>
      <c r="P69" s="298" t="s">
        <v>257</v>
      </c>
      <c r="Q69" s="29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97"/>
      <c r="P70" s="298"/>
      <c r="Q70" s="29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4ai</v>
      </c>
      <c r="O71" s="234">
        <f>EQUAT!I37</f>
        <v>2</v>
      </c>
      <c r="P71" s="114">
        <f>ST14C!B64</f>
        <v>0</v>
      </c>
      <c r="Q71" s="114">
        <f>O71-P71</f>
        <v>2</v>
      </c>
      <c r="R71" s="226" t="str">
        <f>IF(EQUAT!J37=0," ",EQUAT!J37)</f>
        <v>catalyst effect on rate</v>
      </c>
      <c r="S71" s="226" t="str">
        <f>IF(EQUAT!K37=0," ",EQUAT!K37)</f>
        <v>calc delta H from reactions</v>
      </c>
      <c r="T71" s="226" t="str">
        <f>IF(EQUAT!L37=0," ",EQUAT!L37)</f>
        <v>Energy sources - renewability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4aii</v>
      </c>
      <c r="O72" s="234">
        <f>EQUAT!I38</f>
        <v>3</v>
      </c>
      <c r="P72" s="114">
        <f>ST14C!B65</f>
        <v>0</v>
      </c>
      <c r="Q72" s="114">
        <f t="shared" si="2"/>
        <v>3</v>
      </c>
      <c r="R72" s="226" t="str">
        <f>IF(EQUAT!J38=0," ",EQUAT!J38)</f>
        <v>Equilibrium law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4aiii</v>
      </c>
      <c r="O73" s="234">
        <f>EQUAT!I39</f>
        <v>1</v>
      </c>
      <c r="P73" s="114">
        <f>ST14C!B66</f>
        <v>0</v>
      </c>
      <c r="Q73" s="114">
        <f t="shared" si="2"/>
        <v>1</v>
      </c>
      <c r="R73" s="226" t="str">
        <f>IF(EQUAT!J39=0," ",EQUAT!J39)</f>
        <v>Equilibrium law</v>
      </c>
      <c r="S73" s="226" t="str">
        <f>IF(EQUAT!K39=0," ",EQUAT!K39)</f>
        <v>Le Chatelier principle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4bi</v>
      </c>
      <c r="O74" s="234">
        <f>EQUAT!I40</f>
        <v>1</v>
      </c>
      <c r="P74" s="114">
        <f>ST14C!B67</f>
        <v>0</v>
      </c>
      <c r="Q74" s="114">
        <f t="shared" si="2"/>
        <v>1</v>
      </c>
      <c r="R74" s="226" t="str">
        <f>IF(EQUAT!J40=0," ",EQUAT!J40)</f>
        <v>biochemical fuel production</v>
      </c>
      <c r="S74" s="226" t="str">
        <f>IF(EQUAT!K40=0," ",EQUAT!K40)</f>
        <v>data book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4bii</v>
      </c>
      <c r="O75" s="234">
        <f>EQUAT!I41</f>
        <v>3</v>
      </c>
      <c r="P75" s="114">
        <f>ST14C!B68</f>
        <v>0</v>
      </c>
      <c r="Q75" s="114">
        <f t="shared" si="2"/>
        <v>3</v>
      </c>
      <c r="R75" s="226" t="str">
        <f>IF(EQUAT!J41=0," ",EQUAT!J41)</f>
        <v>biodiesel</v>
      </c>
      <c r="S75" s="226" t="str">
        <f>IF(EQUAT!K41=0," ",EQUAT!K41)</f>
        <v>data book</v>
      </c>
      <c r="T75" s="226" t="str">
        <f>IF(EQUAT!L41=0," ",EQUAT!L41)</f>
        <v>chemical equations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4ci</v>
      </c>
      <c r="O76" s="234">
        <f>EQUAT!I42</f>
        <v>1</v>
      </c>
      <c r="P76" s="114">
        <f>ST14C!B69</f>
        <v>0</v>
      </c>
      <c r="Q76" s="114">
        <f t="shared" si="2"/>
        <v>1</v>
      </c>
      <c r="R76" s="226" t="str">
        <f>IF(EQUAT!J42=0," ",EQUAT!J42)</f>
        <v>C13NMR</v>
      </c>
      <c r="S76" s="226" t="str">
        <f>IF(EQUAT!K42=0," ",EQUAT!K42)</f>
        <v>chemical equations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4cii</v>
      </c>
      <c r="O77" s="234">
        <f>EQUAT!I43</f>
        <v>2</v>
      </c>
      <c r="P77" s="114">
        <f>ST14C!B70</f>
        <v>0</v>
      </c>
      <c r="Q77" s="114">
        <f t="shared" si="2"/>
        <v>2</v>
      </c>
      <c r="R77" s="226" t="str">
        <f>IF(EQUAT!J43=0," ",EQUAT!J43)</f>
        <v>HNMR</v>
      </c>
      <c r="S77" s="226" t="str">
        <f>IF(EQUAT!K43=0," ",EQUAT!K43)</f>
        <v>semi-structural formula</v>
      </c>
      <c r="T77" s="226" t="str">
        <f>IF(EQUAT!L43=0," ",EQUAT!L43)</f>
        <v>oxidation primary alkanols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4di</v>
      </c>
      <c r="O78" s="234">
        <f>EQUAT!I44</f>
        <v>1</v>
      </c>
      <c r="P78" s="114">
        <f>ST14C!B71</f>
        <v>0</v>
      </c>
      <c r="Q78" s="114">
        <f t="shared" si="2"/>
        <v>1</v>
      </c>
      <c r="R78" s="226" t="str">
        <f>IF(EQUAT!J44=0," ",EQUAT!J44)</f>
        <v>fuel cells</v>
      </c>
      <c r="S78" s="226" t="str">
        <f>IF(EQUAT!K44=0," ",EQUAT!K44)</f>
        <v xml:space="preserve"> 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4dii</v>
      </c>
      <c r="O79" s="234">
        <f>EQUAT!I45</f>
        <v>2</v>
      </c>
      <c r="P79" s="114">
        <f>ST14C!B72</f>
        <v>0</v>
      </c>
      <c r="Q79" s="114">
        <f t="shared" si="2"/>
        <v>2</v>
      </c>
      <c r="R79" s="226" t="str">
        <f>IF(EQUAT!J45=0," ",EQUAT!J45)</f>
        <v>fuel cells</v>
      </c>
      <c r="S79" s="226" t="str">
        <f>IF(EQUAT!K45=0," ",EQUAT!K45)</f>
        <v>data book</v>
      </c>
      <c r="T79" s="226" t="str">
        <f>IF(EQUAT!L45=0," ",EQUAT!L45)</f>
        <v>half, overall equations fuel cell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5ai</v>
      </c>
      <c r="O80" s="234">
        <f>EQUAT!I46</f>
        <v>1</v>
      </c>
      <c r="P80" s="114">
        <f>ST14C!B73</f>
        <v>0</v>
      </c>
      <c r="Q80" s="114">
        <f t="shared" si="2"/>
        <v>1</v>
      </c>
      <c r="R80" s="226" t="str">
        <f>IF(EQUAT!J46=0," ",EQUAT!J46)</f>
        <v>galvanic primary, half &amp; overall equations</v>
      </c>
      <c r="S80" s="226" t="str">
        <f>IF(EQUAT!K46=0," ",EQUAT!K46)</f>
        <v>data book</v>
      </c>
      <c r="T80" s="226" t="str">
        <f>IF(EQUAT!L46=0," ",EQUAT!L46)</f>
        <v>electrochemical series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5aii</v>
      </c>
      <c r="O81" s="234">
        <f>EQUAT!I47</f>
        <v>1</v>
      </c>
      <c r="P81" s="114">
        <f>ST14C!B74</f>
        <v>0</v>
      </c>
      <c r="Q81" s="114">
        <f t="shared" si="2"/>
        <v>1</v>
      </c>
      <c r="R81" s="226" t="str">
        <f>IF(EQUAT!J47=0," ",EQUAT!J47)</f>
        <v>galvanic primary, half &amp; overall equations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5aiii</v>
      </c>
      <c r="O82" s="234">
        <f>EQUAT!I48</f>
        <v>1</v>
      </c>
      <c r="P82" s="114">
        <f>ST14C!B75</f>
        <v>0</v>
      </c>
      <c r="Q82" s="114">
        <f t="shared" si="2"/>
        <v>1</v>
      </c>
      <c r="R82" s="226" t="str">
        <f>IF(EQUAT!J48=0," ",EQUAT!J48)</f>
        <v>electrochemical series</v>
      </c>
      <c r="S82" s="226" t="str">
        <f>IF(EQUAT!K48=0," ",EQUAT!K48)</f>
        <v>data book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5b</v>
      </c>
      <c r="O83" s="234">
        <f>EQUAT!I49</f>
        <v>1</v>
      </c>
      <c r="P83" s="114">
        <f>ST14C!B76</f>
        <v>0</v>
      </c>
      <c r="Q83" s="114">
        <f t="shared" si="2"/>
        <v>1</v>
      </c>
      <c r="R83" s="226" t="str">
        <f>IF(EQUAT!J49=0," ",EQUAT!J49)</f>
        <v>galvanic cells - primary, secondary</v>
      </c>
      <c r="S83" s="226" t="str">
        <f>IF(EQUAT!K49=0," ",EQUAT!K49)</f>
        <v xml:space="preserve"> 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5ci</v>
      </c>
      <c r="O84" s="234">
        <f>EQUAT!I50</f>
        <v>1</v>
      </c>
      <c r="P84" s="114">
        <f>ST14C!B77</f>
        <v>0</v>
      </c>
      <c r="Q84" s="114">
        <f t="shared" si="2"/>
        <v>1</v>
      </c>
      <c r="R84" s="226" t="str">
        <f>IF(EQUAT!J50=0," ",EQUAT!J50)</f>
        <v xml:space="preserve">Faradays laws </v>
      </c>
      <c r="S84" s="226" t="str">
        <f>IF(EQUAT!K50=0," ",EQUAT!K50)</f>
        <v>galvanic primary, half &amp; overall equations</v>
      </c>
      <c r="T84" s="226" t="str">
        <f>IF(EQUAT!L50=0," ",EQUAT!L50)</f>
        <v>calculations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5cii</v>
      </c>
      <c r="O85" s="234">
        <f>EQUAT!I51</f>
        <v>1</v>
      </c>
      <c r="P85" s="114">
        <f>ST14C!B78</f>
        <v>0</v>
      </c>
      <c r="Q85" s="114">
        <f t="shared" si="2"/>
        <v>1</v>
      </c>
      <c r="R85" s="226" t="str">
        <f>IF(EQUAT!J51=0," ",EQUAT!J51)</f>
        <v xml:space="preserve">Faradays laws </v>
      </c>
      <c r="S85" s="226" t="str">
        <f>IF(EQUAT!K51=0," ",EQUAT!K51)</f>
        <v>calculations</v>
      </c>
      <c r="T85" s="226" t="str">
        <f>IF(EQUAT!L51=0," ",EQUAT!L51)</f>
        <v>galvanic primary, half &amp; overall equations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5ciii</v>
      </c>
      <c r="O86" s="234">
        <f>EQUAT!I52</f>
        <v>2</v>
      </c>
      <c r="P86" s="114">
        <f>ST14C!B79</f>
        <v>0</v>
      </c>
      <c r="Q86" s="114">
        <f t="shared" si="2"/>
        <v>2</v>
      </c>
      <c r="R86" s="226" t="str">
        <f>IF(EQUAT!J52=0," ",EQUAT!J52)</f>
        <v>calculations</v>
      </c>
      <c r="S86" s="226" t="str">
        <f>IF(EQUAT!K52=0," ",EQUAT!K52)</f>
        <v>galvanic primary, half &amp; overall equations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5d</v>
      </c>
      <c r="O87" s="234">
        <f>EQUAT!I53</f>
        <v>2</v>
      </c>
      <c r="P87" s="114">
        <f>ST14C!B80</f>
        <v>0</v>
      </c>
      <c r="Q87" s="114">
        <f t="shared" si="2"/>
        <v>2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6a</v>
      </c>
      <c r="O88" s="234">
        <f>EQUAT!I54</f>
        <v>1</v>
      </c>
      <c r="P88" s="114">
        <f>ST14C!B81</f>
        <v>0</v>
      </c>
      <c r="Q88" s="114">
        <f t="shared" si="2"/>
        <v>1</v>
      </c>
      <c r="R88" s="226" t="str">
        <f>IF(EQUAT!J54=0," ",EQUAT!J54)</f>
        <v>Rates of reaction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6b</v>
      </c>
      <c r="O89" s="234">
        <f>EQUAT!I55</f>
        <v>2</v>
      </c>
      <c r="P89" s="114">
        <f>ST14C!B82</f>
        <v>0</v>
      </c>
      <c r="Q89" s="114">
        <f t="shared" si="2"/>
        <v>2</v>
      </c>
      <c r="R89" s="226" t="str">
        <f>IF(EQUAT!J55=0," ",EQUAT!J55)</f>
        <v>Rates of reaction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6ci</v>
      </c>
      <c r="O90" s="234">
        <f>EQUAT!I56</f>
        <v>2</v>
      </c>
      <c r="P90" s="114">
        <f>ST14C!B83</f>
        <v>0</v>
      </c>
      <c r="Q90" s="114">
        <f t="shared" si="2"/>
        <v>2</v>
      </c>
      <c r="R90" s="226" t="str">
        <f>IF(EQUAT!J56=0," ",EQUAT!J56)</f>
        <v>Rates of reaction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6cii</v>
      </c>
      <c r="O91" s="234">
        <f>EQUAT!I57</f>
        <v>1</v>
      </c>
      <c r="P91" s="114">
        <f>ST14C!B84</f>
        <v>0</v>
      </c>
      <c r="Q91" s="114">
        <f t="shared" si="2"/>
        <v>1</v>
      </c>
      <c r="R91" s="226" t="str">
        <f>IF(EQUAT!J57=0," ",EQUAT!J57)</f>
        <v>calculations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6ciii</v>
      </c>
      <c r="O92" s="234">
        <f>EQUAT!I58</f>
        <v>1</v>
      </c>
      <c r="P92" s="114">
        <f>ST14C!B85</f>
        <v>0</v>
      </c>
      <c r="Q92" s="114">
        <f t="shared" si="2"/>
        <v>1</v>
      </c>
      <c r="R92" s="226" t="str">
        <f>IF(EQUAT!J58=0," ",EQUAT!J58)</f>
        <v>calculations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6di</v>
      </c>
      <c r="O93" s="234">
        <f>EQUAT!I59</f>
        <v>1</v>
      </c>
      <c r="P93" s="114">
        <f>ST14C!B86</f>
        <v>0</v>
      </c>
      <c r="Q93" s="114">
        <f t="shared" ref="Q93:Q95" si="3">O93-P93</f>
        <v>1</v>
      </c>
      <c r="R93" s="226" t="str">
        <f>IF(EQUAT!J59=0," ",EQUAT!J59)</f>
        <v>Rates of reaction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6dii</v>
      </c>
      <c r="O94" s="234">
        <f>EQUAT!I60</f>
        <v>2</v>
      </c>
      <c r="P94" s="114">
        <f>ST14C!B87</f>
        <v>0</v>
      </c>
      <c r="Q94" s="114">
        <f t="shared" si="3"/>
        <v>2</v>
      </c>
      <c r="R94" s="226" t="str">
        <f>IF(EQUAT!J60=0," ",EQUAT!J60)</f>
        <v>Rates of reaction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6e</v>
      </c>
      <c r="O95" s="234">
        <f>EQUAT!I61</f>
        <v>2</v>
      </c>
      <c r="P95" s="114">
        <f>ST14C!B88</f>
        <v>0</v>
      </c>
      <c r="Q95" s="114">
        <f t="shared" si="3"/>
        <v>2</v>
      </c>
      <c r="R95" s="226" t="str">
        <f>IF(EQUAT!J61=0," ",EQUAT!J61)</f>
        <v>collision theory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6f</v>
      </c>
      <c r="O96" s="234">
        <f>EQUAT!I62</f>
        <v>2</v>
      </c>
      <c r="P96" s="114">
        <f>ST14C!B89</f>
        <v>0</v>
      </c>
      <c r="Q96" s="114">
        <f t="shared" ref="Q96:Q105" si="4">O96-P96</f>
        <v>2</v>
      </c>
      <c r="R96" s="226" t="str">
        <f>IF(EQUAT!J62=0," ",EQUAT!J62)</f>
        <v>temperature effect on rate</v>
      </c>
      <c r="S96" s="226" t="str">
        <f>IF(EQUAT!K62=0," ",EQUAT!K62)</f>
        <v>catalyst effect on rate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7a</v>
      </c>
      <c r="O97" s="234">
        <f>EQUAT!I63</f>
        <v>2</v>
      </c>
      <c r="P97" s="114">
        <f>ST14C!B90</f>
        <v>0</v>
      </c>
      <c r="Q97" s="114">
        <f t="shared" si="4"/>
        <v>2</v>
      </c>
      <c r="R97" s="226" t="str">
        <f>IF(EQUAT!J63=0," ",EQUAT!J63)</f>
        <v>back titrations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7b</v>
      </c>
      <c r="O98" s="234">
        <f>EQUAT!I64</f>
        <v>2</v>
      </c>
      <c r="P98" s="114">
        <f>ST14C!B91</f>
        <v>0</v>
      </c>
      <c r="Q98" s="114">
        <f t="shared" si="4"/>
        <v>2</v>
      </c>
      <c r="R98" s="226" t="str">
        <f>IF(EQUAT!J64=0," ",EQUAT!J64)</f>
        <v>back titrations</v>
      </c>
      <c r="S98" s="226" t="str">
        <f>IF(EQUAT!K64=0," ",EQUAT!K64)</f>
        <v>calculations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7c</v>
      </c>
      <c r="O99" s="234">
        <f>EQUAT!I65</f>
        <v>1</v>
      </c>
      <c r="P99" s="114">
        <f>ST14C!B92</f>
        <v>0</v>
      </c>
      <c r="Q99" s="114">
        <f t="shared" si="4"/>
        <v>1</v>
      </c>
      <c r="R99" s="226" t="str">
        <f>IF(EQUAT!J65=0," ",EQUAT!J65)</f>
        <v>calculations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7d</v>
      </c>
      <c r="O100" s="234">
        <f>EQUAT!I66</f>
        <v>1</v>
      </c>
      <c r="P100" s="114">
        <f>ST14C!B93</f>
        <v>0</v>
      </c>
      <c r="Q100" s="114">
        <f t="shared" si="4"/>
        <v>1</v>
      </c>
      <c r="R100" s="226" t="str">
        <f>IF(EQUAT!J66=0," ",EQUAT!J66)</f>
        <v>calculations</v>
      </c>
      <c r="S100" s="226" t="str">
        <f>IF(EQUAT!K66=0," ",EQUAT!K66)</f>
        <v xml:space="preserve"> 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7e</v>
      </c>
      <c r="O101" s="234">
        <f>EQUAT!I67</f>
        <v>3</v>
      </c>
      <c r="P101" s="114">
        <f>ST14C!B94</f>
        <v>0</v>
      </c>
      <c r="Q101" s="114">
        <f t="shared" si="4"/>
        <v>3</v>
      </c>
      <c r="R101" s="226" t="str">
        <f>IF(EQUAT!J67=0," ",EQUAT!J67)</f>
        <v>data book</v>
      </c>
      <c r="S101" s="226" t="str">
        <f>IF(EQUAT!K67=0," ",EQUAT!K67)</f>
        <v>Ka weak acids</v>
      </c>
      <c r="T101" s="226" t="str">
        <f>IF(EQUAT!L67=0," ",EQUAT!L67)</f>
        <v xml:space="preserve"> 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>
        <f>EQUAT!H68</f>
        <v>0</v>
      </c>
      <c r="O102" s="234">
        <f>EQUAT!I68</f>
        <v>0</v>
      </c>
      <c r="P102" s="114">
        <f>ST14C!B95</f>
        <v>0</v>
      </c>
      <c r="Q102" s="114">
        <f t="shared" si="4"/>
        <v>0</v>
      </c>
      <c r="R102" s="226" t="str">
        <f>IF(EQUAT!J68=0," ",EQUAT!J68)</f>
        <v xml:space="preserve"> </v>
      </c>
      <c r="S102" s="226" t="str">
        <f>IF(EQUAT!K68=0," ",EQUAT!K68)</f>
        <v xml:space="preserve"> </v>
      </c>
      <c r="T102" s="226" t="str">
        <f>IF(EQUAT!L68=0," ",EQUAT!L68)</f>
        <v xml:space="preserve"> 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>
        <f>EQUAT!H69</f>
        <v>0</v>
      </c>
      <c r="O103" s="234">
        <f>EQUAT!I69</f>
        <v>0</v>
      </c>
      <c r="P103" s="114">
        <f>ST14C!B96</f>
        <v>0</v>
      </c>
      <c r="Q103" s="114">
        <f t="shared" si="4"/>
        <v>0</v>
      </c>
      <c r="R103" s="226" t="str">
        <f>IF(EQUAT!J69=0," ",EQUAT!J69)</f>
        <v xml:space="preserve"> 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>
        <f>EQUAT!H70</f>
        <v>0</v>
      </c>
      <c r="O104" s="234">
        <f>EQUAT!I70</f>
        <v>0</v>
      </c>
      <c r="P104" s="114">
        <f>ST14C!B97</f>
        <v>0</v>
      </c>
      <c r="Q104" s="114">
        <f t="shared" si="4"/>
        <v>0</v>
      </c>
      <c r="R104" s="226" t="str">
        <f>IF(EQUAT!J70=0," ",EQUAT!J70)</f>
        <v xml:space="preserve">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>
        <f>EQUAT!H71</f>
        <v>0</v>
      </c>
      <c r="O105" s="234">
        <f>EQUAT!I71</f>
        <v>0</v>
      </c>
      <c r="P105" s="114">
        <f>ST14C!B98</f>
        <v>0</v>
      </c>
      <c r="Q105" s="114">
        <f t="shared" si="4"/>
        <v>0</v>
      </c>
      <c r="R105" s="226" t="str">
        <f>IF(EQUAT!J71=0," ",EQUAT!J71)</f>
        <v xml:space="preserve">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94</v>
      </c>
      <c r="P106" s="114">
        <f>SUM(P37:P105)</f>
        <v>0</v>
      </c>
      <c r="Q106" s="114">
        <f>SUM(Q37:Q95)</f>
        <v>83</v>
      </c>
      <c r="R106" s="226" t="str">
        <f>IF(EQUAT!J72=0," ",EQUAT!J72)</f>
        <v xml:space="preserve"> </v>
      </c>
      <c r="S106" s="226" t="str">
        <f>IF(EQUAT!K72=0," ",EQUAT!K72)</f>
        <v xml:space="preserve"> </v>
      </c>
      <c r="T106" s="226" t="str">
        <f>IF(EQUAT!L72=0," ",EQUAT!L72)</f>
        <v xml:space="preserve"> 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27" priority="2" operator="lessThan">
      <formula>0.5</formula>
    </cfRule>
    <cfRule type="cellIs" dxfId="26" priority="3" operator="lessThan">
      <formula>0.5</formula>
    </cfRule>
    <cfRule type="cellIs" dxfId="25" priority="4" operator="lessThan">
      <formula>1</formula>
    </cfRule>
  </conditionalFormatting>
  <conditionalFormatting sqref="Q37:Q66 Q71:Q105">
    <cfRule type="cellIs" dxfId="24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84" t="s">
        <v>151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49"/>
      <c r="M1" s="233"/>
      <c r="N1" s="4"/>
      <c r="O1" s="191" t="s">
        <v>57</v>
      </c>
      <c r="P1" s="219" t="str">
        <f>B3</f>
        <v>LisaChem 2013</v>
      </c>
      <c r="Q1" s="219"/>
      <c r="S1" s="220" t="s">
        <v>254</v>
      </c>
      <c r="T1" s="219" t="str">
        <f>B5</f>
        <v>Student 15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9" t="s">
        <v>259</v>
      </c>
      <c r="P2" s="299" t="s">
        <v>252</v>
      </c>
      <c r="Q2" s="30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LisaChem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99"/>
      <c r="P3" s="299"/>
      <c r="Q3" s="300"/>
      <c r="R3" s="294" t="s">
        <v>91</v>
      </c>
      <c r="S3" s="295"/>
      <c r="T3" s="295"/>
      <c r="U3" s="212"/>
    </row>
    <row r="4" spans="1:21" ht="15" customHeight="1" thickBot="1" x14ac:dyDescent="0.3">
      <c r="A4" s="25"/>
      <c r="F4" s="94"/>
      <c r="G4" s="191" t="s">
        <v>0</v>
      </c>
      <c r="H4" s="194">
        <f>ST15C!AK38</f>
        <v>30</v>
      </c>
      <c r="I4" s="194">
        <f>ST15C!AL38</f>
        <v>0</v>
      </c>
      <c r="J4" s="194">
        <f>ST15C!AM38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Results'!Q6</f>
        <v>0</v>
      </c>
      <c r="Q4" s="129">
        <f t="shared" ref="Q4:Q33" si="0">IF(P4=O4,1,0)</f>
        <v>0</v>
      </c>
      <c r="R4" s="217" t="str">
        <f>IF(EQUAT!D7=0, "",EQUAT!D7)</f>
        <v>IR</v>
      </c>
      <c r="S4" s="217" t="str">
        <f>IF(EQUAT!E7=0, "",EQUAT!E7)</f>
        <v>C13NMR</v>
      </c>
      <c r="T4" s="217" t="str">
        <f>IF(EQUAT!F7=0, "",EQUAT!F7)</f>
        <v>systematic name</v>
      </c>
      <c r="U4" s="212"/>
    </row>
    <row r="5" spans="1:21" ht="15" customHeight="1" thickBot="1" x14ac:dyDescent="0.3">
      <c r="A5" s="78" t="s">
        <v>147</v>
      </c>
      <c r="B5" s="198" t="str">
        <f>'Class Results'!Q4</f>
        <v>Student 15</v>
      </c>
      <c r="C5" s="199"/>
      <c r="D5" s="200"/>
      <c r="E5" s="201"/>
      <c r="G5" s="90" t="s">
        <v>8</v>
      </c>
      <c r="H5" s="194">
        <f>ST15C!AK39</f>
        <v>94</v>
      </c>
      <c r="I5" s="194">
        <f>ST15C!AL39</f>
        <v>0</v>
      </c>
      <c r="J5" s="194">
        <f>ST15C!AM39</f>
        <v>0</v>
      </c>
      <c r="N5" s="218" t="str">
        <f>EQUAT!A8</f>
        <v>2</v>
      </c>
      <c r="O5" s="232" t="str">
        <f>EQUAT!B8</f>
        <v>C</v>
      </c>
      <c r="P5" s="216">
        <f>'Class Results'!Q7</f>
        <v>0</v>
      </c>
      <c r="Q5" s="129">
        <f t="shared" si="0"/>
        <v>0</v>
      </c>
      <c r="R5" s="217" t="str">
        <f>IF(EQUAT!D8=0, "",EQUAT!D8)</f>
        <v>amount of solids, liquids,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Results'!Q8</f>
        <v>0</v>
      </c>
      <c r="Q6" s="129">
        <f t="shared" si="0"/>
        <v>0</v>
      </c>
      <c r="R6" s="217" t="str">
        <f>IF(EQUAT!D9=0, "",EQUAT!D9)</f>
        <v>titration curves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Results'!Q9</f>
        <v>0</v>
      </c>
      <c r="Q7" s="129">
        <f t="shared" si="0"/>
        <v>0</v>
      </c>
      <c r="R7" s="217" t="str">
        <f>IF(EQUAT!D10=0, "",EQUAT!D10)</f>
        <v>acid-base titrations</v>
      </c>
      <c r="S7" s="217" t="str">
        <f>IF(EQUAT!E10=0, "",EQUAT!E10)</f>
        <v>data book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A</v>
      </c>
      <c r="P8" s="216">
        <f>'Class Results'!Q10</f>
        <v>0</v>
      </c>
      <c r="Q8" s="129">
        <f t="shared" si="0"/>
        <v>0</v>
      </c>
      <c r="R8" s="217" t="str">
        <f>IF(EQUAT!D11=0, "",EQUAT!D11)</f>
        <v>galvanic primary, principles</v>
      </c>
      <c r="S8" s="217" t="str">
        <f>IF(EQUAT!E11=0, "",EQUAT!E11)</f>
        <v>electrochemical series</v>
      </c>
      <c r="T8" s="217" t="str">
        <f>IF(EQUAT!F11=0, "",EQUAT!F11)</f>
        <v>data book</v>
      </c>
      <c r="U8" s="212"/>
    </row>
    <row r="9" spans="1:21" ht="15" customHeight="1" x14ac:dyDescent="0.25">
      <c r="A9" s="38" t="s">
        <v>94</v>
      </c>
      <c r="B9" s="114">
        <f>ST15C!AL3</f>
        <v>75</v>
      </c>
      <c r="C9" s="114">
        <f>ST15C!AM3</f>
        <v>0</v>
      </c>
      <c r="D9" s="114">
        <f>ST15C!AN3</f>
        <v>0</v>
      </c>
      <c r="N9" s="218" t="str">
        <f>EQUAT!A12</f>
        <v>6</v>
      </c>
      <c r="O9" s="232" t="str">
        <f>EQUAT!B12</f>
        <v>D</v>
      </c>
      <c r="P9" s="216">
        <f>'Class Results'!Q11</f>
        <v>0</v>
      </c>
      <c r="Q9" s="129">
        <f t="shared" si="0"/>
        <v>0</v>
      </c>
      <c r="R9" s="217" t="str">
        <f>IF(EQUAT!D12=0, "",EQUAT!D12)</f>
        <v xml:space="preserve">ox numbers 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ST15C!AL4</f>
        <v>48</v>
      </c>
      <c r="C10" s="114">
        <f>ST15C!AM4</f>
        <v>0</v>
      </c>
      <c r="D10" s="114">
        <f>ST15C!AN4</f>
        <v>0</v>
      </c>
      <c r="N10" s="218" t="str">
        <f>EQUAT!A13</f>
        <v>7</v>
      </c>
      <c r="O10" s="232" t="str">
        <f>EQUAT!B13</f>
        <v>D</v>
      </c>
      <c r="P10" s="216">
        <f>'Class Results'!Q12</f>
        <v>0</v>
      </c>
      <c r="Q10" s="129">
        <f t="shared" si="0"/>
        <v>0</v>
      </c>
      <c r="R10" s="217" t="str">
        <f>IF(EQUAT!D13=0, "",EQUAT!D13)</f>
        <v>redox equations</v>
      </c>
      <c r="S10" s="217" t="str">
        <f>IF(EQUAT!E13=0, "",EQUAT!E13)</f>
        <v>acid-base, pH</v>
      </c>
      <c r="T10" s="217" t="str">
        <f>IF(EQUAT!F13=0, "",EQUAT!F13)</f>
        <v>fuel cells</v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Results'!Q13</f>
        <v>0</v>
      </c>
      <c r="Q11" s="129">
        <f t="shared" si="0"/>
        <v>0</v>
      </c>
      <c r="R11" s="217" t="str">
        <f>IF(EQUAT!D14=0, "",EQUAT!D14)</f>
        <v>bomb calorimetry</v>
      </c>
      <c r="S11" s="217" t="str">
        <f>IF(EQUAT!E14=0, "",EQUAT!E14)</f>
        <v>calculations</v>
      </c>
      <c r="T11" s="217" t="str">
        <f>IF(EQUAT!F14=0, "",EQUAT!F14)</f>
        <v>data book</v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Results'!Q14</f>
        <v>0</v>
      </c>
      <c r="Q12" s="129">
        <f t="shared" si="0"/>
        <v>0</v>
      </c>
      <c r="R12" s="217" t="str">
        <f>IF(EQUAT!D15=0, "",EQUAT!D15)</f>
        <v>galvanic secondary, principles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D</v>
      </c>
      <c r="P13" s="216">
        <f>'Class Results'!Q15</f>
        <v>0</v>
      </c>
      <c r="Q13" s="129">
        <f t="shared" si="0"/>
        <v>0</v>
      </c>
      <c r="R13" s="217" t="str">
        <f>IF(EQUAT!D16=0, "",EQUAT!D16)</f>
        <v>Le Chatelier principle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85" t="s">
        <v>98</v>
      </c>
      <c r="C14" s="285"/>
      <c r="D14" s="285"/>
      <c r="N14" s="218" t="str">
        <f>EQUAT!A17</f>
        <v>11</v>
      </c>
      <c r="O14" s="232" t="str">
        <f>EQUAT!B17</f>
        <v>C</v>
      </c>
      <c r="P14" s="216">
        <f>'Class Results'!Q16</f>
        <v>0</v>
      </c>
      <c r="Q14" s="129">
        <f t="shared" si="0"/>
        <v>0</v>
      </c>
      <c r="R14" s="217" t="str">
        <f>IF(EQUAT!D17=0, "",EQUAT!D17)</f>
        <v>fuel cells</v>
      </c>
      <c r="S14" s="217" t="str">
        <f>IF(EQUAT!E17=0, "",EQUAT!E17)</f>
        <v/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ST15C!AL5</f>
        <v>10</v>
      </c>
      <c r="C15" s="29">
        <f>ST15C!AM5</f>
        <v>0</v>
      </c>
      <c r="D15" s="114">
        <f>ST15C!AN5</f>
        <v>0</v>
      </c>
      <c r="N15" s="218" t="str">
        <f>EQUAT!A18</f>
        <v>12</v>
      </c>
      <c r="O15" s="232" t="str">
        <f>EQUAT!B18</f>
        <v>D</v>
      </c>
      <c r="P15" s="216">
        <f>'Class Results'!Q17</f>
        <v>0</v>
      </c>
      <c r="Q15" s="129">
        <f t="shared" si="0"/>
        <v>0</v>
      </c>
      <c r="R15" s="217" t="str">
        <f>IF(EQUAT!D18=0, "",EQUAT!D18)</f>
        <v>gravimetric analysis</v>
      </c>
      <c r="S15" s="217" t="str">
        <f>IF(EQUAT!E18=0, "",EQUAT!E18)</f>
        <v>calculations</v>
      </c>
      <c r="T15" s="217" t="str">
        <f>IF(EQUAT!F18=0, "",EQUAT!F18)</f>
        <v>chemical equations</v>
      </c>
      <c r="U15" s="212"/>
    </row>
    <row r="16" spans="1:21" ht="15" customHeight="1" x14ac:dyDescent="0.25">
      <c r="A16" s="38" t="str">
        <f>ST1C!AJ6</f>
        <v>gravimetric analysis</v>
      </c>
      <c r="B16" s="29">
        <f>ST15C!AL6</f>
        <v>2</v>
      </c>
      <c r="C16" s="29">
        <f>ST15C!AM6</f>
        <v>0</v>
      </c>
      <c r="D16" s="114">
        <f>ST15C!AN6</f>
        <v>0</v>
      </c>
      <c r="N16" s="218" t="str">
        <f>EQUAT!A19</f>
        <v>13</v>
      </c>
      <c r="O16" s="232" t="str">
        <f>EQUAT!B19</f>
        <v>A</v>
      </c>
      <c r="P16" s="216">
        <f>'Class Results'!Q18</f>
        <v>0</v>
      </c>
      <c r="Q16" s="129">
        <f t="shared" si="0"/>
        <v>0</v>
      </c>
      <c r="R16" s="217" t="str">
        <f>IF(EQUAT!D19=0, "",EQUAT!D19)</f>
        <v>gravimetric analysis</v>
      </c>
      <c r="S16" s="217" t="str">
        <f>IF(EQUAT!E19=0, "",EQUAT!E19)</f>
        <v>calculations</v>
      </c>
      <c r="T16" s="217" t="str">
        <f>IF(EQUAT!F19=0, "",EQUAT!F19)</f>
        <v>chemical equations</v>
      </c>
      <c r="U16" s="212"/>
    </row>
    <row r="17" spans="1:21" ht="15" customHeight="1" x14ac:dyDescent="0.25">
      <c r="A17" s="38" t="str">
        <f>ST1C!AJ7</f>
        <v>calculations</v>
      </c>
      <c r="B17" s="29">
        <f>ST15C!AL7</f>
        <v>21</v>
      </c>
      <c r="C17" s="29">
        <f>ST15C!AM7</f>
        <v>0</v>
      </c>
      <c r="D17" s="114">
        <f>ST15C!AN7</f>
        <v>0</v>
      </c>
      <c r="N17" s="218" t="str">
        <f>EQUAT!A20</f>
        <v>14</v>
      </c>
      <c r="O17" s="232" t="str">
        <f>EQUAT!B20</f>
        <v>B</v>
      </c>
      <c r="P17" s="216">
        <f>'Class Results'!Q19</f>
        <v>0</v>
      </c>
      <c r="Q17" s="129">
        <f t="shared" si="0"/>
        <v>0</v>
      </c>
      <c r="R17" s="217" t="str">
        <f>IF(EQUAT!D20=0, "",EQUAT!D20)</f>
        <v>AAS</v>
      </c>
      <c r="S17" s="217" t="str">
        <f>IF(EQUAT!E20=0, "",EQUAT!E20)</f>
        <v>calibration graph AAS or UV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ST15C!AL8</f>
        <v>12</v>
      </c>
      <c r="C18" s="29">
        <f>ST15C!AM8</f>
        <v>0</v>
      </c>
      <c r="D18" s="114">
        <f>ST15C!AN8</f>
        <v>0</v>
      </c>
      <c r="N18" s="218" t="str">
        <f>EQUAT!A21</f>
        <v>15</v>
      </c>
      <c r="O18" s="232" t="str">
        <f>EQUAT!B21</f>
        <v>B</v>
      </c>
      <c r="P18" s="216">
        <f>'Class Results'!Q20</f>
        <v>0</v>
      </c>
      <c r="Q18" s="129">
        <f t="shared" si="0"/>
        <v>0</v>
      </c>
      <c r="R18" s="217" t="str">
        <f>IF(EQUAT!D21=0, "",EQUAT!D21)</f>
        <v>systematic name</v>
      </c>
      <c r="S18" s="217" t="str">
        <f>IF(EQUAT!E21=0, "",EQUAT!E21)</f>
        <v>alkanoic acid</v>
      </c>
      <c r="T18" s="217" t="str">
        <f>IF(EQUAT!F21=0, "",EQUAT!F21)</f>
        <v>calculations</v>
      </c>
      <c r="U18" s="212"/>
    </row>
    <row r="19" spans="1:21" ht="15" customHeight="1" x14ac:dyDescent="0.25">
      <c r="A19" s="38" t="str">
        <f>ST1C!AJ9</f>
        <v>chromatographic techniques</v>
      </c>
      <c r="B19" s="29">
        <f>ST15C!AL9</f>
        <v>1</v>
      </c>
      <c r="C19" s="29">
        <f>ST15C!AM9</f>
        <v>0</v>
      </c>
      <c r="D19" s="114">
        <f>ST15C!AN9</f>
        <v>0</v>
      </c>
      <c r="N19" s="218" t="str">
        <f>EQUAT!A22</f>
        <v>16</v>
      </c>
      <c r="O19" s="232" t="str">
        <f>EQUAT!B22</f>
        <v>C</v>
      </c>
      <c r="P19" s="216">
        <f>'Class Results'!Q21</f>
        <v>0</v>
      </c>
      <c r="Q19" s="129">
        <f t="shared" si="0"/>
        <v>0</v>
      </c>
      <c r="R19" s="217" t="str">
        <f>IF(EQUAT!D22=0, "",EQUAT!D22)</f>
        <v xml:space="preserve">Faradays laws </v>
      </c>
      <c r="S19" s="217" t="str">
        <f>IF(EQUAT!E22=0, "",EQUAT!E22)</f>
        <v>galvanic primary, principles</v>
      </c>
      <c r="T19" s="217" t="str">
        <f>IF(EQUAT!F22=0, "",EQUAT!F22)</f>
        <v>redox equations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ST15C!AL10</f>
        <v>28</v>
      </c>
      <c r="C20" s="29">
        <f>ST15C!AM10</f>
        <v>0</v>
      </c>
      <c r="D20" s="114">
        <f>ST15C!AN10</f>
        <v>0</v>
      </c>
      <c r="N20" s="218" t="str">
        <f>EQUAT!A23</f>
        <v>17</v>
      </c>
      <c r="O20" s="232" t="str">
        <f>EQUAT!B23</f>
        <v>D</v>
      </c>
      <c r="P20" s="216">
        <f>'Class Results'!Q22</f>
        <v>0</v>
      </c>
      <c r="Q20" s="129">
        <f t="shared" si="0"/>
        <v>0</v>
      </c>
      <c r="R20" s="217" t="str">
        <f>IF(EQUAT!D23=0, "",EQUAT!D23)</f>
        <v>chemical equations</v>
      </c>
      <c r="S20" s="217" t="str">
        <f>IF(EQUAT!E23=0, "",EQUAT!E23)</f>
        <v>acid-base, pH</v>
      </c>
      <c r="T20" s="217" t="str">
        <f>IF(EQUAT!F23=0, "",EQUAT!F23)</f>
        <v>aspirin</v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ST15C!AL11</f>
        <v>1</v>
      </c>
      <c r="C21" s="29">
        <f>ST15C!AM11</f>
        <v>0</v>
      </c>
      <c r="D21" s="114">
        <f>ST15C!AN11</f>
        <v>0</v>
      </c>
      <c r="N21" s="218" t="str">
        <f>EQUAT!A24</f>
        <v>18</v>
      </c>
      <c r="O21" s="232" t="str">
        <f>EQUAT!B24</f>
        <v>A</v>
      </c>
      <c r="P21" s="216">
        <f>'Class Results'!Q23</f>
        <v>0</v>
      </c>
      <c r="Q21" s="129">
        <f t="shared" si="0"/>
        <v>0</v>
      </c>
      <c r="R21" s="217" t="str">
        <f>IF(EQUAT!D24=0, "",EQUAT!D24)</f>
        <v>organic reaction pathways</v>
      </c>
      <c r="S21" s="217" t="str">
        <f>IF(EQUAT!E24=0, "",EQUAT!E24)</f>
        <v/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ST15C!AL12</f>
        <v>16</v>
      </c>
      <c r="C22" s="29">
        <f>ST15C!AM12</f>
        <v>0</v>
      </c>
      <c r="D22" s="114">
        <f>ST15C!AN12</f>
        <v>0</v>
      </c>
      <c r="N22" s="218" t="str">
        <f>EQUAT!A25</f>
        <v>19</v>
      </c>
      <c r="O22" s="232" t="str">
        <f>EQUAT!B25</f>
        <v>D</v>
      </c>
      <c r="P22" s="216">
        <f>'Class Results'!Q24</f>
        <v>0</v>
      </c>
      <c r="Q22" s="129">
        <f t="shared" si="0"/>
        <v>0</v>
      </c>
      <c r="R22" s="217" t="str">
        <f>IF(EQUAT!D25=0, "",EQUAT!D25)</f>
        <v>Le Chatelier principle</v>
      </c>
      <c r="S22" s="217" t="str">
        <f>IF(EQUAT!E25=0, "",EQUAT!E25)</f>
        <v>Rates of reaction</v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ST15C!AL13</f>
        <v>7</v>
      </c>
      <c r="C23" s="29">
        <f>ST15C!AM13</f>
        <v>0</v>
      </c>
      <c r="D23" s="114">
        <f>ST15C!AN13</f>
        <v>0</v>
      </c>
      <c r="N23" s="218" t="str">
        <f>EQUAT!A26</f>
        <v>20</v>
      </c>
      <c r="O23" s="232" t="str">
        <f>EQUAT!B26</f>
        <v>B</v>
      </c>
      <c r="P23" s="216">
        <f>'Class Results'!Q25</f>
        <v>0</v>
      </c>
      <c r="Q23" s="129">
        <f t="shared" si="0"/>
        <v>0</v>
      </c>
      <c r="R23" s="217" t="str">
        <f>IF(EQUAT!D26=0, "",EQUAT!D26)</f>
        <v>Ka weak acids</v>
      </c>
      <c r="S23" s="217" t="str">
        <f>IF(EQUAT!E26=0, "",EQUAT!E26)</f>
        <v>calculations</v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ST15C!AL14</f>
        <v>5</v>
      </c>
      <c r="C24" s="29">
        <f>ST15C!AM14</f>
        <v>0</v>
      </c>
      <c r="D24" s="114">
        <f>ST15C!AN14</f>
        <v>0</v>
      </c>
      <c r="N24" s="218" t="str">
        <f>EQUAT!A27</f>
        <v>21</v>
      </c>
      <c r="O24" s="232" t="str">
        <f>EQUAT!B27</f>
        <v>C</v>
      </c>
      <c r="P24" s="216">
        <f>'Class Results'!Q26</f>
        <v>0</v>
      </c>
      <c r="Q24" s="129">
        <f t="shared" si="0"/>
        <v>0</v>
      </c>
      <c r="R24" s="217" t="str">
        <f>IF(EQUAT!D27=0, "",EQUAT!D27)</f>
        <v>calc delta H from reactions</v>
      </c>
      <c r="S24" s="217" t="str">
        <f>IF(EQUAT!E27=0, "",EQUAT!E27)</f>
        <v>calculations</v>
      </c>
      <c r="T24" s="217" t="str">
        <f>IF(EQUAT!F27=0, "",EQUAT!F27)</f>
        <v>data book</v>
      </c>
      <c r="U24" s="212"/>
    </row>
    <row r="25" spans="1:21" ht="15" customHeight="1" x14ac:dyDescent="0.25">
      <c r="A25" s="38" t="str">
        <f>ST1C!AJ15</f>
        <v>DNA</v>
      </c>
      <c r="B25" s="29">
        <f>ST15C!AL15</f>
        <v>5</v>
      </c>
      <c r="C25" s="29">
        <f>ST15C!AM15</f>
        <v>0</v>
      </c>
      <c r="D25" s="114">
        <f>ST15C!AN15</f>
        <v>0</v>
      </c>
      <c r="N25" s="218" t="str">
        <f>EQUAT!A28</f>
        <v>22</v>
      </c>
      <c r="O25" s="232" t="str">
        <f>EQUAT!B28</f>
        <v>D</v>
      </c>
      <c r="P25" s="216">
        <f>'Class Results'!Q27</f>
        <v>0</v>
      </c>
      <c r="Q25" s="129">
        <f t="shared" si="0"/>
        <v>0</v>
      </c>
      <c r="R25" s="217" t="str">
        <f>IF(EQUAT!D28=0, "",EQUAT!D28)</f>
        <v>matching analytical technique</v>
      </c>
      <c r="S25" s="217" t="str">
        <f>IF(EQUAT!E28=0, "",EQUAT!E28)</f>
        <v>HPLC</v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ST15C!AL16</f>
        <v>10</v>
      </c>
      <c r="C26" s="29">
        <f>ST15C!AM16</f>
        <v>0</v>
      </c>
      <c r="D26" s="114">
        <f>ST15C!AN16</f>
        <v>0</v>
      </c>
      <c r="N26" s="218" t="str">
        <f>EQUAT!A29</f>
        <v>23</v>
      </c>
      <c r="O26" s="232" t="str">
        <f>EQUAT!B29</f>
        <v>D</v>
      </c>
      <c r="P26" s="216">
        <f>'Class Results'!Q28</f>
        <v>0</v>
      </c>
      <c r="Q26" s="129">
        <f t="shared" si="0"/>
        <v>0</v>
      </c>
      <c r="R26" s="217" t="str">
        <f>IF(EQUAT!D29=0, "",EQUAT!D29)</f>
        <v>vol - experimental technique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ST15C!AL17</f>
        <v>4</v>
      </c>
      <c r="C27" s="29">
        <f>ST15C!AM17</f>
        <v>0</v>
      </c>
      <c r="D27" s="114">
        <f>ST15C!AN17</f>
        <v>0</v>
      </c>
      <c r="N27" s="218" t="str">
        <f>EQUAT!A30</f>
        <v>24</v>
      </c>
      <c r="O27" s="232" t="str">
        <f>EQUAT!B30</f>
        <v>A</v>
      </c>
      <c r="P27" s="216">
        <f>'Class Results'!Q29</f>
        <v>0</v>
      </c>
      <c r="Q27" s="129">
        <f t="shared" si="0"/>
        <v>0</v>
      </c>
      <c r="R27" s="217" t="str">
        <f>IF(EQUAT!D30=0, "",EQUAT!D30)</f>
        <v>mass spectrometry</v>
      </c>
      <c r="S27" s="217" t="str">
        <f>IF(EQUAT!E30=0, "",EQUAT!E30)</f>
        <v>IR</v>
      </c>
      <c r="T27" s="217" t="str">
        <f>IF(EQUAT!F30=0, "",EQUAT!F30)</f>
        <v>C13NMR</v>
      </c>
      <c r="U27" s="212"/>
    </row>
    <row r="28" spans="1:21" ht="15" customHeight="1" x14ac:dyDescent="0.25">
      <c r="A28" s="38" t="str">
        <f>ST1C!AJ18</f>
        <v>medicine synthesis</v>
      </c>
      <c r="B28" s="29">
        <f>ST15C!AL18</f>
        <v>1</v>
      </c>
      <c r="C28" s="29">
        <f>ST15C!AM18</f>
        <v>0</v>
      </c>
      <c r="D28" s="114">
        <f>ST15C!AN18</f>
        <v>0</v>
      </c>
      <c r="N28" s="218" t="str">
        <f>EQUAT!A31</f>
        <v>25</v>
      </c>
      <c r="O28" s="232" t="str">
        <f>EQUAT!B31</f>
        <v>B</v>
      </c>
      <c r="P28" s="216">
        <f>'Class Results'!Q30</f>
        <v>0</v>
      </c>
      <c r="Q28" s="129">
        <f t="shared" si="0"/>
        <v>0</v>
      </c>
      <c r="R28" s="217" t="str">
        <f>IF(EQUAT!D31=0, "",EQUAT!D31)</f>
        <v>mass spectrometry</v>
      </c>
      <c r="S28" s="217" t="str">
        <f>IF(EQUAT!E31=0, "",EQUAT!E31)</f>
        <v>IR</v>
      </c>
      <c r="T28" s="217" t="str">
        <f>IF(EQUAT!F31=0, "",EQUAT!F31)</f>
        <v>C13NMR</v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C</v>
      </c>
      <c r="P29" s="216">
        <f>'Class Results'!Q31</f>
        <v>0</v>
      </c>
      <c r="Q29" s="129">
        <f t="shared" si="0"/>
        <v>0</v>
      </c>
      <c r="R29" s="217" t="str">
        <f>IF(EQUAT!D32=0, "",EQUAT!D32)</f>
        <v>Le Chatelier principle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B</v>
      </c>
      <c r="P30" s="216">
        <f>'Class Results'!Q32</f>
        <v>0</v>
      </c>
      <c r="Q30" s="129">
        <f t="shared" si="0"/>
        <v>0</v>
      </c>
      <c r="R30" s="217" t="str">
        <f>IF(EQUAT!D33=0, "",EQUAT!D33)</f>
        <v>chemical principles fuel cell</v>
      </c>
      <c r="S30" s="217" t="str">
        <f>IF(EQUAT!E33=0, "",EQUAT!E33)</f>
        <v>chemical principles electrolytic cell</v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A</v>
      </c>
      <c r="P31" s="216">
        <f>'Class Results'!Q33</f>
        <v>0</v>
      </c>
      <c r="Q31" s="129">
        <f t="shared" si="0"/>
        <v>0</v>
      </c>
      <c r="R31" s="217" t="str">
        <f>IF(EQUAT!D34=0, "",EQUAT!D34)</f>
        <v>chemical principles electrolytic cell</v>
      </c>
      <c r="S31" s="217" t="str">
        <f>IF(EQUAT!E34=0, "",EQUAT!E34)</f>
        <v>molten vs aqueous electrolytic cell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Results'!Q34</f>
        <v>0</v>
      </c>
      <c r="Q32" s="129">
        <f t="shared" si="0"/>
        <v>0</v>
      </c>
      <c r="R32" s="217" t="str">
        <f>IF(EQUAT!D35=0, "",EQUAT!D35)</f>
        <v>amount of solids, liquids, gases</v>
      </c>
      <c r="S32" s="217" t="str">
        <f>IF(EQUAT!E35=0, "",EQUAT!E35)</f>
        <v>excess and limiting reagents</v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C</v>
      </c>
      <c r="P33" s="216">
        <f>'Class Results'!Q35</f>
        <v>0</v>
      </c>
      <c r="Q33" s="129">
        <f t="shared" si="0"/>
        <v>0</v>
      </c>
      <c r="R33" s="217" t="str">
        <f>IF(EQUAT!D36=0, "",EQUAT!D36)</f>
        <v>solution calorimetry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LisaChem 2013</v>
      </c>
      <c r="Q34" s="219"/>
      <c r="S34" s="220" t="s">
        <v>254</v>
      </c>
      <c r="T34" s="219" t="str">
        <f>B5</f>
        <v>Student 15</v>
      </c>
    </row>
    <row r="35" spans="1:21" ht="15" customHeight="1" thickBot="1" x14ac:dyDescent="0.3">
      <c r="A35" s="78" t="s">
        <v>57</v>
      </c>
      <c r="B35" s="198" t="str">
        <f>B3</f>
        <v>LisaChem 2013</v>
      </c>
      <c r="C35" s="199"/>
      <c r="D35" s="200"/>
      <c r="E35" s="201"/>
      <c r="N35" s="4"/>
      <c r="O35" s="296" t="s">
        <v>146</v>
      </c>
      <c r="P35" s="298" t="s">
        <v>257</v>
      </c>
      <c r="Q35" s="29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97"/>
      <c r="P36" s="298"/>
      <c r="Q36" s="29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15</v>
      </c>
      <c r="C37" s="199"/>
      <c r="D37" s="200"/>
      <c r="E37" s="201"/>
      <c r="N37" s="227" t="str">
        <f>EQUAT!H7</f>
        <v>1a</v>
      </c>
      <c r="O37" s="234">
        <f>EQUAT!I7</f>
        <v>1</v>
      </c>
      <c r="P37" s="114">
        <f>ST15C!B34</f>
        <v>0</v>
      </c>
      <c r="Q37" s="114">
        <f>O37-P37</f>
        <v>1</v>
      </c>
      <c r="R37" s="226" t="str">
        <f>IF(EQUAT!J7=0," ",EQUAT!J7)</f>
        <v>organic structure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1b</v>
      </c>
      <c r="O38" s="234">
        <f>EQUAT!I8</f>
        <v>1</v>
      </c>
      <c r="P38" s="114">
        <f>ST15C!B35</f>
        <v>0</v>
      </c>
      <c r="Q38" s="114">
        <f t="shared" ref="Q38:Q93" si="2">O38-P38</f>
        <v>1</v>
      </c>
      <c r="R38" s="226" t="str">
        <f>IF(EQUAT!J8=0," ",EQUAT!J8)</f>
        <v>mass spectrometry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1c</v>
      </c>
      <c r="O39" s="234">
        <f>EQUAT!I9</f>
        <v>2</v>
      </c>
      <c r="P39" s="114">
        <f>ST15C!B36</f>
        <v>0</v>
      </c>
      <c r="Q39" s="114">
        <f t="shared" si="2"/>
        <v>2</v>
      </c>
      <c r="R39" s="226" t="str">
        <f>IF(EQUAT!J9=0," ",EQUAT!J9)</f>
        <v>IR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ST15C!AL20</f>
        <v>33</v>
      </c>
      <c r="C40" s="114">
        <f>ST15C!AM20</f>
        <v>0</v>
      </c>
      <c r="D40" s="114">
        <f>ST15C!AN20</f>
        <v>0</v>
      </c>
      <c r="N40" s="227" t="str">
        <f>EQUAT!H10</f>
        <v>1d</v>
      </c>
      <c r="O40" s="234">
        <f>EQUAT!I10</f>
        <v>2</v>
      </c>
      <c r="P40" s="114">
        <f>ST15C!B37</f>
        <v>0</v>
      </c>
      <c r="Q40" s="114">
        <f t="shared" si="2"/>
        <v>2</v>
      </c>
      <c r="R40" s="226" t="str">
        <f>IF(EQUAT!J10=0," ",EQUAT!J10)</f>
        <v>organic structure</v>
      </c>
      <c r="S40" s="226" t="str">
        <f>IF(EQUAT!K10=0," ",EQUAT!K10)</f>
        <v>C13NMR</v>
      </c>
      <c r="T40" s="226" t="str">
        <f>IF(EQUAT!L10=0," ",EQUAT!L10)</f>
        <v>carbon environment</v>
      </c>
      <c r="U40" s="213"/>
    </row>
    <row r="41" spans="1:21" ht="15" customHeight="1" x14ac:dyDescent="0.25">
      <c r="A41" s="38" t="s">
        <v>97</v>
      </c>
      <c r="B41" s="114">
        <f>ST15C!AL21</f>
        <v>48</v>
      </c>
      <c r="C41" s="114">
        <f>ST15C!AM21</f>
        <v>0</v>
      </c>
      <c r="D41" s="114">
        <f>ST15C!AN21</f>
        <v>0</v>
      </c>
      <c r="N41" s="227" t="str">
        <f>EQUAT!H11</f>
        <v>1e</v>
      </c>
      <c r="O41" s="234">
        <f>EQUAT!I11</f>
        <v>5</v>
      </c>
      <c r="P41" s="114">
        <f>ST15C!B38</f>
        <v>0</v>
      </c>
      <c r="Q41" s="114">
        <f t="shared" si="2"/>
        <v>5</v>
      </c>
      <c r="R41" s="226" t="str">
        <f>IF(EQUAT!J11=0," ",EQUAT!J11)</f>
        <v>common organic reactions</v>
      </c>
      <c r="S41" s="226" t="str">
        <f>IF(EQUAT!K11=0," ",EQUAT!K11)</f>
        <v>esters from alkenes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1f</v>
      </c>
      <c r="O42" s="234">
        <f>EQUAT!I12</f>
        <v>1</v>
      </c>
      <c r="P42" s="114">
        <f>ST15C!B39</f>
        <v>0</v>
      </c>
      <c r="Q42" s="114">
        <f t="shared" si="2"/>
        <v>1</v>
      </c>
      <c r="R42" s="226" t="str">
        <f>IF(EQUAT!J12=0," ",EQUAT!J12)</f>
        <v>esterification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1gi</v>
      </c>
      <c r="O43" s="234">
        <f>EQUAT!I13</f>
        <v>2</v>
      </c>
      <c r="P43" s="114">
        <f>ST15C!B40</f>
        <v>0</v>
      </c>
      <c r="Q43" s="114">
        <f t="shared" si="2"/>
        <v>2</v>
      </c>
      <c r="R43" s="226" t="str">
        <f>IF(EQUAT!J13=0," ",EQUAT!J13)</f>
        <v>Le Chatelier principle</v>
      </c>
      <c r="S43" s="226" t="str">
        <f>IF(EQUAT!K13=0," ",EQUAT!K13)</f>
        <v>Rates of reaction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83" t="s">
        <v>169</v>
      </c>
      <c r="C44" s="283"/>
      <c r="D44" s="283"/>
      <c r="N44" s="227" t="str">
        <f>EQUAT!H14</f>
        <v>1gii</v>
      </c>
      <c r="O44" s="234">
        <f>EQUAT!I14</f>
        <v>1</v>
      </c>
      <c r="P44" s="114">
        <f>ST15C!B41</f>
        <v>0</v>
      </c>
      <c r="Q44" s="114">
        <f t="shared" si="2"/>
        <v>1</v>
      </c>
      <c r="R44" s="226" t="str">
        <f>IF(EQUAT!J14=0," ",EQUAT!J14)</f>
        <v>properties of organic compounds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ST15C!AL22</f>
        <v>19</v>
      </c>
      <c r="C45" s="29">
        <f>ST15C!AM22</f>
        <v>0</v>
      </c>
      <c r="D45" s="114">
        <f>ST15C!AN22</f>
        <v>0</v>
      </c>
      <c r="N45" s="227" t="str">
        <f>EQUAT!H15</f>
        <v>1h</v>
      </c>
      <c r="O45" s="234">
        <f>EQUAT!I15</f>
        <v>2</v>
      </c>
      <c r="P45" s="114">
        <f>ST15C!B42</f>
        <v>0</v>
      </c>
      <c r="Q45" s="114">
        <f t="shared" si="2"/>
        <v>2</v>
      </c>
      <c r="R45" s="226" t="str">
        <f>IF(EQUAT!J15=0," ",EQUAT!J15)</f>
        <v>calc delta H from reactions</v>
      </c>
      <c r="S45" s="226" t="str">
        <f>IF(EQUAT!K15=0," ",EQUAT!K15)</f>
        <v>data book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ST15C!AL23</f>
        <v>0</v>
      </c>
      <c r="C46" s="29">
        <f>ST15C!AM23</f>
        <v>0</v>
      </c>
      <c r="D46" s="114">
        <f>ST15C!AN23</f>
        <v>-2</v>
      </c>
      <c r="N46" s="227" t="str">
        <f>EQUAT!H16</f>
        <v>2a</v>
      </c>
      <c r="O46" s="234">
        <f>EQUAT!I16</f>
        <v>1</v>
      </c>
      <c r="P46" s="114">
        <f>ST15C!B43</f>
        <v>0</v>
      </c>
      <c r="Q46" s="114">
        <f t="shared" si="2"/>
        <v>1</v>
      </c>
      <c r="R46" s="226" t="str">
        <f>IF(EQUAT!J16=0," ",EQUAT!J16)</f>
        <v>chemical principles electrolytic cell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ST15C!AL24</f>
        <v>14</v>
      </c>
      <c r="C47" s="29">
        <f>ST15C!AM24</f>
        <v>0</v>
      </c>
      <c r="D47" s="114">
        <f>ST15C!AN24</f>
        <v>0</v>
      </c>
      <c r="N47" s="227" t="str">
        <f>EQUAT!H17</f>
        <v>2b</v>
      </c>
      <c r="O47" s="234">
        <f>EQUAT!I17</f>
        <v>2</v>
      </c>
      <c r="P47" s="114">
        <f>ST15C!B44</f>
        <v>0</v>
      </c>
      <c r="Q47" s="114">
        <f t="shared" si="2"/>
        <v>2</v>
      </c>
      <c r="R47" s="226" t="str">
        <f>IF(EQUAT!J17=0," ",EQUAT!J17)</f>
        <v>predicting redox products</v>
      </c>
      <c r="S47" s="226" t="str">
        <f>IF(EQUAT!K17=0," ",EQUAT!K17)</f>
        <v>electrochemical series</v>
      </c>
      <c r="T47" s="226" t="str">
        <f>IF(EQUAT!L17=0," ",EQUAT!L17)</f>
        <v>chemical principles electrolytic cell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ST15C!AL25</f>
        <v>0</v>
      </c>
      <c r="C48" s="29">
        <f>ST15C!AM25</f>
        <v>0</v>
      </c>
      <c r="D48" s="114">
        <f>ST15C!AN25</f>
        <v>-2</v>
      </c>
      <c r="N48" s="227" t="str">
        <f>EQUAT!H18</f>
        <v>2c</v>
      </c>
      <c r="O48" s="234">
        <f>EQUAT!I18</f>
        <v>2</v>
      </c>
      <c r="P48" s="114">
        <f>ST15C!B45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>chemical principles electrolytic cell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ST15C!AL26</f>
        <v>2</v>
      </c>
      <c r="C49" s="29">
        <f>ST15C!AM26</f>
        <v>0</v>
      </c>
      <c r="D49" s="114">
        <f>ST15C!AN26</f>
        <v>0</v>
      </c>
      <c r="N49" s="227" t="str">
        <f>EQUAT!H19</f>
        <v>2d</v>
      </c>
      <c r="O49" s="234">
        <f>EQUAT!I19</f>
        <v>1</v>
      </c>
      <c r="P49" s="114">
        <f>ST15C!B46</f>
        <v>0</v>
      </c>
      <c r="Q49" s="114">
        <f t="shared" si="2"/>
        <v>1</v>
      </c>
      <c r="R49" s="226" t="str">
        <f>IF(EQUAT!J19=0," ",EQUAT!J19)</f>
        <v>vis-UV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ST15C!AL27</f>
        <v>2</v>
      </c>
      <c r="C50" s="29">
        <f>ST15C!AM27</f>
        <v>0</v>
      </c>
      <c r="D50" s="114">
        <f>ST15C!AN27</f>
        <v>0</v>
      </c>
      <c r="N50" s="227" t="str">
        <f>EQUAT!H20</f>
        <v>2e</v>
      </c>
      <c r="O50" s="234">
        <f>EQUAT!I20</f>
        <v>1</v>
      </c>
      <c r="P50" s="114">
        <f>ST15C!B47</f>
        <v>0</v>
      </c>
      <c r="Q50" s="114">
        <f t="shared" si="2"/>
        <v>1</v>
      </c>
      <c r="R50" s="226" t="str">
        <f>IF(EQUAT!J20=0," ",EQUAT!J20)</f>
        <v>vis-UV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ST15C!AL28</f>
        <v>8</v>
      </c>
      <c r="C51" s="29">
        <f>ST15C!AM28</f>
        <v>0</v>
      </c>
      <c r="D51" s="114">
        <f>ST15C!AN28</f>
        <v>0</v>
      </c>
      <c r="N51" s="227" t="str">
        <f>EQUAT!H21</f>
        <v>2f</v>
      </c>
      <c r="O51" s="234">
        <f>EQUAT!I21</f>
        <v>2</v>
      </c>
      <c r="P51" s="114">
        <f>ST15C!B48</f>
        <v>0</v>
      </c>
      <c r="Q51" s="114">
        <f t="shared" si="2"/>
        <v>2</v>
      </c>
      <c r="R51" s="226" t="str">
        <f>IF(EQUAT!J21=0," ",EQUAT!J21)</f>
        <v xml:space="preserve">Faradays laws </v>
      </c>
      <c r="S51" s="226" t="str">
        <f>IF(EQUAT!K21=0," ",EQUAT!K21)</f>
        <v>electrolytic cells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ST15C!AL29</f>
        <v>12</v>
      </c>
      <c r="C52" s="29">
        <f>ST15C!AM29</f>
        <v>0</v>
      </c>
      <c r="D52" s="114">
        <f>ST15C!AN29</f>
        <v>0</v>
      </c>
      <c r="N52" s="227" t="str">
        <f>EQUAT!H22</f>
        <v>2g</v>
      </c>
      <c r="O52" s="234">
        <f>EQUAT!I22</f>
        <v>1</v>
      </c>
      <c r="P52" s="114">
        <f>ST15C!B49</f>
        <v>0</v>
      </c>
      <c r="Q52" s="114">
        <f t="shared" si="2"/>
        <v>1</v>
      </c>
      <c r="R52" s="226" t="str">
        <f>IF(EQUAT!J22=0," ",EQUAT!J22)</f>
        <v>limitations of predictions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ST15C!AL30</f>
        <v>8</v>
      </c>
      <c r="C53" s="29">
        <f>ST15C!AM30</f>
        <v>0</v>
      </c>
      <c r="D53" s="114">
        <f>ST15C!AN30</f>
        <v>0</v>
      </c>
      <c r="N53" s="227" t="str">
        <f>EQUAT!H23</f>
        <v>2h</v>
      </c>
      <c r="O53" s="234">
        <f>EQUAT!I23</f>
        <v>1</v>
      </c>
      <c r="P53" s="114">
        <f>ST15C!B50</f>
        <v>0</v>
      </c>
      <c r="Q53" s="114">
        <f t="shared" si="2"/>
        <v>1</v>
      </c>
      <c r="R53" s="226" t="str">
        <f>IF(EQUAT!J23=0," ",EQUAT!J23)</f>
        <v>chemical principles electrolytic cell</v>
      </c>
      <c r="S53" s="226" t="str">
        <f>IF(EQUAT!K23=0," ",EQUAT!K23)</f>
        <v xml:space="preserve"> 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ST15C!AL31</f>
        <v>11</v>
      </c>
      <c r="C54" s="29">
        <f>ST15C!AM31</f>
        <v>0</v>
      </c>
      <c r="D54" s="114">
        <f>ST15C!AN31</f>
        <v>0</v>
      </c>
      <c r="N54" s="227" t="str">
        <f>EQUAT!H24</f>
        <v>2i</v>
      </c>
      <c r="O54" s="234">
        <f>EQUAT!I24</f>
        <v>3</v>
      </c>
      <c r="P54" s="114">
        <f>ST15C!B51</f>
        <v>0</v>
      </c>
      <c r="Q54" s="114">
        <f t="shared" si="2"/>
        <v>3</v>
      </c>
      <c r="R54" s="226" t="str">
        <f>IF(EQUAT!J24=0," ",EQUAT!J24)</f>
        <v>vis-UV</v>
      </c>
      <c r="S54" s="226" t="str">
        <f>IF(EQUAT!K24=0," ",EQUAT!K24)</f>
        <v>calibration graph AAS or UV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ST15C!AL32</f>
        <v>5</v>
      </c>
      <c r="C55" s="29">
        <f>ST15C!AM32</f>
        <v>0</v>
      </c>
      <c r="D55" s="114">
        <f>ST15C!AN32</f>
        <v>0</v>
      </c>
      <c r="N55" s="227" t="str">
        <f>EQUAT!H25</f>
        <v>3a</v>
      </c>
      <c r="O55" s="234">
        <f>EQUAT!I25</f>
        <v>1</v>
      </c>
      <c r="P55" s="114">
        <f>ST15C!B52</f>
        <v>0</v>
      </c>
      <c r="Q55" s="114">
        <f t="shared" si="2"/>
        <v>1</v>
      </c>
      <c r="R55" s="226" t="str">
        <f>IF(EQUAT!J25=0," ",EQUAT!J25)</f>
        <v>structural formula</v>
      </c>
      <c r="S55" s="226" t="str">
        <f>IF(EQUAT!K25=0," ",EQUAT!K25)</f>
        <v>amines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ST15C!AL33</f>
        <v>20</v>
      </c>
      <c r="C56" s="29">
        <f>ST15C!AM33</f>
        <v>0</v>
      </c>
      <c r="D56" s="114">
        <f>ST15C!AN33</f>
        <v>0</v>
      </c>
      <c r="N56" s="227" t="str">
        <f>EQUAT!H26</f>
        <v>3b</v>
      </c>
      <c r="O56" s="234">
        <f>EQUAT!I26</f>
        <v>1</v>
      </c>
      <c r="P56" s="114">
        <f>ST15C!B53</f>
        <v>0</v>
      </c>
      <c r="Q56" s="114">
        <f t="shared" si="2"/>
        <v>1</v>
      </c>
      <c r="R56" s="226" t="str">
        <f>IF(EQUAT!J26=0," ",EQUAT!J26)</f>
        <v>amines</v>
      </c>
      <c r="S56" s="226" t="str">
        <f>IF(EQUAT!K26=0," ",EQUAT!K26)</f>
        <v>amino acid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3c</v>
      </c>
      <c r="O57" s="234">
        <f>EQUAT!I27</f>
        <v>1</v>
      </c>
      <c r="P57" s="114">
        <f>ST15C!B54</f>
        <v>0</v>
      </c>
      <c r="Q57" s="114">
        <f t="shared" si="2"/>
        <v>1</v>
      </c>
      <c r="R57" s="226" t="str">
        <f>IF(EQUAT!J27=0," ",EQUAT!J27)</f>
        <v>systematic name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3d</v>
      </c>
      <c r="O58" s="234">
        <f>EQUAT!I28</f>
        <v>1</v>
      </c>
      <c r="P58" s="114">
        <f>ST15C!B55</f>
        <v>0</v>
      </c>
      <c r="Q58" s="114">
        <f t="shared" si="2"/>
        <v>1</v>
      </c>
      <c r="R58" s="226" t="str">
        <f>IF(EQUAT!J28=0," ",EQUAT!J28)</f>
        <v>amino acid</v>
      </c>
      <c r="S58" s="226" t="str">
        <f>IF(EQUAT!K28=0," ",EQUAT!K28)</f>
        <v>data book</v>
      </c>
      <c r="T58" s="226" t="str">
        <f>IF(EQUAT!L28=0," ",EQUAT!L28)</f>
        <v>structural formula</v>
      </c>
      <c r="U58" s="213"/>
    </row>
    <row r="59" spans="1:21" ht="15" customHeight="1" x14ac:dyDescent="0.25">
      <c r="N59" s="227" t="str">
        <f>EQUAT!H29</f>
        <v>3e</v>
      </c>
      <c r="O59" s="234">
        <f>EQUAT!I29</f>
        <v>2</v>
      </c>
      <c r="P59" s="114">
        <f>ST15C!B56</f>
        <v>0</v>
      </c>
      <c r="Q59" s="114">
        <f t="shared" si="2"/>
        <v>2</v>
      </c>
      <c r="R59" s="226" t="str">
        <f>IF(EQUAT!J29=0," ",EQUAT!J29)</f>
        <v>cond &amp; poly - proteins</v>
      </c>
      <c r="S59" s="226" t="str">
        <f>IF(EQUAT!K29=0," ",EQUAT!K29)</f>
        <v>chemical bonding proteins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3fi</v>
      </c>
      <c r="O60" s="234">
        <f>EQUAT!I30</f>
        <v>1</v>
      </c>
      <c r="P60" s="114">
        <f>ST15C!B57</f>
        <v>0</v>
      </c>
      <c r="Q60" s="114">
        <f t="shared" si="2"/>
        <v>1</v>
      </c>
      <c r="R60" s="226" t="str">
        <f>IF(EQUAT!J30=0," ",EQUAT!J30)</f>
        <v>cond &amp; poly - proteins</v>
      </c>
      <c r="S60" s="226" t="str">
        <f>IF(EQUAT!K30=0," ",EQUAT!K30)</f>
        <v>protein- primary, secondary, tertiary structure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3fii</v>
      </c>
      <c r="O61" s="234">
        <f>EQUAT!I31</f>
        <v>1</v>
      </c>
      <c r="P61" s="114">
        <f>ST15C!B58</f>
        <v>0</v>
      </c>
      <c r="Q61" s="114">
        <f t="shared" si="2"/>
        <v>1</v>
      </c>
      <c r="R61" s="226" t="str">
        <f>IF(EQUAT!J31=0," ",EQUAT!J31)</f>
        <v>cond &amp; poly - proteins</v>
      </c>
      <c r="S61" s="226" t="str">
        <f>IF(EQUAT!K31=0," ",EQUAT!K31)</f>
        <v>protein- primary, secondary, tertiary structure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3fiii</v>
      </c>
      <c r="O62" s="234">
        <f>EQUAT!I32</f>
        <v>1</v>
      </c>
      <c r="P62" s="114">
        <f>ST15C!B59</f>
        <v>0</v>
      </c>
      <c r="Q62" s="114">
        <f t="shared" si="2"/>
        <v>1</v>
      </c>
      <c r="R62" s="226" t="str">
        <f>IF(EQUAT!J32=0," ",EQUAT!J32)</f>
        <v>cond &amp; poly - proteins</v>
      </c>
      <c r="S62" s="226" t="str">
        <f>IF(EQUAT!K32=0," ",EQUAT!K32)</f>
        <v>protein- primary, secondary, tertiary structure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3gi</v>
      </c>
      <c r="O63" s="234">
        <f>EQUAT!I33</f>
        <v>2</v>
      </c>
      <c r="P63" s="114">
        <f>ST15C!B60</f>
        <v>0</v>
      </c>
      <c r="Q63" s="114">
        <f t="shared" si="2"/>
        <v>2</v>
      </c>
      <c r="R63" s="226" t="str">
        <f>IF(EQUAT!J33=0," ",EQUAT!J33)</f>
        <v>DNA</v>
      </c>
      <c r="S63" s="226" t="str">
        <f>IF(EQUAT!K33=0," ",EQUAT!K33)</f>
        <v>data book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3gii</v>
      </c>
      <c r="O64" s="234">
        <f>EQUAT!I34</f>
        <v>1</v>
      </c>
      <c r="P64" s="114">
        <f>ST15C!B61</f>
        <v>0</v>
      </c>
      <c r="Q64" s="114">
        <f t="shared" si="2"/>
        <v>1</v>
      </c>
      <c r="R64" s="226" t="str">
        <f>IF(EQUAT!J34=0," ",EQUAT!J34)</f>
        <v>DNA primary structure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3giii</v>
      </c>
      <c r="O65" s="234">
        <f>EQUAT!I35</f>
        <v>1</v>
      </c>
      <c r="P65" s="114">
        <f>ST15C!B62</f>
        <v>0</v>
      </c>
      <c r="Q65" s="114">
        <f t="shared" si="2"/>
        <v>1</v>
      </c>
      <c r="R65" s="226" t="str">
        <f>IF(EQUAT!J35=0," ",EQUAT!J35)</f>
        <v>DNA secondary structure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3h</v>
      </c>
      <c r="O66" s="234">
        <f>EQUAT!I36</f>
        <v>1</v>
      </c>
      <c r="P66" s="114">
        <f>ST15C!B63</f>
        <v>0</v>
      </c>
      <c r="Q66" s="114">
        <f t="shared" si="2"/>
        <v>1</v>
      </c>
      <c r="R66" s="226" t="str">
        <f>IF(EQUAT!J36=0," ",EQUAT!J36)</f>
        <v>DNA secondary structure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LisaChem 2013</v>
      </c>
      <c r="Q68" s="219"/>
      <c r="S68" s="220" t="s">
        <v>254</v>
      </c>
      <c r="T68" s="219" t="str">
        <f>B5</f>
        <v>Student 15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96" t="s">
        <v>146</v>
      </c>
      <c r="P69" s="298" t="s">
        <v>257</v>
      </c>
      <c r="Q69" s="29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97"/>
      <c r="P70" s="298"/>
      <c r="Q70" s="29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4ai</v>
      </c>
      <c r="O71" s="234">
        <f>EQUAT!I37</f>
        <v>2</v>
      </c>
      <c r="P71" s="114">
        <f>ST15C!B64</f>
        <v>0</v>
      </c>
      <c r="Q71" s="114">
        <f>O71-P71</f>
        <v>2</v>
      </c>
      <c r="R71" s="226" t="str">
        <f>IF(EQUAT!J37=0," ",EQUAT!J37)</f>
        <v>catalyst effect on rate</v>
      </c>
      <c r="S71" s="226" t="str">
        <f>IF(EQUAT!K37=0," ",EQUAT!K37)</f>
        <v>calc delta H from reactions</v>
      </c>
      <c r="T71" s="226" t="str">
        <f>IF(EQUAT!L37=0," ",EQUAT!L37)</f>
        <v>Energy sources - renewability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4aii</v>
      </c>
      <c r="O72" s="234">
        <f>EQUAT!I38</f>
        <v>3</v>
      </c>
      <c r="P72" s="114">
        <f>ST15C!B65</f>
        <v>0</v>
      </c>
      <c r="Q72" s="114">
        <f t="shared" si="2"/>
        <v>3</v>
      </c>
      <c r="R72" s="226" t="str">
        <f>IF(EQUAT!J38=0," ",EQUAT!J38)</f>
        <v>Equilibrium law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4aiii</v>
      </c>
      <c r="O73" s="234">
        <f>EQUAT!I39</f>
        <v>1</v>
      </c>
      <c r="P73" s="114">
        <f>ST15C!B66</f>
        <v>0</v>
      </c>
      <c r="Q73" s="114">
        <f t="shared" si="2"/>
        <v>1</v>
      </c>
      <c r="R73" s="226" t="str">
        <f>IF(EQUAT!J39=0," ",EQUAT!J39)</f>
        <v>Equilibrium law</v>
      </c>
      <c r="S73" s="226" t="str">
        <f>IF(EQUAT!K39=0," ",EQUAT!K39)</f>
        <v>Le Chatelier principle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4bi</v>
      </c>
      <c r="O74" s="234">
        <f>EQUAT!I40</f>
        <v>1</v>
      </c>
      <c r="P74" s="114">
        <f>ST15C!B67</f>
        <v>0</v>
      </c>
      <c r="Q74" s="114">
        <f t="shared" si="2"/>
        <v>1</v>
      </c>
      <c r="R74" s="226" t="str">
        <f>IF(EQUAT!J40=0," ",EQUAT!J40)</f>
        <v>biochemical fuel production</v>
      </c>
      <c r="S74" s="226" t="str">
        <f>IF(EQUAT!K40=0," ",EQUAT!K40)</f>
        <v>data book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4bii</v>
      </c>
      <c r="O75" s="234">
        <f>EQUAT!I41</f>
        <v>3</v>
      </c>
      <c r="P75" s="114">
        <f>ST15C!B68</f>
        <v>0</v>
      </c>
      <c r="Q75" s="114">
        <f t="shared" si="2"/>
        <v>3</v>
      </c>
      <c r="R75" s="226" t="str">
        <f>IF(EQUAT!J41=0," ",EQUAT!J41)</f>
        <v>biodiesel</v>
      </c>
      <c r="S75" s="226" t="str">
        <f>IF(EQUAT!K41=0," ",EQUAT!K41)</f>
        <v>data book</v>
      </c>
      <c r="T75" s="226" t="str">
        <f>IF(EQUAT!L41=0," ",EQUAT!L41)</f>
        <v>chemical equations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4ci</v>
      </c>
      <c r="O76" s="234">
        <f>EQUAT!I42</f>
        <v>1</v>
      </c>
      <c r="P76" s="114">
        <f>ST15C!B69</f>
        <v>0</v>
      </c>
      <c r="Q76" s="114">
        <f t="shared" si="2"/>
        <v>1</v>
      </c>
      <c r="R76" s="226" t="str">
        <f>IF(EQUAT!J42=0," ",EQUAT!J42)</f>
        <v>C13NMR</v>
      </c>
      <c r="S76" s="226" t="str">
        <f>IF(EQUAT!K42=0," ",EQUAT!K42)</f>
        <v>chemical equations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4cii</v>
      </c>
      <c r="O77" s="234">
        <f>EQUAT!I43</f>
        <v>2</v>
      </c>
      <c r="P77" s="114">
        <f>ST15C!B70</f>
        <v>0</v>
      </c>
      <c r="Q77" s="114">
        <f t="shared" si="2"/>
        <v>2</v>
      </c>
      <c r="R77" s="226" t="str">
        <f>IF(EQUAT!J43=0," ",EQUAT!J43)</f>
        <v>HNMR</v>
      </c>
      <c r="S77" s="226" t="str">
        <f>IF(EQUAT!K43=0," ",EQUAT!K43)</f>
        <v>semi-structural formula</v>
      </c>
      <c r="T77" s="226" t="str">
        <f>IF(EQUAT!L43=0," ",EQUAT!L43)</f>
        <v>oxidation primary alkanols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4di</v>
      </c>
      <c r="O78" s="234">
        <f>EQUAT!I44</f>
        <v>1</v>
      </c>
      <c r="P78" s="114">
        <f>ST15C!B71</f>
        <v>0</v>
      </c>
      <c r="Q78" s="114">
        <f t="shared" si="2"/>
        <v>1</v>
      </c>
      <c r="R78" s="226" t="str">
        <f>IF(EQUAT!J44=0," ",EQUAT!J44)</f>
        <v>fuel cells</v>
      </c>
      <c r="S78" s="226" t="str">
        <f>IF(EQUAT!K44=0," ",EQUAT!K44)</f>
        <v xml:space="preserve"> 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4dii</v>
      </c>
      <c r="O79" s="234">
        <f>EQUAT!I45</f>
        <v>2</v>
      </c>
      <c r="P79" s="114">
        <f>ST15C!B72</f>
        <v>0</v>
      </c>
      <c r="Q79" s="114">
        <f t="shared" si="2"/>
        <v>2</v>
      </c>
      <c r="R79" s="226" t="str">
        <f>IF(EQUAT!J45=0," ",EQUAT!J45)</f>
        <v>fuel cells</v>
      </c>
      <c r="S79" s="226" t="str">
        <f>IF(EQUAT!K45=0," ",EQUAT!K45)</f>
        <v>data book</v>
      </c>
      <c r="T79" s="226" t="str">
        <f>IF(EQUAT!L45=0," ",EQUAT!L45)</f>
        <v>half, overall equations fuel cell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5ai</v>
      </c>
      <c r="O80" s="234">
        <f>EQUAT!I46</f>
        <v>1</v>
      </c>
      <c r="P80" s="114">
        <f>ST15C!B73</f>
        <v>0</v>
      </c>
      <c r="Q80" s="114">
        <f t="shared" si="2"/>
        <v>1</v>
      </c>
      <c r="R80" s="226" t="str">
        <f>IF(EQUAT!J46=0," ",EQUAT!J46)</f>
        <v>galvanic primary, half &amp; overall equations</v>
      </c>
      <c r="S80" s="226" t="str">
        <f>IF(EQUAT!K46=0," ",EQUAT!K46)</f>
        <v>data book</v>
      </c>
      <c r="T80" s="226" t="str">
        <f>IF(EQUAT!L46=0," ",EQUAT!L46)</f>
        <v>electrochemical series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5aii</v>
      </c>
      <c r="O81" s="234">
        <f>EQUAT!I47</f>
        <v>1</v>
      </c>
      <c r="P81" s="114">
        <f>ST15C!B74</f>
        <v>0</v>
      </c>
      <c r="Q81" s="114">
        <f t="shared" si="2"/>
        <v>1</v>
      </c>
      <c r="R81" s="226" t="str">
        <f>IF(EQUAT!J47=0," ",EQUAT!J47)</f>
        <v>galvanic primary, half &amp; overall equations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5aiii</v>
      </c>
      <c r="O82" s="234">
        <f>EQUAT!I48</f>
        <v>1</v>
      </c>
      <c r="P82" s="114">
        <f>ST15C!B75</f>
        <v>0</v>
      </c>
      <c r="Q82" s="114">
        <f t="shared" si="2"/>
        <v>1</v>
      </c>
      <c r="R82" s="226" t="str">
        <f>IF(EQUAT!J48=0," ",EQUAT!J48)</f>
        <v>electrochemical series</v>
      </c>
      <c r="S82" s="226" t="str">
        <f>IF(EQUAT!K48=0," ",EQUAT!K48)</f>
        <v>data book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5b</v>
      </c>
      <c r="O83" s="234">
        <f>EQUAT!I49</f>
        <v>1</v>
      </c>
      <c r="P83" s="114">
        <f>ST15C!B76</f>
        <v>0</v>
      </c>
      <c r="Q83" s="114">
        <f t="shared" si="2"/>
        <v>1</v>
      </c>
      <c r="R83" s="226" t="str">
        <f>IF(EQUAT!J49=0," ",EQUAT!J49)</f>
        <v>galvanic cells - primary, secondary</v>
      </c>
      <c r="S83" s="226" t="str">
        <f>IF(EQUAT!K49=0," ",EQUAT!K49)</f>
        <v xml:space="preserve"> 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5ci</v>
      </c>
      <c r="O84" s="234">
        <f>EQUAT!I50</f>
        <v>1</v>
      </c>
      <c r="P84" s="114">
        <f>ST15C!B77</f>
        <v>0</v>
      </c>
      <c r="Q84" s="114">
        <f t="shared" si="2"/>
        <v>1</v>
      </c>
      <c r="R84" s="226" t="str">
        <f>IF(EQUAT!J50=0," ",EQUAT!J50)</f>
        <v xml:space="preserve">Faradays laws </v>
      </c>
      <c r="S84" s="226" t="str">
        <f>IF(EQUAT!K50=0," ",EQUAT!K50)</f>
        <v>galvanic primary, half &amp; overall equations</v>
      </c>
      <c r="T84" s="226" t="str">
        <f>IF(EQUAT!L50=0," ",EQUAT!L50)</f>
        <v>calculations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5cii</v>
      </c>
      <c r="O85" s="234">
        <f>EQUAT!I51</f>
        <v>1</v>
      </c>
      <c r="P85" s="114">
        <f>ST15C!B78</f>
        <v>0</v>
      </c>
      <c r="Q85" s="114">
        <f t="shared" si="2"/>
        <v>1</v>
      </c>
      <c r="R85" s="226" t="str">
        <f>IF(EQUAT!J51=0," ",EQUAT!J51)</f>
        <v xml:space="preserve">Faradays laws </v>
      </c>
      <c r="S85" s="226" t="str">
        <f>IF(EQUAT!K51=0," ",EQUAT!K51)</f>
        <v>calculations</v>
      </c>
      <c r="T85" s="226" t="str">
        <f>IF(EQUAT!L51=0," ",EQUAT!L51)</f>
        <v>galvanic primary, half &amp; overall equations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5ciii</v>
      </c>
      <c r="O86" s="234">
        <f>EQUAT!I52</f>
        <v>2</v>
      </c>
      <c r="P86" s="114">
        <f>ST15C!B79</f>
        <v>0</v>
      </c>
      <c r="Q86" s="114">
        <f t="shared" si="2"/>
        <v>2</v>
      </c>
      <c r="R86" s="226" t="str">
        <f>IF(EQUAT!J52=0," ",EQUAT!J52)</f>
        <v>calculations</v>
      </c>
      <c r="S86" s="226" t="str">
        <f>IF(EQUAT!K52=0," ",EQUAT!K52)</f>
        <v>galvanic primary, half &amp; overall equations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5d</v>
      </c>
      <c r="O87" s="234">
        <f>EQUAT!I53</f>
        <v>2</v>
      </c>
      <c r="P87" s="114">
        <f>ST15C!B80</f>
        <v>0</v>
      </c>
      <c r="Q87" s="114">
        <f t="shared" si="2"/>
        <v>2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6a</v>
      </c>
      <c r="O88" s="234">
        <f>EQUAT!I54</f>
        <v>1</v>
      </c>
      <c r="P88" s="114">
        <f>ST15C!B81</f>
        <v>0</v>
      </c>
      <c r="Q88" s="114">
        <f t="shared" si="2"/>
        <v>1</v>
      </c>
      <c r="R88" s="226" t="str">
        <f>IF(EQUAT!J54=0," ",EQUAT!J54)</f>
        <v>Rates of reaction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6b</v>
      </c>
      <c r="O89" s="234">
        <f>EQUAT!I55</f>
        <v>2</v>
      </c>
      <c r="P89" s="114">
        <f>ST15C!B82</f>
        <v>0</v>
      </c>
      <c r="Q89" s="114">
        <f t="shared" si="2"/>
        <v>2</v>
      </c>
      <c r="R89" s="226" t="str">
        <f>IF(EQUAT!J55=0," ",EQUAT!J55)</f>
        <v>Rates of reaction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6ci</v>
      </c>
      <c r="O90" s="234">
        <f>EQUAT!I56</f>
        <v>2</v>
      </c>
      <c r="P90" s="114">
        <f>ST15C!B83</f>
        <v>0</v>
      </c>
      <c r="Q90" s="114">
        <f t="shared" si="2"/>
        <v>2</v>
      </c>
      <c r="R90" s="226" t="str">
        <f>IF(EQUAT!J56=0," ",EQUAT!J56)</f>
        <v>Rates of reaction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6cii</v>
      </c>
      <c r="O91" s="234">
        <f>EQUAT!I57</f>
        <v>1</v>
      </c>
      <c r="P91" s="114">
        <f>ST15C!B84</f>
        <v>0</v>
      </c>
      <c r="Q91" s="114">
        <f t="shared" si="2"/>
        <v>1</v>
      </c>
      <c r="R91" s="226" t="str">
        <f>IF(EQUAT!J57=0," ",EQUAT!J57)</f>
        <v>calculations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6ciii</v>
      </c>
      <c r="O92" s="234">
        <f>EQUAT!I58</f>
        <v>1</v>
      </c>
      <c r="P92" s="114">
        <f>ST15C!B85</f>
        <v>0</v>
      </c>
      <c r="Q92" s="114">
        <f t="shared" si="2"/>
        <v>1</v>
      </c>
      <c r="R92" s="226" t="str">
        <f>IF(EQUAT!J58=0," ",EQUAT!J58)</f>
        <v>calculations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6di</v>
      </c>
      <c r="O93" s="234">
        <f>EQUAT!I59</f>
        <v>1</v>
      </c>
      <c r="P93" s="114">
        <f>ST15C!B86</f>
        <v>0</v>
      </c>
      <c r="Q93" s="114">
        <f t="shared" si="2"/>
        <v>1</v>
      </c>
      <c r="R93" s="226" t="str">
        <f>IF(EQUAT!J59=0," ",EQUAT!J59)</f>
        <v>Rates of reaction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6dii</v>
      </c>
      <c r="O94" s="234">
        <f>EQUAT!I60</f>
        <v>2</v>
      </c>
      <c r="P94" s="114">
        <f>ST15C!B87</f>
        <v>0</v>
      </c>
      <c r="Q94" s="114">
        <f t="shared" ref="Q94:Q95" si="3">O94-P94</f>
        <v>2</v>
      </c>
      <c r="R94" s="226" t="str">
        <f>IF(EQUAT!J60=0," ",EQUAT!J60)</f>
        <v>Rates of reaction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6e</v>
      </c>
      <c r="O95" s="234">
        <f>EQUAT!I61</f>
        <v>2</v>
      </c>
      <c r="P95" s="114">
        <f>ST15C!B88</f>
        <v>0</v>
      </c>
      <c r="Q95" s="114">
        <f t="shared" si="3"/>
        <v>2</v>
      </c>
      <c r="R95" s="226" t="str">
        <f>IF(EQUAT!J61=0," ",EQUAT!J61)</f>
        <v>collision theory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6f</v>
      </c>
      <c r="O96" s="234">
        <f>EQUAT!I62</f>
        <v>2</v>
      </c>
      <c r="P96" s="114">
        <f>ST15C!B89</f>
        <v>0</v>
      </c>
      <c r="Q96" s="114">
        <f t="shared" ref="Q96:Q105" si="4">O96-P96</f>
        <v>2</v>
      </c>
      <c r="R96" s="226" t="str">
        <f>IF(EQUAT!J62=0," ",EQUAT!J62)</f>
        <v>temperature effect on rate</v>
      </c>
      <c r="S96" s="226" t="str">
        <f>IF(EQUAT!K62=0," ",EQUAT!K62)</f>
        <v>catalyst effect on rate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7a</v>
      </c>
      <c r="O97" s="234">
        <f>EQUAT!I63</f>
        <v>2</v>
      </c>
      <c r="P97" s="114">
        <f>ST15C!B90</f>
        <v>0</v>
      </c>
      <c r="Q97" s="114">
        <f t="shared" si="4"/>
        <v>2</v>
      </c>
      <c r="R97" s="226" t="str">
        <f>IF(EQUAT!J63=0," ",EQUAT!J63)</f>
        <v>back titrations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7b</v>
      </c>
      <c r="O98" s="234">
        <f>EQUAT!I64</f>
        <v>2</v>
      </c>
      <c r="P98" s="114">
        <f>ST15C!B91</f>
        <v>0</v>
      </c>
      <c r="Q98" s="114">
        <f t="shared" si="4"/>
        <v>2</v>
      </c>
      <c r="R98" s="226" t="str">
        <f>IF(EQUAT!J64=0," ",EQUAT!J64)</f>
        <v>back titrations</v>
      </c>
      <c r="S98" s="226" t="str">
        <f>IF(EQUAT!K64=0," ",EQUAT!K64)</f>
        <v>calculations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7c</v>
      </c>
      <c r="O99" s="234">
        <f>EQUAT!I65</f>
        <v>1</v>
      </c>
      <c r="P99" s="114">
        <f>ST15C!B92</f>
        <v>0</v>
      </c>
      <c r="Q99" s="114">
        <f t="shared" si="4"/>
        <v>1</v>
      </c>
      <c r="R99" s="226" t="str">
        <f>IF(EQUAT!J65=0," ",EQUAT!J65)</f>
        <v>calculations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7d</v>
      </c>
      <c r="O100" s="234">
        <f>EQUAT!I66</f>
        <v>1</v>
      </c>
      <c r="P100" s="114">
        <f>ST15C!B93</f>
        <v>0</v>
      </c>
      <c r="Q100" s="114">
        <f t="shared" si="4"/>
        <v>1</v>
      </c>
      <c r="R100" s="226" t="str">
        <f>IF(EQUAT!J66=0," ",EQUAT!J66)</f>
        <v>calculations</v>
      </c>
      <c r="S100" s="226" t="str">
        <f>IF(EQUAT!K66=0," ",EQUAT!K66)</f>
        <v xml:space="preserve"> 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7e</v>
      </c>
      <c r="O101" s="234">
        <f>EQUAT!I67</f>
        <v>3</v>
      </c>
      <c r="P101" s="114">
        <f>ST15C!B94</f>
        <v>0</v>
      </c>
      <c r="Q101" s="114">
        <f t="shared" si="4"/>
        <v>3</v>
      </c>
      <c r="R101" s="226" t="str">
        <f>IF(EQUAT!J67=0," ",EQUAT!J67)</f>
        <v>data book</v>
      </c>
      <c r="S101" s="226" t="str">
        <f>IF(EQUAT!K67=0," ",EQUAT!K67)</f>
        <v>Ka weak acids</v>
      </c>
      <c r="T101" s="226" t="str">
        <f>IF(EQUAT!L67=0," ",EQUAT!L67)</f>
        <v xml:space="preserve"> 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>
        <f>EQUAT!H68</f>
        <v>0</v>
      </c>
      <c r="O102" s="234">
        <f>EQUAT!I68</f>
        <v>0</v>
      </c>
      <c r="P102" s="114">
        <f>ST15C!B95</f>
        <v>0</v>
      </c>
      <c r="Q102" s="114">
        <f t="shared" si="4"/>
        <v>0</v>
      </c>
      <c r="R102" s="226" t="str">
        <f>IF(EQUAT!J68=0," ",EQUAT!J68)</f>
        <v xml:space="preserve"> </v>
      </c>
      <c r="S102" s="226" t="str">
        <f>IF(EQUAT!K68=0," ",EQUAT!K68)</f>
        <v xml:space="preserve"> </v>
      </c>
      <c r="T102" s="226" t="str">
        <f>IF(EQUAT!L68=0," ",EQUAT!L68)</f>
        <v xml:space="preserve"> 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>
        <f>EQUAT!H69</f>
        <v>0</v>
      </c>
      <c r="O103" s="234">
        <f>EQUAT!I69</f>
        <v>0</v>
      </c>
      <c r="P103" s="114">
        <f>ST15C!B96</f>
        <v>0</v>
      </c>
      <c r="Q103" s="114">
        <f t="shared" si="4"/>
        <v>0</v>
      </c>
      <c r="R103" s="226" t="str">
        <f>IF(EQUAT!J69=0," ",EQUAT!J69)</f>
        <v xml:space="preserve"> 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>
        <f>EQUAT!H70</f>
        <v>0</v>
      </c>
      <c r="O104" s="234">
        <f>EQUAT!I70</f>
        <v>0</v>
      </c>
      <c r="P104" s="114">
        <f>ST15C!B97</f>
        <v>0</v>
      </c>
      <c r="Q104" s="114">
        <f t="shared" si="4"/>
        <v>0</v>
      </c>
      <c r="R104" s="226" t="str">
        <f>IF(EQUAT!J70=0," ",EQUAT!J70)</f>
        <v xml:space="preserve">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>
        <f>EQUAT!H71</f>
        <v>0</v>
      </c>
      <c r="O105" s="234">
        <f>EQUAT!I71</f>
        <v>0</v>
      </c>
      <c r="P105" s="114">
        <f>ST15C!B98</f>
        <v>0</v>
      </c>
      <c r="Q105" s="114">
        <f t="shared" si="4"/>
        <v>0</v>
      </c>
      <c r="R105" s="226" t="str">
        <f>IF(EQUAT!J71=0," ",EQUAT!J71)</f>
        <v xml:space="preserve">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94</v>
      </c>
      <c r="P106" s="114">
        <f>SUM(P37:P105)</f>
        <v>0</v>
      </c>
      <c r="Q106" s="114">
        <f>SUM(Q37:Q95)</f>
        <v>83</v>
      </c>
      <c r="R106" s="226" t="str">
        <f>IF(EQUAT!J72=0," ",EQUAT!J72)</f>
        <v xml:space="preserve"> </v>
      </c>
      <c r="S106" s="226" t="str">
        <f>IF(EQUAT!K72=0," ",EQUAT!K72)</f>
        <v xml:space="preserve"> </v>
      </c>
      <c r="T106" s="226" t="str">
        <f>IF(EQUAT!L72=0," ",EQUAT!L72)</f>
        <v xml:space="preserve"> 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23" priority="2" operator="lessThan">
      <formula>0.5</formula>
    </cfRule>
    <cfRule type="cellIs" dxfId="22" priority="3" operator="lessThan">
      <formula>0.5</formula>
    </cfRule>
    <cfRule type="cellIs" dxfId="21" priority="4" operator="lessThan">
      <formula>1</formula>
    </cfRule>
  </conditionalFormatting>
  <conditionalFormatting sqref="Q37:Q66 Q71:Q105">
    <cfRule type="cellIs" dxfId="20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84" t="s">
        <v>151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49"/>
      <c r="M1" s="233"/>
      <c r="N1" s="4"/>
      <c r="O1" s="191" t="s">
        <v>57</v>
      </c>
      <c r="P1" s="219" t="str">
        <f>B3</f>
        <v>LisaChem 2013</v>
      </c>
      <c r="Q1" s="219"/>
      <c r="S1" s="220" t="s">
        <v>254</v>
      </c>
      <c r="T1" s="219" t="str">
        <f>B5</f>
        <v>Student 16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9" t="s">
        <v>259</v>
      </c>
      <c r="P2" s="299" t="s">
        <v>252</v>
      </c>
      <c r="Q2" s="30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LisaChem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99"/>
      <c r="P3" s="299"/>
      <c r="Q3" s="300"/>
      <c r="R3" s="294" t="s">
        <v>91</v>
      </c>
      <c r="S3" s="295"/>
      <c r="T3" s="295"/>
      <c r="U3" s="212"/>
    </row>
    <row r="4" spans="1:21" ht="15" customHeight="1" thickBot="1" x14ac:dyDescent="0.3">
      <c r="A4" s="25"/>
      <c r="F4" s="94"/>
      <c r="G4" s="191" t="s">
        <v>0</v>
      </c>
      <c r="H4" s="194">
        <f>ST16C!AK38</f>
        <v>30</v>
      </c>
      <c r="I4" s="194">
        <f>ST16C!AL38</f>
        <v>0</v>
      </c>
      <c r="J4" s="194">
        <f>ST16C!AM38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Results'!R6</f>
        <v>0</v>
      </c>
      <c r="Q4" s="129">
        <f t="shared" ref="Q4:Q33" si="0">IF(P4=O4,1,0)</f>
        <v>0</v>
      </c>
      <c r="R4" s="217" t="str">
        <f>IF(EQUAT!D7=0, "",EQUAT!D7)</f>
        <v>IR</v>
      </c>
      <c r="S4" s="217" t="str">
        <f>IF(EQUAT!E7=0, "",EQUAT!E7)</f>
        <v>C13NMR</v>
      </c>
      <c r="T4" s="217" t="str">
        <f>IF(EQUAT!F7=0, "",EQUAT!F7)</f>
        <v>systematic name</v>
      </c>
      <c r="U4" s="212"/>
    </row>
    <row r="5" spans="1:21" ht="15" customHeight="1" thickBot="1" x14ac:dyDescent="0.3">
      <c r="A5" s="78" t="s">
        <v>147</v>
      </c>
      <c r="B5" s="198" t="str">
        <f>'Class Results'!R4</f>
        <v>Student 16</v>
      </c>
      <c r="C5" s="199"/>
      <c r="D5" s="200"/>
      <c r="E5" s="201"/>
      <c r="G5" s="90" t="s">
        <v>8</v>
      </c>
      <c r="H5" s="194">
        <f>ST16C!AK39</f>
        <v>94</v>
      </c>
      <c r="I5" s="194">
        <f>ST16C!AL39</f>
        <v>0</v>
      </c>
      <c r="J5" s="194">
        <f>ST16C!AM39</f>
        <v>0</v>
      </c>
      <c r="N5" s="218" t="str">
        <f>EQUAT!A8</f>
        <v>2</v>
      </c>
      <c r="O5" s="232" t="str">
        <f>EQUAT!B8</f>
        <v>C</v>
      </c>
      <c r="P5" s="216">
        <f>'Class Results'!R7</f>
        <v>0</v>
      </c>
      <c r="Q5" s="129">
        <f t="shared" si="0"/>
        <v>0</v>
      </c>
      <c r="R5" s="217" t="str">
        <f>IF(EQUAT!D8=0, "",EQUAT!D8)</f>
        <v>amount of solids, liquids,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Results'!R8</f>
        <v>0</v>
      </c>
      <c r="Q6" s="129">
        <f t="shared" si="0"/>
        <v>0</v>
      </c>
      <c r="R6" s="217" t="str">
        <f>IF(EQUAT!D9=0, "",EQUAT!D9)</f>
        <v>titration curves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Results'!R9</f>
        <v>0</v>
      </c>
      <c r="Q7" s="129">
        <f t="shared" si="0"/>
        <v>0</v>
      </c>
      <c r="R7" s="217" t="str">
        <f>IF(EQUAT!D10=0, "",EQUAT!D10)</f>
        <v>acid-base titrations</v>
      </c>
      <c r="S7" s="217" t="str">
        <f>IF(EQUAT!E10=0, "",EQUAT!E10)</f>
        <v>data book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A</v>
      </c>
      <c r="P8" s="216">
        <f>'Class Results'!R10</f>
        <v>0</v>
      </c>
      <c r="Q8" s="129">
        <f t="shared" si="0"/>
        <v>0</v>
      </c>
      <c r="R8" s="217" t="str">
        <f>IF(EQUAT!D11=0, "",EQUAT!D11)</f>
        <v>galvanic primary, principles</v>
      </c>
      <c r="S8" s="217" t="str">
        <f>IF(EQUAT!E11=0, "",EQUAT!E11)</f>
        <v>electrochemical series</v>
      </c>
      <c r="T8" s="217" t="str">
        <f>IF(EQUAT!F11=0, "",EQUAT!F11)</f>
        <v>data book</v>
      </c>
      <c r="U8" s="212"/>
    </row>
    <row r="9" spans="1:21" ht="15" customHeight="1" x14ac:dyDescent="0.25">
      <c r="A9" s="38" t="s">
        <v>94</v>
      </c>
      <c r="B9" s="114">
        <f>ST16C!AL3</f>
        <v>75</v>
      </c>
      <c r="C9" s="114">
        <f>ST16C!AM3</f>
        <v>0</v>
      </c>
      <c r="D9" s="114">
        <f>ST16C!AN3</f>
        <v>0</v>
      </c>
      <c r="N9" s="218" t="str">
        <f>EQUAT!A12</f>
        <v>6</v>
      </c>
      <c r="O9" s="232" t="str">
        <f>EQUAT!B12</f>
        <v>D</v>
      </c>
      <c r="P9" s="216">
        <f>'Class Results'!R11</f>
        <v>0</v>
      </c>
      <c r="Q9" s="129">
        <f t="shared" si="0"/>
        <v>0</v>
      </c>
      <c r="R9" s="217" t="str">
        <f>IF(EQUAT!D12=0, "",EQUAT!D12)</f>
        <v xml:space="preserve">ox numbers 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ST16C!AL4</f>
        <v>48</v>
      </c>
      <c r="C10" s="114">
        <f>ST16C!AM4</f>
        <v>0</v>
      </c>
      <c r="D10" s="114">
        <f>ST16C!AN4</f>
        <v>0</v>
      </c>
      <c r="N10" s="218" t="str">
        <f>EQUAT!A13</f>
        <v>7</v>
      </c>
      <c r="O10" s="232" t="str">
        <f>EQUAT!B13</f>
        <v>D</v>
      </c>
      <c r="P10" s="216">
        <f>'Class Results'!R12</f>
        <v>0</v>
      </c>
      <c r="Q10" s="129">
        <f t="shared" si="0"/>
        <v>0</v>
      </c>
      <c r="R10" s="217" t="str">
        <f>IF(EQUAT!D13=0, "",EQUAT!D13)</f>
        <v>redox equations</v>
      </c>
      <c r="S10" s="217" t="str">
        <f>IF(EQUAT!E13=0, "",EQUAT!E13)</f>
        <v>acid-base, pH</v>
      </c>
      <c r="T10" s="217" t="str">
        <f>IF(EQUAT!F13=0, "",EQUAT!F13)</f>
        <v>fuel cells</v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Results'!R13</f>
        <v>0</v>
      </c>
      <c r="Q11" s="129">
        <f t="shared" si="0"/>
        <v>0</v>
      </c>
      <c r="R11" s="217" t="str">
        <f>IF(EQUAT!D14=0, "",EQUAT!D14)</f>
        <v>bomb calorimetry</v>
      </c>
      <c r="S11" s="217" t="str">
        <f>IF(EQUAT!E14=0, "",EQUAT!E14)</f>
        <v>calculations</v>
      </c>
      <c r="T11" s="217" t="str">
        <f>IF(EQUAT!F14=0, "",EQUAT!F14)</f>
        <v>data book</v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Results'!R14</f>
        <v>0</v>
      </c>
      <c r="Q12" s="129">
        <f t="shared" si="0"/>
        <v>0</v>
      </c>
      <c r="R12" s="217" t="str">
        <f>IF(EQUAT!D15=0, "",EQUAT!D15)</f>
        <v>galvanic secondary, principles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D</v>
      </c>
      <c r="P13" s="216">
        <f>'Class Results'!R15</f>
        <v>0</v>
      </c>
      <c r="Q13" s="129">
        <f t="shared" si="0"/>
        <v>0</v>
      </c>
      <c r="R13" s="217" t="str">
        <f>IF(EQUAT!D16=0, "",EQUAT!D16)</f>
        <v>Le Chatelier principle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85" t="s">
        <v>98</v>
      </c>
      <c r="C14" s="285"/>
      <c r="D14" s="285"/>
      <c r="N14" s="218" t="str">
        <f>EQUAT!A17</f>
        <v>11</v>
      </c>
      <c r="O14" s="232" t="str">
        <f>EQUAT!B17</f>
        <v>C</v>
      </c>
      <c r="P14" s="216">
        <f>'Class Results'!R16</f>
        <v>0</v>
      </c>
      <c r="Q14" s="129">
        <f t="shared" si="0"/>
        <v>0</v>
      </c>
      <c r="R14" s="217" t="str">
        <f>IF(EQUAT!D17=0, "",EQUAT!D17)</f>
        <v>fuel cells</v>
      </c>
      <c r="S14" s="217" t="str">
        <f>IF(EQUAT!E17=0, "",EQUAT!E17)</f>
        <v/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ST16C!AL5</f>
        <v>10</v>
      </c>
      <c r="C15" s="29">
        <f>ST16C!AM5</f>
        <v>0</v>
      </c>
      <c r="D15" s="114">
        <f>ST16C!AN5</f>
        <v>0</v>
      </c>
      <c r="N15" s="218" t="str">
        <f>EQUAT!A18</f>
        <v>12</v>
      </c>
      <c r="O15" s="232" t="str">
        <f>EQUAT!B18</f>
        <v>D</v>
      </c>
      <c r="P15" s="216">
        <f>'Class Results'!R17</f>
        <v>0</v>
      </c>
      <c r="Q15" s="129">
        <f t="shared" si="0"/>
        <v>0</v>
      </c>
      <c r="R15" s="217" t="str">
        <f>IF(EQUAT!D18=0, "",EQUAT!D18)</f>
        <v>gravimetric analysis</v>
      </c>
      <c r="S15" s="217" t="str">
        <f>IF(EQUAT!E18=0, "",EQUAT!E18)</f>
        <v>calculations</v>
      </c>
      <c r="T15" s="217" t="str">
        <f>IF(EQUAT!F18=0, "",EQUAT!F18)</f>
        <v>chemical equations</v>
      </c>
      <c r="U15" s="212"/>
    </row>
    <row r="16" spans="1:21" ht="15" customHeight="1" x14ac:dyDescent="0.25">
      <c r="A16" s="38" t="str">
        <f>ST1C!AJ6</f>
        <v>gravimetric analysis</v>
      </c>
      <c r="B16" s="29">
        <f>ST16C!AL6</f>
        <v>2</v>
      </c>
      <c r="C16" s="29">
        <f>ST16C!AM6</f>
        <v>0</v>
      </c>
      <c r="D16" s="114">
        <f>ST16C!AN6</f>
        <v>0</v>
      </c>
      <c r="N16" s="218" t="str">
        <f>EQUAT!A19</f>
        <v>13</v>
      </c>
      <c r="O16" s="232" t="str">
        <f>EQUAT!B19</f>
        <v>A</v>
      </c>
      <c r="P16" s="216">
        <f>'Class Results'!R18</f>
        <v>0</v>
      </c>
      <c r="Q16" s="129">
        <f t="shared" si="0"/>
        <v>0</v>
      </c>
      <c r="R16" s="217" t="str">
        <f>IF(EQUAT!D19=0, "",EQUAT!D19)</f>
        <v>gravimetric analysis</v>
      </c>
      <c r="S16" s="217" t="str">
        <f>IF(EQUAT!E19=0, "",EQUAT!E19)</f>
        <v>calculations</v>
      </c>
      <c r="T16" s="217" t="str">
        <f>IF(EQUAT!F19=0, "",EQUAT!F19)</f>
        <v>chemical equations</v>
      </c>
      <c r="U16" s="212"/>
    </row>
    <row r="17" spans="1:21" ht="15" customHeight="1" x14ac:dyDescent="0.25">
      <c r="A17" s="38" t="str">
        <f>ST1C!AJ7</f>
        <v>calculations</v>
      </c>
      <c r="B17" s="29">
        <f>ST16C!AL7</f>
        <v>21</v>
      </c>
      <c r="C17" s="29">
        <f>ST16C!AM7</f>
        <v>0</v>
      </c>
      <c r="D17" s="114">
        <f>ST16C!AN7</f>
        <v>0</v>
      </c>
      <c r="N17" s="218" t="str">
        <f>EQUAT!A20</f>
        <v>14</v>
      </c>
      <c r="O17" s="232" t="str">
        <f>EQUAT!B20</f>
        <v>B</v>
      </c>
      <c r="P17" s="216">
        <f>'Class Results'!R19</f>
        <v>0</v>
      </c>
      <c r="Q17" s="129">
        <f t="shared" si="0"/>
        <v>0</v>
      </c>
      <c r="R17" s="217" t="str">
        <f>IF(EQUAT!D20=0, "",EQUAT!D20)</f>
        <v>AAS</v>
      </c>
      <c r="S17" s="217" t="str">
        <f>IF(EQUAT!E20=0, "",EQUAT!E20)</f>
        <v>calibration graph AAS or UV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ST16C!AL8</f>
        <v>12</v>
      </c>
      <c r="C18" s="29">
        <f>ST16C!AM8</f>
        <v>0</v>
      </c>
      <c r="D18" s="114">
        <f>ST16C!AN8</f>
        <v>0</v>
      </c>
      <c r="N18" s="218" t="str">
        <f>EQUAT!A21</f>
        <v>15</v>
      </c>
      <c r="O18" s="232" t="str">
        <f>EQUAT!B21</f>
        <v>B</v>
      </c>
      <c r="P18" s="216">
        <f>'Class Results'!R20</f>
        <v>0</v>
      </c>
      <c r="Q18" s="129">
        <f t="shared" si="0"/>
        <v>0</v>
      </c>
      <c r="R18" s="217" t="str">
        <f>IF(EQUAT!D21=0, "",EQUAT!D21)</f>
        <v>systematic name</v>
      </c>
      <c r="S18" s="217" t="str">
        <f>IF(EQUAT!E21=0, "",EQUAT!E21)</f>
        <v>alkanoic acid</v>
      </c>
      <c r="T18" s="217" t="str">
        <f>IF(EQUAT!F21=0, "",EQUAT!F21)</f>
        <v>calculations</v>
      </c>
      <c r="U18" s="212"/>
    </row>
    <row r="19" spans="1:21" ht="15" customHeight="1" x14ac:dyDescent="0.25">
      <c r="A19" s="38" t="str">
        <f>ST1C!AJ9</f>
        <v>chromatographic techniques</v>
      </c>
      <c r="B19" s="29">
        <f>ST16C!AL9</f>
        <v>1</v>
      </c>
      <c r="C19" s="29">
        <f>ST16C!AM9</f>
        <v>0</v>
      </c>
      <c r="D19" s="114">
        <f>ST16C!AN9</f>
        <v>0</v>
      </c>
      <c r="N19" s="218" t="str">
        <f>EQUAT!A22</f>
        <v>16</v>
      </c>
      <c r="O19" s="232" t="str">
        <f>EQUAT!B22</f>
        <v>C</v>
      </c>
      <c r="P19" s="216">
        <f>'Class Results'!R21</f>
        <v>0</v>
      </c>
      <c r="Q19" s="129">
        <f t="shared" si="0"/>
        <v>0</v>
      </c>
      <c r="R19" s="217" t="str">
        <f>IF(EQUAT!D22=0, "",EQUAT!D22)</f>
        <v xml:space="preserve">Faradays laws </v>
      </c>
      <c r="S19" s="217" t="str">
        <f>IF(EQUAT!E22=0, "",EQUAT!E22)</f>
        <v>galvanic primary, principles</v>
      </c>
      <c r="T19" s="217" t="str">
        <f>IF(EQUAT!F22=0, "",EQUAT!F22)</f>
        <v>redox equations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ST16C!AL10</f>
        <v>28</v>
      </c>
      <c r="C20" s="29">
        <f>ST16C!AM10</f>
        <v>0</v>
      </c>
      <c r="D20" s="114">
        <f>ST16C!AN10</f>
        <v>0</v>
      </c>
      <c r="N20" s="218" t="str">
        <f>EQUAT!A23</f>
        <v>17</v>
      </c>
      <c r="O20" s="232" t="str">
        <f>EQUAT!B23</f>
        <v>D</v>
      </c>
      <c r="P20" s="216">
        <f>'Class Results'!R22</f>
        <v>0</v>
      </c>
      <c r="Q20" s="129">
        <f t="shared" si="0"/>
        <v>0</v>
      </c>
      <c r="R20" s="217" t="str">
        <f>IF(EQUAT!D23=0, "",EQUAT!D23)</f>
        <v>chemical equations</v>
      </c>
      <c r="S20" s="217" t="str">
        <f>IF(EQUAT!E23=0, "",EQUAT!E23)</f>
        <v>acid-base, pH</v>
      </c>
      <c r="T20" s="217" t="str">
        <f>IF(EQUAT!F23=0, "",EQUAT!F23)</f>
        <v>aspirin</v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ST16C!AL11</f>
        <v>1</v>
      </c>
      <c r="C21" s="29">
        <f>ST16C!AM11</f>
        <v>0</v>
      </c>
      <c r="D21" s="114">
        <f>ST16C!AN11</f>
        <v>0</v>
      </c>
      <c r="N21" s="218" t="str">
        <f>EQUAT!A24</f>
        <v>18</v>
      </c>
      <c r="O21" s="232" t="str">
        <f>EQUAT!B24</f>
        <v>A</v>
      </c>
      <c r="P21" s="216">
        <f>'Class Results'!R23</f>
        <v>0</v>
      </c>
      <c r="Q21" s="129">
        <f t="shared" si="0"/>
        <v>0</v>
      </c>
      <c r="R21" s="217" t="str">
        <f>IF(EQUAT!D24=0, "",EQUAT!D24)</f>
        <v>organic reaction pathways</v>
      </c>
      <c r="S21" s="217" t="str">
        <f>IF(EQUAT!E24=0, "",EQUAT!E24)</f>
        <v/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ST16C!AL12</f>
        <v>16</v>
      </c>
      <c r="C22" s="29">
        <f>ST16C!AM12</f>
        <v>0</v>
      </c>
      <c r="D22" s="114">
        <f>ST16C!AN12</f>
        <v>0</v>
      </c>
      <c r="N22" s="218" t="str">
        <f>EQUAT!A25</f>
        <v>19</v>
      </c>
      <c r="O22" s="232" t="str">
        <f>EQUAT!B25</f>
        <v>D</v>
      </c>
      <c r="P22" s="216">
        <f>'Class Results'!R24</f>
        <v>0</v>
      </c>
      <c r="Q22" s="129">
        <f t="shared" si="0"/>
        <v>0</v>
      </c>
      <c r="R22" s="217" t="str">
        <f>IF(EQUAT!D25=0, "",EQUAT!D25)</f>
        <v>Le Chatelier principle</v>
      </c>
      <c r="S22" s="217" t="str">
        <f>IF(EQUAT!E25=0, "",EQUAT!E25)</f>
        <v>Rates of reaction</v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ST16C!AL13</f>
        <v>7</v>
      </c>
      <c r="C23" s="29">
        <f>ST16C!AM13</f>
        <v>0</v>
      </c>
      <c r="D23" s="114">
        <f>ST16C!AN13</f>
        <v>0</v>
      </c>
      <c r="N23" s="218" t="str">
        <f>EQUAT!A26</f>
        <v>20</v>
      </c>
      <c r="O23" s="232" t="str">
        <f>EQUAT!B26</f>
        <v>B</v>
      </c>
      <c r="P23" s="216">
        <f>'Class Results'!R25</f>
        <v>0</v>
      </c>
      <c r="Q23" s="129">
        <f t="shared" si="0"/>
        <v>0</v>
      </c>
      <c r="R23" s="217" t="str">
        <f>IF(EQUAT!D26=0, "",EQUAT!D26)</f>
        <v>Ka weak acids</v>
      </c>
      <c r="S23" s="217" t="str">
        <f>IF(EQUAT!E26=0, "",EQUAT!E26)</f>
        <v>calculations</v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ST16C!AL14</f>
        <v>5</v>
      </c>
      <c r="C24" s="29">
        <f>ST16C!AM14</f>
        <v>0</v>
      </c>
      <c r="D24" s="114">
        <f>ST16C!AN14</f>
        <v>0</v>
      </c>
      <c r="N24" s="218" t="str">
        <f>EQUAT!A27</f>
        <v>21</v>
      </c>
      <c r="O24" s="232" t="str">
        <f>EQUAT!B27</f>
        <v>C</v>
      </c>
      <c r="P24" s="216">
        <f>'Class Results'!R26</f>
        <v>0</v>
      </c>
      <c r="Q24" s="129">
        <f t="shared" si="0"/>
        <v>0</v>
      </c>
      <c r="R24" s="217" t="str">
        <f>IF(EQUAT!D27=0, "",EQUAT!D27)</f>
        <v>calc delta H from reactions</v>
      </c>
      <c r="S24" s="217" t="str">
        <f>IF(EQUAT!E27=0, "",EQUAT!E27)</f>
        <v>calculations</v>
      </c>
      <c r="T24" s="217" t="str">
        <f>IF(EQUAT!F27=0, "",EQUAT!F27)</f>
        <v>data book</v>
      </c>
      <c r="U24" s="212"/>
    </row>
    <row r="25" spans="1:21" ht="15" customHeight="1" x14ac:dyDescent="0.25">
      <c r="A25" s="38" t="str">
        <f>ST1C!AJ15</f>
        <v>DNA</v>
      </c>
      <c r="B25" s="29">
        <f>ST16C!AL15</f>
        <v>5</v>
      </c>
      <c r="C25" s="29">
        <f>ST16C!AM15</f>
        <v>0</v>
      </c>
      <c r="D25" s="114">
        <f>ST16C!AN15</f>
        <v>0</v>
      </c>
      <c r="N25" s="218" t="str">
        <f>EQUAT!A28</f>
        <v>22</v>
      </c>
      <c r="O25" s="232" t="str">
        <f>EQUAT!B28</f>
        <v>D</v>
      </c>
      <c r="P25" s="216">
        <f>'Class Results'!R27</f>
        <v>0</v>
      </c>
      <c r="Q25" s="129">
        <f t="shared" si="0"/>
        <v>0</v>
      </c>
      <c r="R25" s="217" t="str">
        <f>IF(EQUAT!D28=0, "",EQUAT!D28)</f>
        <v>matching analytical technique</v>
      </c>
      <c r="S25" s="217" t="str">
        <f>IF(EQUAT!E28=0, "",EQUAT!E28)</f>
        <v>HPLC</v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ST16C!AL16</f>
        <v>10</v>
      </c>
      <c r="C26" s="29">
        <f>ST16C!AM16</f>
        <v>0</v>
      </c>
      <c r="D26" s="114">
        <f>ST16C!AN16</f>
        <v>0</v>
      </c>
      <c r="N26" s="218" t="str">
        <f>EQUAT!A29</f>
        <v>23</v>
      </c>
      <c r="O26" s="232" t="str">
        <f>EQUAT!B29</f>
        <v>D</v>
      </c>
      <c r="P26" s="216">
        <f>'Class Results'!R28</f>
        <v>0</v>
      </c>
      <c r="Q26" s="129">
        <f t="shared" si="0"/>
        <v>0</v>
      </c>
      <c r="R26" s="217" t="str">
        <f>IF(EQUAT!D29=0, "",EQUAT!D29)</f>
        <v>vol - experimental technique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ST16C!AL17</f>
        <v>4</v>
      </c>
      <c r="C27" s="29">
        <f>ST16C!AM17</f>
        <v>0</v>
      </c>
      <c r="D27" s="114">
        <f>ST16C!AN17</f>
        <v>0</v>
      </c>
      <c r="N27" s="218" t="str">
        <f>EQUAT!A30</f>
        <v>24</v>
      </c>
      <c r="O27" s="232" t="str">
        <f>EQUAT!B30</f>
        <v>A</v>
      </c>
      <c r="P27" s="216">
        <f>'Class Results'!R29</f>
        <v>0</v>
      </c>
      <c r="Q27" s="129">
        <f t="shared" si="0"/>
        <v>0</v>
      </c>
      <c r="R27" s="217" t="str">
        <f>IF(EQUAT!D30=0, "",EQUAT!D30)</f>
        <v>mass spectrometry</v>
      </c>
      <c r="S27" s="217" t="str">
        <f>IF(EQUAT!E30=0, "",EQUAT!E30)</f>
        <v>IR</v>
      </c>
      <c r="T27" s="217" t="str">
        <f>IF(EQUAT!F30=0, "",EQUAT!F30)</f>
        <v>C13NMR</v>
      </c>
      <c r="U27" s="212"/>
    </row>
    <row r="28" spans="1:21" ht="15" customHeight="1" x14ac:dyDescent="0.25">
      <c r="A28" s="38" t="str">
        <f>ST1C!AJ18</f>
        <v>medicine synthesis</v>
      </c>
      <c r="B28" s="29">
        <f>ST16C!AL18</f>
        <v>1</v>
      </c>
      <c r="C28" s="29">
        <f>ST16C!AM18</f>
        <v>0</v>
      </c>
      <c r="D28" s="114">
        <f>ST16C!AN18</f>
        <v>0</v>
      </c>
      <c r="N28" s="218" t="str">
        <f>EQUAT!A31</f>
        <v>25</v>
      </c>
      <c r="O28" s="232" t="str">
        <f>EQUAT!B31</f>
        <v>B</v>
      </c>
      <c r="P28" s="216">
        <f>'Class Results'!R30</f>
        <v>0</v>
      </c>
      <c r="Q28" s="129">
        <f t="shared" si="0"/>
        <v>0</v>
      </c>
      <c r="R28" s="217" t="str">
        <f>IF(EQUAT!D31=0, "",EQUAT!D31)</f>
        <v>mass spectrometry</v>
      </c>
      <c r="S28" s="217" t="str">
        <f>IF(EQUAT!E31=0, "",EQUAT!E31)</f>
        <v>IR</v>
      </c>
      <c r="T28" s="217" t="str">
        <f>IF(EQUAT!F31=0, "",EQUAT!F31)</f>
        <v>C13NMR</v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C</v>
      </c>
      <c r="P29" s="216">
        <f>'Class Results'!R31</f>
        <v>0</v>
      </c>
      <c r="Q29" s="129">
        <f t="shared" si="0"/>
        <v>0</v>
      </c>
      <c r="R29" s="217" t="str">
        <f>IF(EQUAT!D32=0, "",EQUAT!D32)</f>
        <v>Le Chatelier principle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B</v>
      </c>
      <c r="P30" s="216">
        <f>'Class Results'!R32</f>
        <v>0</v>
      </c>
      <c r="Q30" s="129">
        <f t="shared" si="0"/>
        <v>0</v>
      </c>
      <c r="R30" s="217" t="str">
        <f>IF(EQUAT!D33=0, "",EQUAT!D33)</f>
        <v>chemical principles fuel cell</v>
      </c>
      <c r="S30" s="217" t="str">
        <f>IF(EQUAT!E33=0, "",EQUAT!E33)</f>
        <v>chemical principles electrolytic cell</v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A</v>
      </c>
      <c r="P31" s="216">
        <f>'Class Results'!R33</f>
        <v>0</v>
      </c>
      <c r="Q31" s="129">
        <f t="shared" si="0"/>
        <v>0</v>
      </c>
      <c r="R31" s="217" t="str">
        <f>IF(EQUAT!D34=0, "",EQUAT!D34)</f>
        <v>chemical principles electrolytic cell</v>
      </c>
      <c r="S31" s="217" t="str">
        <f>IF(EQUAT!E34=0, "",EQUAT!E34)</f>
        <v>molten vs aqueous electrolytic cell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Results'!R34</f>
        <v>0</v>
      </c>
      <c r="Q32" s="129">
        <f t="shared" si="0"/>
        <v>0</v>
      </c>
      <c r="R32" s="217" t="str">
        <f>IF(EQUAT!D35=0, "",EQUAT!D35)</f>
        <v>amount of solids, liquids, gases</v>
      </c>
      <c r="S32" s="217" t="str">
        <f>IF(EQUAT!E35=0, "",EQUAT!E35)</f>
        <v>excess and limiting reagents</v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C</v>
      </c>
      <c r="P33" s="216">
        <f>'Class Results'!R35</f>
        <v>0</v>
      </c>
      <c r="Q33" s="129">
        <f t="shared" si="0"/>
        <v>0</v>
      </c>
      <c r="R33" s="217" t="str">
        <f>IF(EQUAT!D36=0, "",EQUAT!D36)</f>
        <v>solution calorimetry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LisaChem 2013</v>
      </c>
      <c r="Q34" s="219"/>
      <c r="S34" s="220" t="s">
        <v>254</v>
      </c>
      <c r="T34" s="219" t="str">
        <f>B5</f>
        <v>Student 16</v>
      </c>
    </row>
    <row r="35" spans="1:21" ht="15" customHeight="1" thickBot="1" x14ac:dyDescent="0.3">
      <c r="A35" s="78" t="s">
        <v>57</v>
      </c>
      <c r="B35" s="198" t="str">
        <f>B3</f>
        <v>LisaChem 2013</v>
      </c>
      <c r="C35" s="199"/>
      <c r="D35" s="200"/>
      <c r="E35" s="201"/>
      <c r="N35" s="4"/>
      <c r="O35" s="296" t="s">
        <v>146</v>
      </c>
      <c r="P35" s="298" t="s">
        <v>257</v>
      </c>
      <c r="Q35" s="29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97"/>
      <c r="P36" s="298"/>
      <c r="Q36" s="29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16</v>
      </c>
      <c r="C37" s="199"/>
      <c r="D37" s="200"/>
      <c r="E37" s="201"/>
      <c r="N37" s="227" t="str">
        <f>EQUAT!H7</f>
        <v>1a</v>
      </c>
      <c r="O37" s="234">
        <f>EQUAT!I7</f>
        <v>1</v>
      </c>
      <c r="P37" s="114">
        <f>ST16C!B34</f>
        <v>0</v>
      </c>
      <c r="Q37" s="114">
        <f>O37-P37</f>
        <v>1</v>
      </c>
      <c r="R37" s="226" t="str">
        <f>IF(EQUAT!J7=0," ",EQUAT!J7)</f>
        <v>organic structure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1b</v>
      </c>
      <c r="O38" s="234">
        <f>EQUAT!I8</f>
        <v>1</v>
      </c>
      <c r="P38" s="114">
        <f>ST16C!B35</f>
        <v>0</v>
      </c>
      <c r="Q38" s="114">
        <f t="shared" ref="Q38:Q93" si="2">O38-P38</f>
        <v>1</v>
      </c>
      <c r="R38" s="226" t="str">
        <f>IF(EQUAT!J8=0," ",EQUAT!J8)</f>
        <v>mass spectrometry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1c</v>
      </c>
      <c r="O39" s="234">
        <f>EQUAT!I9</f>
        <v>2</v>
      </c>
      <c r="P39" s="114">
        <f>ST16C!B36</f>
        <v>0</v>
      </c>
      <c r="Q39" s="114">
        <f t="shared" si="2"/>
        <v>2</v>
      </c>
      <c r="R39" s="226" t="str">
        <f>IF(EQUAT!J9=0," ",EQUAT!J9)</f>
        <v>IR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ST16C!AL20</f>
        <v>33</v>
      </c>
      <c r="C40" s="114">
        <f>ST16C!AM20</f>
        <v>0</v>
      </c>
      <c r="D40" s="114">
        <f>ST16C!AN20</f>
        <v>0</v>
      </c>
      <c r="N40" s="227" t="str">
        <f>EQUAT!H10</f>
        <v>1d</v>
      </c>
      <c r="O40" s="234">
        <f>EQUAT!I10</f>
        <v>2</v>
      </c>
      <c r="P40" s="114">
        <f>ST16C!B37</f>
        <v>0</v>
      </c>
      <c r="Q40" s="114">
        <f t="shared" si="2"/>
        <v>2</v>
      </c>
      <c r="R40" s="226" t="str">
        <f>IF(EQUAT!J10=0," ",EQUAT!J10)</f>
        <v>organic structure</v>
      </c>
      <c r="S40" s="226" t="str">
        <f>IF(EQUAT!K10=0," ",EQUAT!K10)</f>
        <v>C13NMR</v>
      </c>
      <c r="T40" s="226" t="str">
        <f>IF(EQUAT!L10=0," ",EQUAT!L10)</f>
        <v>carbon environment</v>
      </c>
      <c r="U40" s="213"/>
    </row>
    <row r="41" spans="1:21" ht="15" customHeight="1" x14ac:dyDescent="0.25">
      <c r="A41" s="38" t="s">
        <v>97</v>
      </c>
      <c r="B41" s="114">
        <f>ST16C!AL21</f>
        <v>48</v>
      </c>
      <c r="C41" s="114">
        <f>ST16C!AM21</f>
        <v>0</v>
      </c>
      <c r="D41" s="114">
        <f>ST16C!AN21</f>
        <v>0</v>
      </c>
      <c r="N41" s="227" t="str">
        <f>EQUAT!H11</f>
        <v>1e</v>
      </c>
      <c r="O41" s="234">
        <f>EQUAT!I11</f>
        <v>5</v>
      </c>
      <c r="P41" s="114">
        <f>ST16C!B38</f>
        <v>0</v>
      </c>
      <c r="Q41" s="114">
        <f t="shared" si="2"/>
        <v>5</v>
      </c>
      <c r="R41" s="226" t="str">
        <f>IF(EQUAT!J11=0," ",EQUAT!J11)</f>
        <v>common organic reactions</v>
      </c>
      <c r="S41" s="226" t="str">
        <f>IF(EQUAT!K11=0," ",EQUAT!K11)</f>
        <v>esters from alkenes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1f</v>
      </c>
      <c r="O42" s="234">
        <f>EQUAT!I12</f>
        <v>1</v>
      </c>
      <c r="P42" s="114">
        <f>ST16C!B39</f>
        <v>0</v>
      </c>
      <c r="Q42" s="114">
        <f t="shared" si="2"/>
        <v>1</v>
      </c>
      <c r="R42" s="226" t="str">
        <f>IF(EQUAT!J12=0," ",EQUAT!J12)</f>
        <v>esterification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1gi</v>
      </c>
      <c r="O43" s="234">
        <f>EQUAT!I13</f>
        <v>2</v>
      </c>
      <c r="P43" s="114">
        <f>ST16C!B40</f>
        <v>0</v>
      </c>
      <c r="Q43" s="114">
        <f t="shared" si="2"/>
        <v>2</v>
      </c>
      <c r="R43" s="226" t="str">
        <f>IF(EQUAT!J13=0," ",EQUAT!J13)</f>
        <v>Le Chatelier principle</v>
      </c>
      <c r="S43" s="226" t="str">
        <f>IF(EQUAT!K13=0," ",EQUAT!K13)</f>
        <v>Rates of reaction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83" t="s">
        <v>169</v>
      </c>
      <c r="C44" s="283"/>
      <c r="D44" s="283"/>
      <c r="N44" s="227" t="str">
        <f>EQUAT!H14</f>
        <v>1gii</v>
      </c>
      <c r="O44" s="234">
        <f>EQUAT!I14</f>
        <v>1</v>
      </c>
      <c r="P44" s="114">
        <f>ST16C!B41</f>
        <v>0</v>
      </c>
      <c r="Q44" s="114">
        <f t="shared" si="2"/>
        <v>1</v>
      </c>
      <c r="R44" s="226" t="str">
        <f>IF(EQUAT!J14=0," ",EQUAT!J14)</f>
        <v>properties of organic compounds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ST16C!AL22</f>
        <v>19</v>
      </c>
      <c r="C45" s="29">
        <f>ST16C!AM22</f>
        <v>0</v>
      </c>
      <c r="D45" s="114">
        <f>ST16C!AN22</f>
        <v>0</v>
      </c>
      <c r="N45" s="227" t="str">
        <f>EQUAT!H15</f>
        <v>1h</v>
      </c>
      <c r="O45" s="234">
        <f>EQUAT!I15</f>
        <v>2</v>
      </c>
      <c r="P45" s="114">
        <f>ST16C!B42</f>
        <v>0</v>
      </c>
      <c r="Q45" s="114">
        <f t="shared" si="2"/>
        <v>2</v>
      </c>
      <c r="R45" s="226" t="str">
        <f>IF(EQUAT!J15=0," ",EQUAT!J15)</f>
        <v>calc delta H from reactions</v>
      </c>
      <c r="S45" s="226" t="str">
        <f>IF(EQUAT!K15=0," ",EQUAT!K15)</f>
        <v>data book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ST16C!AL23</f>
        <v>0</v>
      </c>
      <c r="C46" s="29">
        <f>ST16C!AM23</f>
        <v>0</v>
      </c>
      <c r="D46" s="114">
        <f>ST16C!AN23</f>
        <v>-2</v>
      </c>
      <c r="N46" s="227" t="str">
        <f>EQUAT!H16</f>
        <v>2a</v>
      </c>
      <c r="O46" s="234">
        <f>EQUAT!I16</f>
        <v>1</v>
      </c>
      <c r="P46" s="114">
        <f>ST16C!B43</f>
        <v>0</v>
      </c>
      <c r="Q46" s="114">
        <f t="shared" si="2"/>
        <v>1</v>
      </c>
      <c r="R46" s="226" t="str">
        <f>IF(EQUAT!J16=0," ",EQUAT!J16)</f>
        <v>chemical principles electrolytic cell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ST16C!AL24</f>
        <v>14</v>
      </c>
      <c r="C47" s="29">
        <f>ST16C!AM24</f>
        <v>0</v>
      </c>
      <c r="D47" s="114">
        <f>ST16C!AN24</f>
        <v>0</v>
      </c>
      <c r="N47" s="227" t="str">
        <f>EQUAT!H17</f>
        <v>2b</v>
      </c>
      <c r="O47" s="234">
        <f>EQUAT!I17</f>
        <v>2</v>
      </c>
      <c r="P47" s="114">
        <f>ST16C!B44</f>
        <v>0</v>
      </c>
      <c r="Q47" s="114">
        <f t="shared" si="2"/>
        <v>2</v>
      </c>
      <c r="R47" s="226" t="str">
        <f>IF(EQUAT!J17=0," ",EQUAT!J17)</f>
        <v>predicting redox products</v>
      </c>
      <c r="S47" s="226" t="str">
        <f>IF(EQUAT!K17=0," ",EQUAT!K17)</f>
        <v>electrochemical series</v>
      </c>
      <c r="T47" s="226" t="str">
        <f>IF(EQUAT!L17=0," ",EQUAT!L17)</f>
        <v>chemical principles electrolytic cell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ST16C!AL25</f>
        <v>0</v>
      </c>
      <c r="C48" s="29">
        <f>ST16C!AM25</f>
        <v>0</v>
      </c>
      <c r="D48" s="114">
        <f>ST16C!AN25</f>
        <v>-2</v>
      </c>
      <c r="N48" s="227" t="str">
        <f>EQUAT!H18</f>
        <v>2c</v>
      </c>
      <c r="O48" s="234">
        <f>EQUAT!I18</f>
        <v>2</v>
      </c>
      <c r="P48" s="114">
        <f>ST16C!B45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>chemical principles electrolytic cell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ST16C!AL26</f>
        <v>2</v>
      </c>
      <c r="C49" s="29">
        <f>ST16C!AM26</f>
        <v>0</v>
      </c>
      <c r="D49" s="114">
        <f>ST16C!AN26</f>
        <v>0</v>
      </c>
      <c r="N49" s="227" t="str">
        <f>EQUAT!H19</f>
        <v>2d</v>
      </c>
      <c r="O49" s="234">
        <f>EQUAT!I19</f>
        <v>1</v>
      </c>
      <c r="P49" s="114">
        <f>ST16C!B46</f>
        <v>0</v>
      </c>
      <c r="Q49" s="114">
        <f t="shared" si="2"/>
        <v>1</v>
      </c>
      <c r="R49" s="226" t="str">
        <f>IF(EQUAT!J19=0," ",EQUAT!J19)</f>
        <v>vis-UV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ST16C!AL27</f>
        <v>2</v>
      </c>
      <c r="C50" s="29">
        <f>ST16C!AM27</f>
        <v>0</v>
      </c>
      <c r="D50" s="114">
        <f>ST16C!AN27</f>
        <v>0</v>
      </c>
      <c r="N50" s="227" t="str">
        <f>EQUAT!H20</f>
        <v>2e</v>
      </c>
      <c r="O50" s="234">
        <f>EQUAT!I20</f>
        <v>1</v>
      </c>
      <c r="P50" s="114">
        <f>ST16C!B47</f>
        <v>0</v>
      </c>
      <c r="Q50" s="114">
        <f t="shared" si="2"/>
        <v>1</v>
      </c>
      <c r="R50" s="226" t="str">
        <f>IF(EQUAT!J20=0," ",EQUAT!J20)</f>
        <v>vis-UV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ST16C!AL28</f>
        <v>8</v>
      </c>
      <c r="C51" s="29">
        <f>ST16C!AM28</f>
        <v>0</v>
      </c>
      <c r="D51" s="114">
        <f>ST16C!AN28</f>
        <v>0</v>
      </c>
      <c r="N51" s="227" t="str">
        <f>EQUAT!H21</f>
        <v>2f</v>
      </c>
      <c r="O51" s="234">
        <f>EQUAT!I21</f>
        <v>2</v>
      </c>
      <c r="P51" s="114">
        <f>ST16C!B48</f>
        <v>0</v>
      </c>
      <c r="Q51" s="114">
        <f t="shared" si="2"/>
        <v>2</v>
      </c>
      <c r="R51" s="226" t="str">
        <f>IF(EQUAT!J21=0," ",EQUAT!J21)</f>
        <v xml:space="preserve">Faradays laws </v>
      </c>
      <c r="S51" s="226" t="str">
        <f>IF(EQUAT!K21=0," ",EQUAT!K21)</f>
        <v>electrolytic cells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ST16C!AL29</f>
        <v>12</v>
      </c>
      <c r="C52" s="29">
        <f>ST16C!AM29</f>
        <v>0</v>
      </c>
      <c r="D52" s="114">
        <f>ST16C!AN29</f>
        <v>0</v>
      </c>
      <c r="N52" s="227" t="str">
        <f>EQUAT!H22</f>
        <v>2g</v>
      </c>
      <c r="O52" s="234">
        <f>EQUAT!I22</f>
        <v>1</v>
      </c>
      <c r="P52" s="114">
        <f>ST16C!B49</f>
        <v>0</v>
      </c>
      <c r="Q52" s="114">
        <f t="shared" si="2"/>
        <v>1</v>
      </c>
      <c r="R52" s="226" t="str">
        <f>IF(EQUAT!J22=0," ",EQUAT!J22)</f>
        <v>limitations of predictions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ST16C!AL30</f>
        <v>8</v>
      </c>
      <c r="C53" s="29">
        <f>ST16C!AM30</f>
        <v>0</v>
      </c>
      <c r="D53" s="114">
        <f>ST16C!AN30</f>
        <v>0</v>
      </c>
      <c r="N53" s="227" t="str">
        <f>EQUAT!H23</f>
        <v>2h</v>
      </c>
      <c r="O53" s="234">
        <f>EQUAT!I23</f>
        <v>1</v>
      </c>
      <c r="P53" s="114">
        <f>ST16C!B50</f>
        <v>0</v>
      </c>
      <c r="Q53" s="114">
        <f t="shared" si="2"/>
        <v>1</v>
      </c>
      <c r="R53" s="226" t="str">
        <f>IF(EQUAT!J23=0," ",EQUAT!J23)</f>
        <v>chemical principles electrolytic cell</v>
      </c>
      <c r="S53" s="226" t="str">
        <f>IF(EQUAT!K23=0," ",EQUAT!K23)</f>
        <v xml:space="preserve"> 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ST16C!AL31</f>
        <v>11</v>
      </c>
      <c r="C54" s="29">
        <f>ST16C!AM31</f>
        <v>0</v>
      </c>
      <c r="D54" s="114">
        <f>ST16C!AN31</f>
        <v>0</v>
      </c>
      <c r="N54" s="227" t="str">
        <f>EQUAT!H24</f>
        <v>2i</v>
      </c>
      <c r="O54" s="234">
        <f>EQUAT!I24</f>
        <v>3</v>
      </c>
      <c r="P54" s="114">
        <f>ST16C!B51</f>
        <v>0</v>
      </c>
      <c r="Q54" s="114">
        <f t="shared" si="2"/>
        <v>3</v>
      </c>
      <c r="R54" s="226" t="str">
        <f>IF(EQUAT!J24=0," ",EQUAT!J24)</f>
        <v>vis-UV</v>
      </c>
      <c r="S54" s="226" t="str">
        <f>IF(EQUAT!K24=0," ",EQUAT!K24)</f>
        <v>calibration graph AAS or UV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ST16C!AL32</f>
        <v>5</v>
      </c>
      <c r="C55" s="29">
        <f>ST16C!AM32</f>
        <v>0</v>
      </c>
      <c r="D55" s="114">
        <f>ST16C!AN32</f>
        <v>0</v>
      </c>
      <c r="N55" s="227" t="str">
        <f>EQUAT!H25</f>
        <v>3a</v>
      </c>
      <c r="O55" s="234">
        <f>EQUAT!I25</f>
        <v>1</v>
      </c>
      <c r="P55" s="114">
        <f>ST16C!B52</f>
        <v>0</v>
      </c>
      <c r="Q55" s="114">
        <f t="shared" si="2"/>
        <v>1</v>
      </c>
      <c r="R55" s="226" t="str">
        <f>IF(EQUAT!J25=0," ",EQUAT!J25)</f>
        <v>structural formula</v>
      </c>
      <c r="S55" s="226" t="str">
        <f>IF(EQUAT!K25=0," ",EQUAT!K25)</f>
        <v>amines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ST16C!AL33</f>
        <v>20</v>
      </c>
      <c r="C56" s="29">
        <f>ST16C!AM33</f>
        <v>0</v>
      </c>
      <c r="D56" s="114">
        <f>ST16C!AN33</f>
        <v>0</v>
      </c>
      <c r="N56" s="227" t="str">
        <f>EQUAT!H26</f>
        <v>3b</v>
      </c>
      <c r="O56" s="234">
        <f>EQUAT!I26</f>
        <v>1</v>
      </c>
      <c r="P56" s="114">
        <f>ST16C!B53</f>
        <v>0</v>
      </c>
      <c r="Q56" s="114">
        <f t="shared" si="2"/>
        <v>1</v>
      </c>
      <c r="R56" s="226" t="str">
        <f>IF(EQUAT!J26=0," ",EQUAT!J26)</f>
        <v>amines</v>
      </c>
      <c r="S56" s="226" t="str">
        <f>IF(EQUAT!K26=0," ",EQUAT!K26)</f>
        <v>amino acid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3c</v>
      </c>
      <c r="O57" s="234">
        <f>EQUAT!I27</f>
        <v>1</v>
      </c>
      <c r="P57" s="114">
        <f>ST16C!B54</f>
        <v>0</v>
      </c>
      <c r="Q57" s="114">
        <f t="shared" si="2"/>
        <v>1</v>
      </c>
      <c r="R57" s="226" t="str">
        <f>IF(EQUAT!J27=0," ",EQUAT!J27)</f>
        <v>systematic name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3d</v>
      </c>
      <c r="O58" s="234">
        <f>EQUAT!I28</f>
        <v>1</v>
      </c>
      <c r="P58" s="114">
        <f>ST16C!B55</f>
        <v>0</v>
      </c>
      <c r="Q58" s="114">
        <f t="shared" si="2"/>
        <v>1</v>
      </c>
      <c r="R58" s="226" t="str">
        <f>IF(EQUAT!J28=0," ",EQUAT!J28)</f>
        <v>amino acid</v>
      </c>
      <c r="S58" s="226" t="str">
        <f>IF(EQUAT!K28=0," ",EQUAT!K28)</f>
        <v>data book</v>
      </c>
      <c r="T58" s="226" t="str">
        <f>IF(EQUAT!L28=0," ",EQUAT!L28)</f>
        <v>structural formula</v>
      </c>
      <c r="U58" s="213"/>
    </row>
    <row r="59" spans="1:21" ht="15" customHeight="1" x14ac:dyDescent="0.25">
      <c r="N59" s="227" t="str">
        <f>EQUAT!H29</f>
        <v>3e</v>
      </c>
      <c r="O59" s="234">
        <f>EQUAT!I29</f>
        <v>2</v>
      </c>
      <c r="P59" s="114">
        <f>ST16C!B56</f>
        <v>0</v>
      </c>
      <c r="Q59" s="114">
        <f t="shared" si="2"/>
        <v>2</v>
      </c>
      <c r="R59" s="226" t="str">
        <f>IF(EQUAT!J29=0," ",EQUAT!J29)</f>
        <v>cond &amp; poly - proteins</v>
      </c>
      <c r="S59" s="226" t="str">
        <f>IF(EQUAT!K29=0," ",EQUAT!K29)</f>
        <v>chemical bonding proteins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3fi</v>
      </c>
      <c r="O60" s="234">
        <f>EQUAT!I30</f>
        <v>1</v>
      </c>
      <c r="P60" s="114">
        <f>ST16C!B57</f>
        <v>0</v>
      </c>
      <c r="Q60" s="114">
        <f t="shared" si="2"/>
        <v>1</v>
      </c>
      <c r="R60" s="226" t="str">
        <f>IF(EQUAT!J30=0," ",EQUAT!J30)</f>
        <v>cond &amp; poly - proteins</v>
      </c>
      <c r="S60" s="226" t="str">
        <f>IF(EQUAT!K30=0," ",EQUAT!K30)</f>
        <v>protein- primary, secondary, tertiary structure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3fii</v>
      </c>
      <c r="O61" s="234">
        <f>EQUAT!I31</f>
        <v>1</v>
      </c>
      <c r="P61" s="114">
        <f>ST16C!B58</f>
        <v>0</v>
      </c>
      <c r="Q61" s="114">
        <f t="shared" si="2"/>
        <v>1</v>
      </c>
      <c r="R61" s="226" t="str">
        <f>IF(EQUAT!J31=0," ",EQUAT!J31)</f>
        <v>cond &amp; poly - proteins</v>
      </c>
      <c r="S61" s="226" t="str">
        <f>IF(EQUAT!K31=0," ",EQUAT!K31)</f>
        <v>protein- primary, secondary, tertiary structure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3fiii</v>
      </c>
      <c r="O62" s="234">
        <f>EQUAT!I32</f>
        <v>1</v>
      </c>
      <c r="P62" s="114">
        <f>ST16C!B59</f>
        <v>0</v>
      </c>
      <c r="Q62" s="114">
        <f t="shared" si="2"/>
        <v>1</v>
      </c>
      <c r="R62" s="226" t="str">
        <f>IF(EQUAT!J32=0," ",EQUAT!J32)</f>
        <v>cond &amp; poly - proteins</v>
      </c>
      <c r="S62" s="226" t="str">
        <f>IF(EQUAT!K32=0," ",EQUAT!K32)</f>
        <v>protein- primary, secondary, tertiary structure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3gi</v>
      </c>
      <c r="O63" s="234">
        <f>EQUAT!I33</f>
        <v>2</v>
      </c>
      <c r="P63" s="114">
        <f>ST16C!B60</f>
        <v>0</v>
      </c>
      <c r="Q63" s="114">
        <f t="shared" si="2"/>
        <v>2</v>
      </c>
      <c r="R63" s="226" t="str">
        <f>IF(EQUAT!J33=0," ",EQUAT!J33)</f>
        <v>DNA</v>
      </c>
      <c r="S63" s="226" t="str">
        <f>IF(EQUAT!K33=0," ",EQUAT!K33)</f>
        <v>data book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3gii</v>
      </c>
      <c r="O64" s="234">
        <f>EQUAT!I34</f>
        <v>1</v>
      </c>
      <c r="P64" s="114">
        <f>ST16C!B61</f>
        <v>0</v>
      </c>
      <c r="Q64" s="114">
        <f t="shared" si="2"/>
        <v>1</v>
      </c>
      <c r="R64" s="226" t="str">
        <f>IF(EQUAT!J34=0," ",EQUAT!J34)</f>
        <v>DNA primary structure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3giii</v>
      </c>
      <c r="O65" s="234">
        <f>EQUAT!I35</f>
        <v>1</v>
      </c>
      <c r="P65" s="114">
        <f>ST16C!B62</f>
        <v>0</v>
      </c>
      <c r="Q65" s="114">
        <f t="shared" si="2"/>
        <v>1</v>
      </c>
      <c r="R65" s="226" t="str">
        <f>IF(EQUAT!J35=0," ",EQUAT!J35)</f>
        <v>DNA secondary structure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3h</v>
      </c>
      <c r="O66" s="234">
        <f>EQUAT!I36</f>
        <v>1</v>
      </c>
      <c r="P66" s="114">
        <f>ST16C!B63</f>
        <v>0</v>
      </c>
      <c r="Q66" s="114">
        <f t="shared" si="2"/>
        <v>1</v>
      </c>
      <c r="R66" s="226" t="str">
        <f>IF(EQUAT!J36=0," ",EQUAT!J36)</f>
        <v>DNA secondary structure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LisaChem 2013</v>
      </c>
      <c r="Q68" s="219"/>
      <c r="S68" s="220" t="s">
        <v>254</v>
      </c>
      <c r="T68" s="219" t="str">
        <f>B5</f>
        <v>Student 16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96" t="s">
        <v>146</v>
      </c>
      <c r="P69" s="298" t="s">
        <v>257</v>
      </c>
      <c r="Q69" s="29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97"/>
      <c r="P70" s="298"/>
      <c r="Q70" s="29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4ai</v>
      </c>
      <c r="O71" s="234">
        <f>EQUAT!I37</f>
        <v>2</v>
      </c>
      <c r="P71" s="114">
        <f>ST16C!B64</f>
        <v>0</v>
      </c>
      <c r="Q71" s="114">
        <f>O71-P71</f>
        <v>2</v>
      </c>
      <c r="R71" s="226" t="str">
        <f>IF(EQUAT!J37=0," ",EQUAT!J37)</f>
        <v>catalyst effect on rate</v>
      </c>
      <c r="S71" s="226" t="str">
        <f>IF(EQUAT!K37=0," ",EQUAT!K37)</f>
        <v>calc delta H from reactions</v>
      </c>
      <c r="T71" s="226" t="str">
        <f>IF(EQUAT!L37=0," ",EQUAT!L37)</f>
        <v>Energy sources - renewability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4aii</v>
      </c>
      <c r="O72" s="234">
        <f>EQUAT!I38</f>
        <v>3</v>
      </c>
      <c r="P72" s="114">
        <f>ST16C!B65</f>
        <v>0</v>
      </c>
      <c r="Q72" s="114">
        <f t="shared" si="2"/>
        <v>3</v>
      </c>
      <c r="R72" s="226" t="str">
        <f>IF(EQUAT!J38=0," ",EQUAT!J38)</f>
        <v>Equilibrium law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4aiii</v>
      </c>
      <c r="O73" s="234">
        <f>EQUAT!I39</f>
        <v>1</v>
      </c>
      <c r="P73" s="114">
        <f>ST16C!B66</f>
        <v>0</v>
      </c>
      <c r="Q73" s="114">
        <f t="shared" si="2"/>
        <v>1</v>
      </c>
      <c r="R73" s="226" t="str">
        <f>IF(EQUAT!J39=0," ",EQUAT!J39)</f>
        <v>Equilibrium law</v>
      </c>
      <c r="S73" s="226" t="str">
        <f>IF(EQUAT!K39=0," ",EQUAT!K39)</f>
        <v>Le Chatelier principle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4bi</v>
      </c>
      <c r="O74" s="234">
        <f>EQUAT!I40</f>
        <v>1</v>
      </c>
      <c r="P74" s="114">
        <f>ST16C!B67</f>
        <v>0</v>
      </c>
      <c r="Q74" s="114">
        <f t="shared" si="2"/>
        <v>1</v>
      </c>
      <c r="R74" s="226" t="str">
        <f>IF(EQUAT!J40=0," ",EQUAT!J40)</f>
        <v>biochemical fuel production</v>
      </c>
      <c r="S74" s="226" t="str">
        <f>IF(EQUAT!K40=0," ",EQUAT!K40)</f>
        <v>data book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4bii</v>
      </c>
      <c r="O75" s="234">
        <f>EQUAT!I41</f>
        <v>3</v>
      </c>
      <c r="P75" s="114">
        <f>ST16C!B68</f>
        <v>0</v>
      </c>
      <c r="Q75" s="114">
        <f t="shared" si="2"/>
        <v>3</v>
      </c>
      <c r="R75" s="226" t="str">
        <f>IF(EQUAT!J41=0," ",EQUAT!J41)</f>
        <v>biodiesel</v>
      </c>
      <c r="S75" s="226" t="str">
        <f>IF(EQUAT!K41=0," ",EQUAT!K41)</f>
        <v>data book</v>
      </c>
      <c r="T75" s="226" t="str">
        <f>IF(EQUAT!L41=0," ",EQUAT!L41)</f>
        <v>chemical equations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4ci</v>
      </c>
      <c r="O76" s="234">
        <f>EQUAT!I42</f>
        <v>1</v>
      </c>
      <c r="P76" s="114">
        <f>ST16C!B69</f>
        <v>0</v>
      </c>
      <c r="Q76" s="114">
        <f t="shared" si="2"/>
        <v>1</v>
      </c>
      <c r="R76" s="226" t="str">
        <f>IF(EQUAT!J42=0," ",EQUAT!J42)</f>
        <v>C13NMR</v>
      </c>
      <c r="S76" s="226" t="str">
        <f>IF(EQUAT!K42=0," ",EQUAT!K42)</f>
        <v>chemical equations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4cii</v>
      </c>
      <c r="O77" s="234">
        <f>EQUAT!I43</f>
        <v>2</v>
      </c>
      <c r="P77" s="114">
        <f>ST16C!B70</f>
        <v>0</v>
      </c>
      <c r="Q77" s="114">
        <f t="shared" si="2"/>
        <v>2</v>
      </c>
      <c r="R77" s="226" t="str">
        <f>IF(EQUAT!J43=0," ",EQUAT!J43)</f>
        <v>HNMR</v>
      </c>
      <c r="S77" s="226" t="str">
        <f>IF(EQUAT!K43=0," ",EQUAT!K43)</f>
        <v>semi-structural formula</v>
      </c>
      <c r="T77" s="226" t="str">
        <f>IF(EQUAT!L43=0," ",EQUAT!L43)</f>
        <v>oxidation primary alkanols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4di</v>
      </c>
      <c r="O78" s="234">
        <f>EQUAT!I44</f>
        <v>1</v>
      </c>
      <c r="P78" s="114">
        <f>ST16C!B71</f>
        <v>0</v>
      </c>
      <c r="Q78" s="114">
        <f t="shared" si="2"/>
        <v>1</v>
      </c>
      <c r="R78" s="226" t="str">
        <f>IF(EQUAT!J44=0," ",EQUAT!J44)</f>
        <v>fuel cells</v>
      </c>
      <c r="S78" s="226" t="str">
        <f>IF(EQUAT!K44=0," ",EQUAT!K44)</f>
        <v xml:space="preserve"> 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4dii</v>
      </c>
      <c r="O79" s="234">
        <f>EQUAT!I45</f>
        <v>2</v>
      </c>
      <c r="P79" s="114">
        <f>ST16C!B72</f>
        <v>0</v>
      </c>
      <c r="Q79" s="114">
        <f t="shared" si="2"/>
        <v>2</v>
      </c>
      <c r="R79" s="226" t="str">
        <f>IF(EQUAT!J45=0," ",EQUAT!J45)</f>
        <v>fuel cells</v>
      </c>
      <c r="S79" s="226" t="str">
        <f>IF(EQUAT!K45=0," ",EQUAT!K45)</f>
        <v>data book</v>
      </c>
      <c r="T79" s="226" t="str">
        <f>IF(EQUAT!L45=0," ",EQUAT!L45)</f>
        <v>half, overall equations fuel cell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5ai</v>
      </c>
      <c r="O80" s="234">
        <f>EQUAT!I46</f>
        <v>1</v>
      </c>
      <c r="P80" s="114">
        <f>ST16C!B73</f>
        <v>0</v>
      </c>
      <c r="Q80" s="114">
        <f t="shared" si="2"/>
        <v>1</v>
      </c>
      <c r="R80" s="226" t="str">
        <f>IF(EQUAT!J46=0," ",EQUAT!J46)</f>
        <v>galvanic primary, half &amp; overall equations</v>
      </c>
      <c r="S80" s="226" t="str">
        <f>IF(EQUAT!K46=0," ",EQUAT!K46)</f>
        <v>data book</v>
      </c>
      <c r="T80" s="226" t="str">
        <f>IF(EQUAT!L46=0," ",EQUAT!L46)</f>
        <v>electrochemical series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5aii</v>
      </c>
      <c r="O81" s="234">
        <f>EQUAT!I47</f>
        <v>1</v>
      </c>
      <c r="P81" s="114">
        <f>ST16C!B74</f>
        <v>0</v>
      </c>
      <c r="Q81" s="114">
        <f t="shared" si="2"/>
        <v>1</v>
      </c>
      <c r="R81" s="226" t="str">
        <f>IF(EQUAT!J47=0," ",EQUAT!J47)</f>
        <v>galvanic primary, half &amp; overall equations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5aiii</v>
      </c>
      <c r="O82" s="234">
        <f>EQUAT!I48</f>
        <v>1</v>
      </c>
      <c r="P82" s="114">
        <f>ST16C!B75</f>
        <v>0</v>
      </c>
      <c r="Q82" s="114">
        <f t="shared" si="2"/>
        <v>1</v>
      </c>
      <c r="R82" s="226" t="str">
        <f>IF(EQUAT!J48=0," ",EQUAT!J48)</f>
        <v>electrochemical series</v>
      </c>
      <c r="S82" s="226" t="str">
        <f>IF(EQUAT!K48=0," ",EQUAT!K48)</f>
        <v>data book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5b</v>
      </c>
      <c r="O83" s="234">
        <f>EQUAT!I49</f>
        <v>1</v>
      </c>
      <c r="P83" s="114">
        <f>ST16C!B76</f>
        <v>0</v>
      </c>
      <c r="Q83" s="114">
        <f t="shared" si="2"/>
        <v>1</v>
      </c>
      <c r="R83" s="226" t="str">
        <f>IF(EQUAT!J49=0," ",EQUAT!J49)</f>
        <v>galvanic cells - primary, secondary</v>
      </c>
      <c r="S83" s="226" t="str">
        <f>IF(EQUAT!K49=0," ",EQUAT!K49)</f>
        <v xml:space="preserve"> 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5ci</v>
      </c>
      <c r="O84" s="234">
        <f>EQUAT!I50</f>
        <v>1</v>
      </c>
      <c r="P84" s="114">
        <f>ST16C!B77</f>
        <v>0</v>
      </c>
      <c r="Q84" s="114">
        <f t="shared" si="2"/>
        <v>1</v>
      </c>
      <c r="R84" s="226" t="str">
        <f>IF(EQUAT!J50=0," ",EQUAT!J50)</f>
        <v xml:space="preserve">Faradays laws </v>
      </c>
      <c r="S84" s="226" t="str">
        <f>IF(EQUAT!K50=0," ",EQUAT!K50)</f>
        <v>galvanic primary, half &amp; overall equations</v>
      </c>
      <c r="T84" s="226" t="str">
        <f>IF(EQUAT!L50=0," ",EQUAT!L50)</f>
        <v>calculations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5cii</v>
      </c>
      <c r="O85" s="234">
        <f>EQUAT!I51</f>
        <v>1</v>
      </c>
      <c r="P85" s="114">
        <f>ST16C!B78</f>
        <v>0</v>
      </c>
      <c r="Q85" s="114">
        <f t="shared" si="2"/>
        <v>1</v>
      </c>
      <c r="R85" s="226" t="str">
        <f>IF(EQUAT!J51=0," ",EQUAT!J51)</f>
        <v xml:space="preserve">Faradays laws </v>
      </c>
      <c r="S85" s="226" t="str">
        <f>IF(EQUAT!K51=0," ",EQUAT!K51)</f>
        <v>calculations</v>
      </c>
      <c r="T85" s="226" t="str">
        <f>IF(EQUAT!L51=0," ",EQUAT!L51)</f>
        <v>galvanic primary, half &amp; overall equations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5ciii</v>
      </c>
      <c r="O86" s="234">
        <f>EQUAT!I52</f>
        <v>2</v>
      </c>
      <c r="P86" s="114">
        <f>ST16C!B79</f>
        <v>0</v>
      </c>
      <c r="Q86" s="114">
        <f t="shared" si="2"/>
        <v>2</v>
      </c>
      <c r="R86" s="226" t="str">
        <f>IF(EQUAT!J52=0," ",EQUAT!J52)</f>
        <v>calculations</v>
      </c>
      <c r="S86" s="226" t="str">
        <f>IF(EQUAT!K52=0," ",EQUAT!K52)</f>
        <v>galvanic primary, half &amp; overall equations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5d</v>
      </c>
      <c r="O87" s="234">
        <f>EQUAT!I53</f>
        <v>2</v>
      </c>
      <c r="P87" s="114">
        <f>ST16C!B80</f>
        <v>0</v>
      </c>
      <c r="Q87" s="114">
        <f t="shared" si="2"/>
        <v>2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6a</v>
      </c>
      <c r="O88" s="234">
        <f>EQUAT!I54</f>
        <v>1</v>
      </c>
      <c r="P88" s="114">
        <f>ST16C!B81</f>
        <v>0</v>
      </c>
      <c r="Q88" s="114">
        <f t="shared" si="2"/>
        <v>1</v>
      </c>
      <c r="R88" s="226" t="str">
        <f>IF(EQUAT!J54=0," ",EQUAT!J54)</f>
        <v>Rates of reaction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6b</v>
      </c>
      <c r="O89" s="234">
        <f>EQUAT!I55</f>
        <v>2</v>
      </c>
      <c r="P89" s="114">
        <f>ST16C!B82</f>
        <v>0</v>
      </c>
      <c r="Q89" s="114">
        <f t="shared" si="2"/>
        <v>2</v>
      </c>
      <c r="R89" s="226" t="str">
        <f>IF(EQUAT!J55=0," ",EQUAT!J55)</f>
        <v>Rates of reaction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6ci</v>
      </c>
      <c r="O90" s="234">
        <f>EQUAT!I56</f>
        <v>2</v>
      </c>
      <c r="P90" s="114">
        <f>ST16C!B83</f>
        <v>0</v>
      </c>
      <c r="Q90" s="114">
        <f t="shared" si="2"/>
        <v>2</v>
      </c>
      <c r="R90" s="226" t="str">
        <f>IF(EQUAT!J56=0," ",EQUAT!J56)</f>
        <v>Rates of reaction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6cii</v>
      </c>
      <c r="O91" s="234">
        <f>EQUAT!I57</f>
        <v>1</v>
      </c>
      <c r="P91" s="114">
        <f>ST16C!B84</f>
        <v>0</v>
      </c>
      <c r="Q91" s="114">
        <f t="shared" si="2"/>
        <v>1</v>
      </c>
      <c r="R91" s="226" t="str">
        <f>IF(EQUAT!J57=0," ",EQUAT!J57)</f>
        <v>calculations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6ciii</v>
      </c>
      <c r="O92" s="234">
        <f>EQUAT!I58</f>
        <v>1</v>
      </c>
      <c r="P92" s="114">
        <f>ST16C!B85</f>
        <v>0</v>
      </c>
      <c r="Q92" s="114">
        <f t="shared" si="2"/>
        <v>1</v>
      </c>
      <c r="R92" s="226" t="str">
        <f>IF(EQUAT!J58=0," ",EQUAT!J58)</f>
        <v>calculations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6di</v>
      </c>
      <c r="O93" s="234">
        <f>EQUAT!I59</f>
        <v>1</v>
      </c>
      <c r="P93" s="114">
        <f>ST16C!B86</f>
        <v>0</v>
      </c>
      <c r="Q93" s="114">
        <f t="shared" si="2"/>
        <v>1</v>
      </c>
      <c r="R93" s="226" t="str">
        <f>IF(EQUAT!J59=0," ",EQUAT!J59)</f>
        <v>Rates of reaction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6dii</v>
      </c>
      <c r="O94" s="234">
        <f>EQUAT!I60</f>
        <v>2</v>
      </c>
      <c r="P94" s="114">
        <f>ST16C!B87</f>
        <v>0</v>
      </c>
      <c r="Q94" s="114">
        <f t="shared" ref="Q94:Q95" si="3">O94-P94</f>
        <v>2</v>
      </c>
      <c r="R94" s="226" t="str">
        <f>IF(EQUAT!J60=0," ",EQUAT!J60)</f>
        <v>Rates of reaction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6e</v>
      </c>
      <c r="O95" s="234">
        <f>EQUAT!I61</f>
        <v>2</v>
      </c>
      <c r="P95" s="114">
        <f>ST16C!B88</f>
        <v>0</v>
      </c>
      <c r="Q95" s="114">
        <f t="shared" si="3"/>
        <v>2</v>
      </c>
      <c r="R95" s="226" t="str">
        <f>IF(EQUAT!J61=0," ",EQUAT!J61)</f>
        <v>collision theory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6f</v>
      </c>
      <c r="O96" s="234">
        <f>EQUAT!I62</f>
        <v>2</v>
      </c>
      <c r="P96" s="114">
        <f>ST16C!B89</f>
        <v>0</v>
      </c>
      <c r="Q96" s="114">
        <f t="shared" ref="Q96:Q105" si="4">O96-P96</f>
        <v>2</v>
      </c>
      <c r="R96" s="226" t="str">
        <f>IF(EQUAT!J62=0," ",EQUAT!J62)</f>
        <v>temperature effect on rate</v>
      </c>
      <c r="S96" s="226" t="str">
        <f>IF(EQUAT!K62=0," ",EQUAT!K62)</f>
        <v>catalyst effect on rate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7a</v>
      </c>
      <c r="O97" s="234">
        <f>EQUAT!I63</f>
        <v>2</v>
      </c>
      <c r="P97" s="114">
        <f>ST16C!B90</f>
        <v>0</v>
      </c>
      <c r="Q97" s="114">
        <f t="shared" si="4"/>
        <v>2</v>
      </c>
      <c r="R97" s="226" t="str">
        <f>IF(EQUAT!J63=0," ",EQUAT!J63)</f>
        <v>back titrations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7b</v>
      </c>
      <c r="O98" s="234">
        <f>EQUAT!I64</f>
        <v>2</v>
      </c>
      <c r="P98" s="114">
        <f>ST16C!B91</f>
        <v>0</v>
      </c>
      <c r="Q98" s="114">
        <f t="shared" si="4"/>
        <v>2</v>
      </c>
      <c r="R98" s="226" t="str">
        <f>IF(EQUAT!J64=0," ",EQUAT!J64)</f>
        <v>back titrations</v>
      </c>
      <c r="S98" s="226" t="str">
        <f>IF(EQUAT!K64=0," ",EQUAT!K64)</f>
        <v>calculations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7c</v>
      </c>
      <c r="O99" s="234">
        <f>EQUAT!I65</f>
        <v>1</v>
      </c>
      <c r="P99" s="114">
        <f>ST16C!B92</f>
        <v>0</v>
      </c>
      <c r="Q99" s="114">
        <f t="shared" si="4"/>
        <v>1</v>
      </c>
      <c r="R99" s="226" t="str">
        <f>IF(EQUAT!J65=0," ",EQUAT!J65)</f>
        <v>calculations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7d</v>
      </c>
      <c r="O100" s="234">
        <f>EQUAT!I66</f>
        <v>1</v>
      </c>
      <c r="P100" s="114">
        <f>ST16C!B93</f>
        <v>0</v>
      </c>
      <c r="Q100" s="114">
        <f t="shared" si="4"/>
        <v>1</v>
      </c>
      <c r="R100" s="226" t="str">
        <f>IF(EQUAT!J66=0," ",EQUAT!J66)</f>
        <v>calculations</v>
      </c>
      <c r="S100" s="226" t="str">
        <f>IF(EQUAT!K66=0," ",EQUAT!K66)</f>
        <v xml:space="preserve"> 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7e</v>
      </c>
      <c r="O101" s="234">
        <f>EQUAT!I67</f>
        <v>3</v>
      </c>
      <c r="P101" s="114">
        <f>ST16C!B94</f>
        <v>0</v>
      </c>
      <c r="Q101" s="114">
        <f t="shared" si="4"/>
        <v>3</v>
      </c>
      <c r="R101" s="226" t="str">
        <f>IF(EQUAT!J67=0," ",EQUAT!J67)</f>
        <v>data book</v>
      </c>
      <c r="S101" s="226" t="str">
        <f>IF(EQUAT!K67=0," ",EQUAT!K67)</f>
        <v>Ka weak acids</v>
      </c>
      <c r="T101" s="226" t="str">
        <f>IF(EQUAT!L67=0," ",EQUAT!L67)</f>
        <v xml:space="preserve"> 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>
        <f>EQUAT!H68</f>
        <v>0</v>
      </c>
      <c r="O102" s="234">
        <f>EQUAT!I68</f>
        <v>0</v>
      </c>
      <c r="P102" s="114">
        <f>ST16C!B95</f>
        <v>0</v>
      </c>
      <c r="Q102" s="114">
        <f t="shared" si="4"/>
        <v>0</v>
      </c>
      <c r="R102" s="226" t="str">
        <f>IF(EQUAT!J68=0," ",EQUAT!J68)</f>
        <v xml:space="preserve"> </v>
      </c>
      <c r="S102" s="226" t="str">
        <f>IF(EQUAT!K68=0," ",EQUAT!K68)</f>
        <v xml:space="preserve"> </v>
      </c>
      <c r="T102" s="226" t="str">
        <f>IF(EQUAT!L68=0," ",EQUAT!L68)</f>
        <v xml:space="preserve"> 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>
        <f>EQUAT!H69</f>
        <v>0</v>
      </c>
      <c r="O103" s="234">
        <f>EQUAT!I69</f>
        <v>0</v>
      </c>
      <c r="P103" s="114">
        <f>ST16C!B96</f>
        <v>0</v>
      </c>
      <c r="Q103" s="114">
        <f t="shared" si="4"/>
        <v>0</v>
      </c>
      <c r="R103" s="226" t="str">
        <f>IF(EQUAT!J69=0," ",EQUAT!J69)</f>
        <v xml:space="preserve"> 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>
        <f>EQUAT!H70</f>
        <v>0</v>
      </c>
      <c r="O104" s="234">
        <f>EQUAT!I70</f>
        <v>0</v>
      </c>
      <c r="P104" s="114">
        <f>ST16C!B97</f>
        <v>0</v>
      </c>
      <c r="Q104" s="114">
        <f t="shared" si="4"/>
        <v>0</v>
      </c>
      <c r="R104" s="226" t="str">
        <f>IF(EQUAT!J70=0," ",EQUAT!J70)</f>
        <v xml:space="preserve">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>
        <f>EQUAT!H71</f>
        <v>0</v>
      </c>
      <c r="O105" s="234">
        <f>EQUAT!I71</f>
        <v>0</v>
      </c>
      <c r="P105" s="114">
        <f>ST16C!B98</f>
        <v>0</v>
      </c>
      <c r="Q105" s="114">
        <f t="shared" si="4"/>
        <v>0</v>
      </c>
      <c r="R105" s="226" t="str">
        <f>IF(EQUAT!J71=0," ",EQUAT!J71)</f>
        <v xml:space="preserve">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94</v>
      </c>
      <c r="P106" s="114">
        <f>SUM(P37:P105)</f>
        <v>0</v>
      </c>
      <c r="Q106" s="114">
        <f>SUM(Q37:Q95)</f>
        <v>83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19" priority="2" operator="lessThan">
      <formula>0.5</formula>
    </cfRule>
    <cfRule type="cellIs" dxfId="18" priority="3" operator="lessThan">
      <formula>0.5</formula>
    </cfRule>
    <cfRule type="cellIs" dxfId="17" priority="4" operator="lessThan">
      <formula>1</formula>
    </cfRule>
  </conditionalFormatting>
  <conditionalFormatting sqref="Q37:Q66 Q71:Q105">
    <cfRule type="cellIs" dxfId="16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84" t="s">
        <v>151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50"/>
      <c r="M1" s="233"/>
      <c r="N1" s="4"/>
      <c r="O1" s="191" t="s">
        <v>57</v>
      </c>
      <c r="P1" s="219" t="str">
        <f>B3</f>
        <v>LisaChem 2013</v>
      </c>
      <c r="Q1" s="219"/>
      <c r="S1" s="220" t="s">
        <v>254</v>
      </c>
      <c r="T1" s="219" t="str">
        <f>B5</f>
        <v>Student 17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9" t="s">
        <v>259</v>
      </c>
      <c r="P2" s="299" t="s">
        <v>252</v>
      </c>
      <c r="Q2" s="30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LisaChem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99"/>
      <c r="P3" s="299"/>
      <c r="Q3" s="300"/>
      <c r="R3" s="294" t="s">
        <v>91</v>
      </c>
      <c r="S3" s="295"/>
      <c r="T3" s="295"/>
      <c r="U3" s="212"/>
    </row>
    <row r="4" spans="1:21" ht="15" customHeight="1" thickBot="1" x14ac:dyDescent="0.3">
      <c r="A4" s="25"/>
      <c r="F4" s="94"/>
      <c r="G4" s="191" t="s">
        <v>0</v>
      </c>
      <c r="H4" s="194">
        <f>ST17C!AK38</f>
        <v>30</v>
      </c>
      <c r="I4" s="194">
        <f>ST17C!AL38</f>
        <v>0</v>
      </c>
      <c r="J4" s="194">
        <f>ST17C!AM38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Results'!S6</f>
        <v>0</v>
      </c>
      <c r="Q4" s="129">
        <f t="shared" ref="Q4:Q33" si="0">IF(P4=O4,1,0)</f>
        <v>0</v>
      </c>
      <c r="R4" s="217" t="str">
        <f>IF(EQUAT!D7=0, "",EQUAT!D7)</f>
        <v>IR</v>
      </c>
      <c r="S4" s="217" t="str">
        <f>IF(EQUAT!E7=0, "",EQUAT!E7)</f>
        <v>C13NMR</v>
      </c>
      <c r="T4" s="217" t="str">
        <f>IF(EQUAT!F7=0, "",EQUAT!F7)</f>
        <v>systematic name</v>
      </c>
      <c r="U4" s="212"/>
    </row>
    <row r="5" spans="1:21" ht="15" customHeight="1" thickBot="1" x14ac:dyDescent="0.3">
      <c r="A5" s="78" t="s">
        <v>147</v>
      </c>
      <c r="B5" s="198" t="str">
        <f>'Class Results'!S4</f>
        <v>Student 17</v>
      </c>
      <c r="C5" s="199"/>
      <c r="D5" s="200"/>
      <c r="E5" s="201"/>
      <c r="G5" s="90" t="s">
        <v>8</v>
      </c>
      <c r="H5" s="194">
        <f>ST17C!AK39</f>
        <v>94</v>
      </c>
      <c r="I5" s="194">
        <f>ST17C!AL39</f>
        <v>0</v>
      </c>
      <c r="J5" s="194">
        <f>ST17C!AM39</f>
        <v>0</v>
      </c>
      <c r="N5" s="218" t="str">
        <f>EQUAT!A8</f>
        <v>2</v>
      </c>
      <c r="O5" s="232" t="str">
        <f>EQUAT!B8</f>
        <v>C</v>
      </c>
      <c r="P5" s="216">
        <f>'Class Results'!S7</f>
        <v>0</v>
      </c>
      <c r="Q5" s="129">
        <f t="shared" si="0"/>
        <v>0</v>
      </c>
      <c r="R5" s="217" t="str">
        <f>IF(EQUAT!D8=0, "",EQUAT!D8)</f>
        <v>amount of solids, liquids,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Results'!S8</f>
        <v>0</v>
      </c>
      <c r="Q6" s="129">
        <f t="shared" si="0"/>
        <v>0</v>
      </c>
      <c r="R6" s="217" t="str">
        <f>IF(EQUAT!D9=0, "",EQUAT!D9)</f>
        <v>titration curves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Results'!S9</f>
        <v>0</v>
      </c>
      <c r="Q7" s="129">
        <f t="shared" si="0"/>
        <v>0</v>
      </c>
      <c r="R7" s="217" t="str">
        <f>IF(EQUAT!D10=0, "",EQUAT!D10)</f>
        <v>acid-base titrations</v>
      </c>
      <c r="S7" s="217" t="str">
        <f>IF(EQUAT!E10=0, "",EQUAT!E10)</f>
        <v>data book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A</v>
      </c>
      <c r="P8" s="216">
        <f>'Class Results'!S10</f>
        <v>0</v>
      </c>
      <c r="Q8" s="129">
        <f t="shared" si="0"/>
        <v>0</v>
      </c>
      <c r="R8" s="217" t="str">
        <f>IF(EQUAT!D11=0, "",EQUAT!D11)</f>
        <v>galvanic primary, principles</v>
      </c>
      <c r="S8" s="217" t="str">
        <f>IF(EQUAT!E11=0, "",EQUAT!E11)</f>
        <v>electrochemical series</v>
      </c>
      <c r="T8" s="217" t="str">
        <f>IF(EQUAT!F11=0, "",EQUAT!F11)</f>
        <v>data book</v>
      </c>
      <c r="U8" s="212"/>
    </row>
    <row r="9" spans="1:21" ht="15" customHeight="1" x14ac:dyDescent="0.25">
      <c r="A9" s="38" t="s">
        <v>94</v>
      </c>
      <c r="B9" s="114">
        <f>ST17C!AL3</f>
        <v>75</v>
      </c>
      <c r="C9" s="114">
        <f>ST17C!AM3</f>
        <v>0</v>
      </c>
      <c r="D9" s="114">
        <f>ST17C!AN3</f>
        <v>0</v>
      </c>
      <c r="N9" s="218" t="str">
        <f>EQUAT!A12</f>
        <v>6</v>
      </c>
      <c r="O9" s="232" t="str">
        <f>EQUAT!B12</f>
        <v>D</v>
      </c>
      <c r="P9" s="216">
        <f>'Class Results'!S11</f>
        <v>0</v>
      </c>
      <c r="Q9" s="129">
        <f t="shared" si="0"/>
        <v>0</v>
      </c>
      <c r="R9" s="217" t="str">
        <f>IF(EQUAT!D12=0, "",EQUAT!D12)</f>
        <v xml:space="preserve">ox numbers 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ST17C!AL4</f>
        <v>48</v>
      </c>
      <c r="C10" s="114">
        <f>ST17C!AM4</f>
        <v>0</v>
      </c>
      <c r="D10" s="114">
        <f>ST17C!AN4</f>
        <v>0</v>
      </c>
      <c r="N10" s="218" t="str">
        <f>EQUAT!A13</f>
        <v>7</v>
      </c>
      <c r="O10" s="232" t="str">
        <f>EQUAT!B13</f>
        <v>D</v>
      </c>
      <c r="P10" s="216">
        <f>'Class Results'!S12</f>
        <v>0</v>
      </c>
      <c r="Q10" s="129">
        <f t="shared" si="0"/>
        <v>0</v>
      </c>
      <c r="R10" s="217" t="str">
        <f>IF(EQUAT!D13=0, "",EQUAT!D13)</f>
        <v>redox equations</v>
      </c>
      <c r="S10" s="217" t="str">
        <f>IF(EQUAT!E13=0, "",EQUAT!E13)</f>
        <v>acid-base, pH</v>
      </c>
      <c r="T10" s="217" t="str">
        <f>IF(EQUAT!F13=0, "",EQUAT!F13)</f>
        <v>fuel cells</v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Results'!S13</f>
        <v>0</v>
      </c>
      <c r="Q11" s="129">
        <f t="shared" si="0"/>
        <v>0</v>
      </c>
      <c r="R11" s="217" t="str">
        <f>IF(EQUAT!D14=0, "",EQUAT!D14)</f>
        <v>bomb calorimetry</v>
      </c>
      <c r="S11" s="217" t="str">
        <f>IF(EQUAT!E14=0, "",EQUAT!E14)</f>
        <v>calculations</v>
      </c>
      <c r="T11" s="217" t="str">
        <f>IF(EQUAT!F14=0, "",EQUAT!F14)</f>
        <v>data book</v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Results'!S14</f>
        <v>0</v>
      </c>
      <c r="Q12" s="129">
        <f t="shared" si="0"/>
        <v>0</v>
      </c>
      <c r="R12" s="217" t="str">
        <f>IF(EQUAT!D15=0, "",EQUAT!D15)</f>
        <v>galvanic secondary, principles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D</v>
      </c>
      <c r="P13" s="216">
        <f>'Class Results'!S15</f>
        <v>0</v>
      </c>
      <c r="Q13" s="129">
        <f t="shared" si="0"/>
        <v>0</v>
      </c>
      <c r="R13" s="217" t="str">
        <f>IF(EQUAT!D16=0, "",EQUAT!D16)</f>
        <v>Le Chatelier principle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85" t="s">
        <v>98</v>
      </c>
      <c r="C14" s="285"/>
      <c r="D14" s="285"/>
      <c r="N14" s="218" t="str">
        <f>EQUAT!A17</f>
        <v>11</v>
      </c>
      <c r="O14" s="232" t="str">
        <f>EQUAT!B17</f>
        <v>C</v>
      </c>
      <c r="P14" s="216">
        <f>'Class Results'!S16</f>
        <v>0</v>
      </c>
      <c r="Q14" s="129">
        <f t="shared" si="0"/>
        <v>0</v>
      </c>
      <c r="R14" s="217" t="str">
        <f>IF(EQUAT!D17=0, "",EQUAT!D17)</f>
        <v>fuel cells</v>
      </c>
      <c r="S14" s="217" t="str">
        <f>IF(EQUAT!E17=0, "",EQUAT!E17)</f>
        <v/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ST17C!AL5</f>
        <v>10</v>
      </c>
      <c r="C15" s="29">
        <f>ST17C!AM5</f>
        <v>0</v>
      </c>
      <c r="D15" s="114">
        <f>ST17C!AN5</f>
        <v>0</v>
      </c>
      <c r="N15" s="218" t="str">
        <f>EQUAT!A18</f>
        <v>12</v>
      </c>
      <c r="O15" s="232" t="str">
        <f>EQUAT!B18</f>
        <v>D</v>
      </c>
      <c r="P15" s="216">
        <f>'Class Results'!S17</f>
        <v>0</v>
      </c>
      <c r="Q15" s="129">
        <f t="shared" si="0"/>
        <v>0</v>
      </c>
      <c r="R15" s="217" t="str">
        <f>IF(EQUAT!D18=0, "",EQUAT!D18)</f>
        <v>gravimetric analysis</v>
      </c>
      <c r="S15" s="217" t="str">
        <f>IF(EQUAT!E18=0, "",EQUAT!E18)</f>
        <v>calculations</v>
      </c>
      <c r="T15" s="217" t="str">
        <f>IF(EQUAT!F18=0, "",EQUAT!F18)</f>
        <v>chemical equations</v>
      </c>
      <c r="U15" s="212"/>
    </row>
    <row r="16" spans="1:21" ht="15" customHeight="1" x14ac:dyDescent="0.25">
      <c r="A16" s="38" t="str">
        <f>ST1C!AJ6</f>
        <v>gravimetric analysis</v>
      </c>
      <c r="B16" s="29">
        <f>ST17C!AL6</f>
        <v>2</v>
      </c>
      <c r="C16" s="29">
        <f>ST17C!AM6</f>
        <v>0</v>
      </c>
      <c r="D16" s="114">
        <f>ST17C!AN6</f>
        <v>0</v>
      </c>
      <c r="N16" s="218" t="str">
        <f>EQUAT!A19</f>
        <v>13</v>
      </c>
      <c r="O16" s="232" t="str">
        <f>EQUAT!B19</f>
        <v>A</v>
      </c>
      <c r="P16" s="216">
        <f>'Class Results'!S18</f>
        <v>0</v>
      </c>
      <c r="Q16" s="129">
        <f t="shared" si="0"/>
        <v>0</v>
      </c>
      <c r="R16" s="217" t="str">
        <f>IF(EQUAT!D19=0, "",EQUAT!D19)</f>
        <v>gravimetric analysis</v>
      </c>
      <c r="S16" s="217" t="str">
        <f>IF(EQUAT!E19=0, "",EQUAT!E19)</f>
        <v>calculations</v>
      </c>
      <c r="T16" s="217" t="str">
        <f>IF(EQUAT!F19=0, "",EQUAT!F19)</f>
        <v>chemical equations</v>
      </c>
      <c r="U16" s="212"/>
    </row>
    <row r="17" spans="1:21" ht="15" customHeight="1" x14ac:dyDescent="0.25">
      <c r="A17" s="38" t="str">
        <f>ST1C!AJ7</f>
        <v>calculations</v>
      </c>
      <c r="B17" s="29">
        <f>ST17C!AL7</f>
        <v>21</v>
      </c>
      <c r="C17" s="29">
        <f>ST17C!AM7</f>
        <v>0</v>
      </c>
      <c r="D17" s="114">
        <f>ST17C!AN7</f>
        <v>0</v>
      </c>
      <c r="N17" s="218" t="str">
        <f>EQUAT!A20</f>
        <v>14</v>
      </c>
      <c r="O17" s="232" t="str">
        <f>EQUAT!B20</f>
        <v>B</v>
      </c>
      <c r="P17" s="216">
        <f>'Class Results'!S19</f>
        <v>0</v>
      </c>
      <c r="Q17" s="129">
        <f t="shared" si="0"/>
        <v>0</v>
      </c>
      <c r="R17" s="217" t="str">
        <f>IF(EQUAT!D20=0, "",EQUAT!D20)</f>
        <v>AAS</v>
      </c>
      <c r="S17" s="217" t="str">
        <f>IF(EQUAT!E20=0, "",EQUAT!E20)</f>
        <v>calibration graph AAS or UV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ST17C!AL8</f>
        <v>12</v>
      </c>
      <c r="C18" s="29">
        <f>ST17C!AM8</f>
        <v>0</v>
      </c>
      <c r="D18" s="114">
        <f>ST17C!AN8</f>
        <v>0</v>
      </c>
      <c r="N18" s="218" t="str">
        <f>EQUAT!A21</f>
        <v>15</v>
      </c>
      <c r="O18" s="232" t="str">
        <f>EQUAT!B21</f>
        <v>B</v>
      </c>
      <c r="P18" s="216">
        <f>'Class Results'!S20</f>
        <v>0</v>
      </c>
      <c r="Q18" s="129">
        <f t="shared" si="0"/>
        <v>0</v>
      </c>
      <c r="R18" s="217" t="str">
        <f>IF(EQUAT!D21=0, "",EQUAT!D21)</f>
        <v>systematic name</v>
      </c>
      <c r="S18" s="217" t="str">
        <f>IF(EQUAT!E21=0, "",EQUAT!E21)</f>
        <v>alkanoic acid</v>
      </c>
      <c r="T18" s="217" t="str">
        <f>IF(EQUAT!F21=0, "",EQUAT!F21)</f>
        <v>calculations</v>
      </c>
      <c r="U18" s="212"/>
    </row>
    <row r="19" spans="1:21" ht="15" customHeight="1" x14ac:dyDescent="0.25">
      <c r="A19" s="38" t="str">
        <f>ST1C!AJ9</f>
        <v>chromatographic techniques</v>
      </c>
      <c r="B19" s="29">
        <f>ST17C!AL9</f>
        <v>1</v>
      </c>
      <c r="C19" s="29">
        <f>ST17C!AM9</f>
        <v>0</v>
      </c>
      <c r="D19" s="114">
        <f>ST17C!AN9</f>
        <v>0</v>
      </c>
      <c r="N19" s="218" t="str">
        <f>EQUAT!A22</f>
        <v>16</v>
      </c>
      <c r="O19" s="232" t="str">
        <f>EQUAT!B22</f>
        <v>C</v>
      </c>
      <c r="P19" s="216">
        <f>'Class Results'!S21</f>
        <v>0</v>
      </c>
      <c r="Q19" s="129">
        <f t="shared" si="0"/>
        <v>0</v>
      </c>
      <c r="R19" s="217" t="str">
        <f>IF(EQUAT!D22=0, "",EQUAT!D22)</f>
        <v xml:space="preserve">Faradays laws </v>
      </c>
      <c r="S19" s="217" t="str">
        <f>IF(EQUAT!E22=0, "",EQUAT!E22)</f>
        <v>galvanic primary, principles</v>
      </c>
      <c r="T19" s="217" t="str">
        <f>IF(EQUAT!F22=0, "",EQUAT!F22)</f>
        <v>redox equations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ST17C!AL10</f>
        <v>28</v>
      </c>
      <c r="C20" s="29">
        <f>ST17C!AM10</f>
        <v>0</v>
      </c>
      <c r="D20" s="114">
        <f>ST17C!AN10</f>
        <v>0</v>
      </c>
      <c r="N20" s="218" t="str">
        <f>EQUAT!A23</f>
        <v>17</v>
      </c>
      <c r="O20" s="232" t="str">
        <f>EQUAT!B23</f>
        <v>D</v>
      </c>
      <c r="P20" s="216">
        <f>'Class Results'!S22</f>
        <v>0</v>
      </c>
      <c r="Q20" s="129">
        <f t="shared" si="0"/>
        <v>0</v>
      </c>
      <c r="R20" s="217" t="str">
        <f>IF(EQUAT!D23=0, "",EQUAT!D23)</f>
        <v>chemical equations</v>
      </c>
      <c r="S20" s="217" t="str">
        <f>IF(EQUAT!E23=0, "",EQUAT!E23)</f>
        <v>acid-base, pH</v>
      </c>
      <c r="T20" s="217" t="str">
        <f>IF(EQUAT!F23=0, "",EQUAT!F23)</f>
        <v>aspirin</v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ST17C!AL11</f>
        <v>1</v>
      </c>
      <c r="C21" s="29">
        <f>ST17C!AM11</f>
        <v>0</v>
      </c>
      <c r="D21" s="114">
        <f>ST17C!AN11</f>
        <v>0</v>
      </c>
      <c r="N21" s="218" t="str">
        <f>EQUAT!A24</f>
        <v>18</v>
      </c>
      <c r="O21" s="232" t="str">
        <f>EQUAT!B24</f>
        <v>A</v>
      </c>
      <c r="P21" s="216">
        <f>'Class Results'!S23</f>
        <v>0</v>
      </c>
      <c r="Q21" s="129">
        <f t="shared" si="0"/>
        <v>0</v>
      </c>
      <c r="R21" s="217" t="str">
        <f>IF(EQUAT!D24=0, "",EQUAT!D24)</f>
        <v>organic reaction pathways</v>
      </c>
      <c r="S21" s="217" t="str">
        <f>IF(EQUAT!E24=0, "",EQUAT!E24)</f>
        <v/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ST17C!AL12</f>
        <v>16</v>
      </c>
      <c r="C22" s="29">
        <f>ST17C!AM12</f>
        <v>0</v>
      </c>
      <c r="D22" s="114">
        <f>ST17C!AN12</f>
        <v>0</v>
      </c>
      <c r="N22" s="218" t="str">
        <f>EQUAT!A25</f>
        <v>19</v>
      </c>
      <c r="O22" s="232" t="str">
        <f>EQUAT!B25</f>
        <v>D</v>
      </c>
      <c r="P22" s="216">
        <f>'Class Results'!S24</f>
        <v>0</v>
      </c>
      <c r="Q22" s="129">
        <f t="shared" si="0"/>
        <v>0</v>
      </c>
      <c r="R22" s="217" t="str">
        <f>IF(EQUAT!D25=0, "",EQUAT!D25)</f>
        <v>Le Chatelier principle</v>
      </c>
      <c r="S22" s="217" t="str">
        <f>IF(EQUAT!E25=0, "",EQUAT!E25)</f>
        <v>Rates of reaction</v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ST17C!AL13</f>
        <v>7</v>
      </c>
      <c r="C23" s="29">
        <f>ST17C!AM13</f>
        <v>0</v>
      </c>
      <c r="D23" s="114">
        <f>ST17C!AN13</f>
        <v>0</v>
      </c>
      <c r="N23" s="218" t="str">
        <f>EQUAT!A26</f>
        <v>20</v>
      </c>
      <c r="O23" s="232" t="str">
        <f>EQUAT!B26</f>
        <v>B</v>
      </c>
      <c r="P23" s="216">
        <f>'Class Results'!S25</f>
        <v>0</v>
      </c>
      <c r="Q23" s="129">
        <f t="shared" si="0"/>
        <v>0</v>
      </c>
      <c r="R23" s="217" t="str">
        <f>IF(EQUAT!D26=0, "",EQUAT!D26)</f>
        <v>Ka weak acids</v>
      </c>
      <c r="S23" s="217" t="str">
        <f>IF(EQUAT!E26=0, "",EQUAT!E26)</f>
        <v>calculations</v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ST17C!AL14</f>
        <v>5</v>
      </c>
      <c r="C24" s="29">
        <f>ST17C!AM14</f>
        <v>0</v>
      </c>
      <c r="D24" s="114">
        <f>ST17C!AN14</f>
        <v>0</v>
      </c>
      <c r="N24" s="218" t="str">
        <f>EQUAT!A27</f>
        <v>21</v>
      </c>
      <c r="O24" s="232" t="str">
        <f>EQUAT!B27</f>
        <v>C</v>
      </c>
      <c r="P24" s="216">
        <f>'Class Results'!S26</f>
        <v>0</v>
      </c>
      <c r="Q24" s="129">
        <f t="shared" si="0"/>
        <v>0</v>
      </c>
      <c r="R24" s="217" t="str">
        <f>IF(EQUAT!D27=0, "",EQUAT!D27)</f>
        <v>calc delta H from reactions</v>
      </c>
      <c r="S24" s="217" t="str">
        <f>IF(EQUAT!E27=0, "",EQUAT!E27)</f>
        <v>calculations</v>
      </c>
      <c r="T24" s="217" t="str">
        <f>IF(EQUAT!F27=0, "",EQUAT!F27)</f>
        <v>data book</v>
      </c>
      <c r="U24" s="212"/>
    </row>
    <row r="25" spans="1:21" ht="15" customHeight="1" x14ac:dyDescent="0.25">
      <c r="A25" s="38" t="str">
        <f>ST1C!AJ15</f>
        <v>DNA</v>
      </c>
      <c r="B25" s="29">
        <f>ST17C!AL15</f>
        <v>5</v>
      </c>
      <c r="C25" s="29">
        <f>ST17C!AM15</f>
        <v>0</v>
      </c>
      <c r="D25" s="114">
        <f>ST17C!AN15</f>
        <v>0</v>
      </c>
      <c r="N25" s="218" t="str">
        <f>EQUAT!A28</f>
        <v>22</v>
      </c>
      <c r="O25" s="232" t="str">
        <f>EQUAT!B28</f>
        <v>D</v>
      </c>
      <c r="P25" s="216">
        <f>'Class Results'!S27</f>
        <v>0</v>
      </c>
      <c r="Q25" s="129">
        <f t="shared" si="0"/>
        <v>0</v>
      </c>
      <c r="R25" s="217" t="str">
        <f>IF(EQUAT!D28=0, "",EQUAT!D28)</f>
        <v>matching analytical technique</v>
      </c>
      <c r="S25" s="217" t="str">
        <f>IF(EQUAT!E28=0, "",EQUAT!E28)</f>
        <v>HPLC</v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ST17C!AL16</f>
        <v>10</v>
      </c>
      <c r="C26" s="29">
        <f>ST17C!AM16</f>
        <v>0</v>
      </c>
      <c r="D26" s="114">
        <f>ST17C!AN16</f>
        <v>0</v>
      </c>
      <c r="N26" s="218" t="str">
        <f>EQUAT!A29</f>
        <v>23</v>
      </c>
      <c r="O26" s="232" t="str">
        <f>EQUAT!B29</f>
        <v>D</v>
      </c>
      <c r="P26" s="216">
        <f>'Class Results'!S28</f>
        <v>0</v>
      </c>
      <c r="Q26" s="129">
        <f t="shared" si="0"/>
        <v>0</v>
      </c>
      <c r="R26" s="217" t="str">
        <f>IF(EQUAT!D29=0, "",EQUAT!D29)</f>
        <v>vol - experimental technique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ST17C!AL17</f>
        <v>4</v>
      </c>
      <c r="C27" s="29">
        <f>ST17C!AM17</f>
        <v>0</v>
      </c>
      <c r="D27" s="114">
        <f>ST17C!AN17</f>
        <v>0</v>
      </c>
      <c r="N27" s="218" t="str">
        <f>EQUAT!A30</f>
        <v>24</v>
      </c>
      <c r="O27" s="232" t="str">
        <f>EQUAT!B30</f>
        <v>A</v>
      </c>
      <c r="P27" s="216">
        <f>'Class Results'!S29</f>
        <v>0</v>
      </c>
      <c r="Q27" s="129">
        <f t="shared" si="0"/>
        <v>0</v>
      </c>
      <c r="R27" s="217" t="str">
        <f>IF(EQUAT!D30=0, "",EQUAT!D30)</f>
        <v>mass spectrometry</v>
      </c>
      <c r="S27" s="217" t="str">
        <f>IF(EQUAT!E30=0, "",EQUAT!E30)</f>
        <v>IR</v>
      </c>
      <c r="T27" s="217" t="str">
        <f>IF(EQUAT!F30=0, "",EQUAT!F30)</f>
        <v>C13NMR</v>
      </c>
      <c r="U27" s="212"/>
    </row>
    <row r="28" spans="1:21" ht="15" customHeight="1" x14ac:dyDescent="0.25">
      <c r="A28" s="38" t="str">
        <f>ST1C!AJ18</f>
        <v>medicine synthesis</v>
      </c>
      <c r="B28" s="29">
        <f>ST17C!AL18</f>
        <v>1</v>
      </c>
      <c r="C28" s="29">
        <f>ST17C!AM18</f>
        <v>0</v>
      </c>
      <c r="D28" s="114">
        <f>ST17C!AN18</f>
        <v>0</v>
      </c>
      <c r="N28" s="218" t="str">
        <f>EQUAT!A31</f>
        <v>25</v>
      </c>
      <c r="O28" s="232" t="str">
        <f>EQUAT!B31</f>
        <v>B</v>
      </c>
      <c r="P28" s="216">
        <f>'Class Results'!S30</f>
        <v>0</v>
      </c>
      <c r="Q28" s="129">
        <f t="shared" si="0"/>
        <v>0</v>
      </c>
      <c r="R28" s="217" t="str">
        <f>IF(EQUAT!D31=0, "",EQUAT!D31)</f>
        <v>mass spectrometry</v>
      </c>
      <c r="S28" s="217" t="str">
        <f>IF(EQUAT!E31=0, "",EQUAT!E31)</f>
        <v>IR</v>
      </c>
      <c r="T28" s="217" t="str">
        <f>IF(EQUAT!F31=0, "",EQUAT!F31)</f>
        <v>C13NMR</v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C</v>
      </c>
      <c r="P29" s="216">
        <f>'Class Results'!S31</f>
        <v>0</v>
      </c>
      <c r="Q29" s="129">
        <f t="shared" si="0"/>
        <v>0</v>
      </c>
      <c r="R29" s="217" t="str">
        <f>IF(EQUAT!D32=0, "",EQUAT!D32)</f>
        <v>Le Chatelier principle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B</v>
      </c>
      <c r="P30" s="216">
        <f>'Class Results'!S32</f>
        <v>0</v>
      </c>
      <c r="Q30" s="129">
        <f t="shared" si="0"/>
        <v>0</v>
      </c>
      <c r="R30" s="217" t="str">
        <f>IF(EQUAT!D33=0, "",EQUAT!D33)</f>
        <v>chemical principles fuel cell</v>
      </c>
      <c r="S30" s="217" t="str">
        <f>IF(EQUAT!E33=0, "",EQUAT!E33)</f>
        <v>chemical principles electrolytic cell</v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A</v>
      </c>
      <c r="P31" s="216">
        <f>'Class Results'!S33</f>
        <v>0</v>
      </c>
      <c r="Q31" s="129">
        <f t="shared" si="0"/>
        <v>0</v>
      </c>
      <c r="R31" s="217" t="str">
        <f>IF(EQUAT!D34=0, "",EQUAT!D34)</f>
        <v>chemical principles electrolytic cell</v>
      </c>
      <c r="S31" s="217" t="str">
        <f>IF(EQUAT!E34=0, "",EQUAT!E34)</f>
        <v>molten vs aqueous electrolytic cell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Results'!S34</f>
        <v>0</v>
      </c>
      <c r="Q32" s="129">
        <f t="shared" si="0"/>
        <v>0</v>
      </c>
      <c r="R32" s="217" t="str">
        <f>IF(EQUAT!D35=0, "",EQUAT!D35)</f>
        <v>amount of solids, liquids, gases</v>
      </c>
      <c r="S32" s="217" t="str">
        <f>IF(EQUAT!E35=0, "",EQUAT!E35)</f>
        <v>excess and limiting reagents</v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C</v>
      </c>
      <c r="P33" s="216">
        <f>'Class Results'!S35</f>
        <v>0</v>
      </c>
      <c r="Q33" s="129">
        <f t="shared" si="0"/>
        <v>0</v>
      </c>
      <c r="R33" s="217" t="str">
        <f>IF(EQUAT!D36=0, "",EQUAT!D36)</f>
        <v>solution calorimetry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LisaChem 2013</v>
      </c>
      <c r="Q34" s="219"/>
      <c r="S34" s="220" t="s">
        <v>254</v>
      </c>
      <c r="T34" s="219" t="str">
        <f>B5</f>
        <v>Student 17</v>
      </c>
    </row>
    <row r="35" spans="1:21" ht="15" customHeight="1" thickBot="1" x14ac:dyDescent="0.3">
      <c r="A35" s="78" t="s">
        <v>57</v>
      </c>
      <c r="B35" s="198" t="str">
        <f>B3</f>
        <v>LisaChem 2013</v>
      </c>
      <c r="C35" s="199"/>
      <c r="D35" s="200"/>
      <c r="E35" s="201"/>
      <c r="N35" s="4"/>
      <c r="O35" s="296" t="s">
        <v>146</v>
      </c>
      <c r="P35" s="298" t="s">
        <v>257</v>
      </c>
      <c r="Q35" s="29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97"/>
      <c r="P36" s="298"/>
      <c r="Q36" s="29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17</v>
      </c>
      <c r="C37" s="199"/>
      <c r="D37" s="200"/>
      <c r="E37" s="201"/>
      <c r="N37" s="227" t="str">
        <f>EQUAT!H7</f>
        <v>1a</v>
      </c>
      <c r="O37" s="234">
        <f>EQUAT!I7</f>
        <v>1</v>
      </c>
      <c r="P37" s="114">
        <f>ST17C!B34</f>
        <v>0</v>
      </c>
      <c r="Q37" s="114">
        <f>O37-P37</f>
        <v>1</v>
      </c>
      <c r="R37" s="226" t="str">
        <f>IF(EQUAT!J7=0," ",EQUAT!J7)</f>
        <v>organic structure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1b</v>
      </c>
      <c r="O38" s="234">
        <f>EQUAT!I8</f>
        <v>1</v>
      </c>
      <c r="P38" s="114">
        <f>ST17C!B35</f>
        <v>0</v>
      </c>
      <c r="Q38" s="114">
        <f t="shared" ref="Q38:Q93" si="2">O38-P38</f>
        <v>1</v>
      </c>
      <c r="R38" s="226" t="str">
        <f>IF(EQUAT!J8=0," ",EQUAT!J8)</f>
        <v>mass spectrometry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1c</v>
      </c>
      <c r="O39" s="234">
        <f>EQUAT!I9</f>
        <v>2</v>
      </c>
      <c r="P39" s="114">
        <f>ST17C!B36</f>
        <v>0</v>
      </c>
      <c r="Q39" s="114">
        <f t="shared" si="2"/>
        <v>2</v>
      </c>
      <c r="R39" s="226" t="str">
        <f>IF(EQUAT!J9=0," ",EQUAT!J9)</f>
        <v>IR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ST17C!AL20</f>
        <v>33</v>
      </c>
      <c r="C40" s="114">
        <f>ST17C!AM20</f>
        <v>0</v>
      </c>
      <c r="D40" s="114">
        <f>ST17C!AN20</f>
        <v>0</v>
      </c>
      <c r="N40" s="227" t="str">
        <f>EQUAT!H10</f>
        <v>1d</v>
      </c>
      <c r="O40" s="234">
        <f>EQUAT!I10</f>
        <v>2</v>
      </c>
      <c r="P40" s="114">
        <f>ST17C!B37</f>
        <v>0</v>
      </c>
      <c r="Q40" s="114">
        <f t="shared" si="2"/>
        <v>2</v>
      </c>
      <c r="R40" s="226" t="str">
        <f>IF(EQUAT!J10=0," ",EQUAT!J10)</f>
        <v>organic structure</v>
      </c>
      <c r="S40" s="226" t="str">
        <f>IF(EQUAT!K10=0," ",EQUAT!K10)</f>
        <v>C13NMR</v>
      </c>
      <c r="T40" s="226" t="str">
        <f>IF(EQUAT!L10=0," ",EQUAT!L10)</f>
        <v>carbon environment</v>
      </c>
      <c r="U40" s="213"/>
    </row>
    <row r="41" spans="1:21" ht="15" customHeight="1" x14ac:dyDescent="0.25">
      <c r="A41" s="38" t="s">
        <v>97</v>
      </c>
      <c r="B41" s="114">
        <f>ST17C!AL21</f>
        <v>48</v>
      </c>
      <c r="C41" s="114">
        <f>ST17C!AM21</f>
        <v>0</v>
      </c>
      <c r="D41" s="114">
        <f>ST17C!AN21</f>
        <v>0</v>
      </c>
      <c r="N41" s="227" t="str">
        <f>EQUAT!H11</f>
        <v>1e</v>
      </c>
      <c r="O41" s="234">
        <f>EQUAT!I11</f>
        <v>5</v>
      </c>
      <c r="P41" s="114">
        <f>ST17C!B38</f>
        <v>0</v>
      </c>
      <c r="Q41" s="114">
        <f t="shared" si="2"/>
        <v>5</v>
      </c>
      <c r="R41" s="226" t="str">
        <f>IF(EQUAT!J11=0," ",EQUAT!J11)</f>
        <v>common organic reactions</v>
      </c>
      <c r="S41" s="226" t="str">
        <f>IF(EQUAT!K11=0," ",EQUAT!K11)</f>
        <v>esters from alkenes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1f</v>
      </c>
      <c r="O42" s="234">
        <f>EQUAT!I12</f>
        <v>1</v>
      </c>
      <c r="P42" s="114">
        <f>ST17C!B39</f>
        <v>0</v>
      </c>
      <c r="Q42" s="114">
        <f t="shared" si="2"/>
        <v>1</v>
      </c>
      <c r="R42" s="226" t="str">
        <f>IF(EQUAT!J12=0," ",EQUAT!J12)</f>
        <v>esterification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1gi</v>
      </c>
      <c r="O43" s="234">
        <f>EQUAT!I13</f>
        <v>2</v>
      </c>
      <c r="P43" s="114">
        <f>ST17C!B40</f>
        <v>0</v>
      </c>
      <c r="Q43" s="114">
        <f t="shared" si="2"/>
        <v>2</v>
      </c>
      <c r="R43" s="226" t="str">
        <f>IF(EQUAT!J13=0," ",EQUAT!J13)</f>
        <v>Le Chatelier principle</v>
      </c>
      <c r="S43" s="226" t="str">
        <f>IF(EQUAT!K13=0," ",EQUAT!K13)</f>
        <v>Rates of reaction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83" t="s">
        <v>169</v>
      </c>
      <c r="C44" s="283"/>
      <c r="D44" s="283"/>
      <c r="N44" s="227" t="str">
        <f>EQUAT!H14</f>
        <v>1gii</v>
      </c>
      <c r="O44" s="234">
        <f>EQUAT!I14</f>
        <v>1</v>
      </c>
      <c r="P44" s="114">
        <f>ST17C!B41</f>
        <v>0</v>
      </c>
      <c r="Q44" s="114">
        <f t="shared" si="2"/>
        <v>1</v>
      </c>
      <c r="R44" s="226" t="str">
        <f>IF(EQUAT!J14=0," ",EQUAT!J14)</f>
        <v>properties of organic compounds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ST17C!AL22</f>
        <v>19</v>
      </c>
      <c r="C45" s="29">
        <f>ST17C!AM22</f>
        <v>0</v>
      </c>
      <c r="D45" s="114">
        <f>ST17C!AN22</f>
        <v>0</v>
      </c>
      <c r="N45" s="227" t="str">
        <f>EQUAT!H15</f>
        <v>1h</v>
      </c>
      <c r="O45" s="234">
        <f>EQUAT!I15</f>
        <v>2</v>
      </c>
      <c r="P45" s="114">
        <f>ST17C!B42</f>
        <v>0</v>
      </c>
      <c r="Q45" s="114">
        <f t="shared" si="2"/>
        <v>2</v>
      </c>
      <c r="R45" s="226" t="str">
        <f>IF(EQUAT!J15=0," ",EQUAT!J15)</f>
        <v>calc delta H from reactions</v>
      </c>
      <c r="S45" s="226" t="str">
        <f>IF(EQUAT!K15=0," ",EQUAT!K15)</f>
        <v>data book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ST17C!AL23</f>
        <v>0</v>
      </c>
      <c r="C46" s="29">
        <f>ST17C!AM23</f>
        <v>0</v>
      </c>
      <c r="D46" s="114">
        <f>ST17C!AN23</f>
        <v>-2</v>
      </c>
      <c r="N46" s="227" t="str">
        <f>EQUAT!H16</f>
        <v>2a</v>
      </c>
      <c r="O46" s="234">
        <f>EQUAT!I16</f>
        <v>1</v>
      </c>
      <c r="P46" s="114">
        <f>ST17C!B43</f>
        <v>0</v>
      </c>
      <c r="Q46" s="114">
        <f t="shared" si="2"/>
        <v>1</v>
      </c>
      <c r="R46" s="226" t="str">
        <f>IF(EQUAT!J16=0," ",EQUAT!J16)</f>
        <v>chemical principles electrolytic cell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ST17C!AL24</f>
        <v>14</v>
      </c>
      <c r="C47" s="29">
        <f>ST17C!AM24</f>
        <v>0</v>
      </c>
      <c r="D47" s="114">
        <f>ST17C!AN24</f>
        <v>0</v>
      </c>
      <c r="N47" s="227" t="str">
        <f>EQUAT!H17</f>
        <v>2b</v>
      </c>
      <c r="O47" s="234">
        <f>EQUAT!I17</f>
        <v>2</v>
      </c>
      <c r="P47" s="114">
        <f>ST17C!B44</f>
        <v>0</v>
      </c>
      <c r="Q47" s="114">
        <f t="shared" si="2"/>
        <v>2</v>
      </c>
      <c r="R47" s="226" t="str">
        <f>IF(EQUAT!J17=0," ",EQUAT!J17)</f>
        <v>predicting redox products</v>
      </c>
      <c r="S47" s="226" t="str">
        <f>IF(EQUAT!K17=0," ",EQUAT!K17)</f>
        <v>electrochemical series</v>
      </c>
      <c r="T47" s="226" t="str">
        <f>IF(EQUAT!L17=0," ",EQUAT!L17)</f>
        <v>chemical principles electrolytic cell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ST17C!AL25</f>
        <v>0</v>
      </c>
      <c r="C48" s="29">
        <f>ST17C!AM25</f>
        <v>0</v>
      </c>
      <c r="D48" s="114">
        <f>ST17C!AN25</f>
        <v>-2</v>
      </c>
      <c r="N48" s="227" t="str">
        <f>EQUAT!H18</f>
        <v>2c</v>
      </c>
      <c r="O48" s="234">
        <f>EQUAT!I18</f>
        <v>2</v>
      </c>
      <c r="P48" s="114">
        <f>ST17C!B45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>chemical principles electrolytic cell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ST17C!AL26</f>
        <v>2</v>
      </c>
      <c r="C49" s="29">
        <f>ST17C!AM26</f>
        <v>0</v>
      </c>
      <c r="D49" s="114">
        <f>ST17C!AN26</f>
        <v>0</v>
      </c>
      <c r="N49" s="227" t="str">
        <f>EQUAT!H19</f>
        <v>2d</v>
      </c>
      <c r="O49" s="234">
        <f>EQUAT!I19</f>
        <v>1</v>
      </c>
      <c r="P49" s="114">
        <f>ST17C!B46</f>
        <v>0</v>
      </c>
      <c r="Q49" s="114">
        <f t="shared" si="2"/>
        <v>1</v>
      </c>
      <c r="R49" s="226" t="str">
        <f>IF(EQUAT!J19=0," ",EQUAT!J19)</f>
        <v>vis-UV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ST17C!AL27</f>
        <v>2</v>
      </c>
      <c r="C50" s="29">
        <f>ST17C!AM27</f>
        <v>0</v>
      </c>
      <c r="D50" s="114">
        <f>ST17C!AN27</f>
        <v>0</v>
      </c>
      <c r="N50" s="227" t="str">
        <f>EQUAT!H20</f>
        <v>2e</v>
      </c>
      <c r="O50" s="234">
        <f>EQUAT!I20</f>
        <v>1</v>
      </c>
      <c r="P50" s="114">
        <f>ST17C!B47</f>
        <v>0</v>
      </c>
      <c r="Q50" s="114">
        <f t="shared" si="2"/>
        <v>1</v>
      </c>
      <c r="R50" s="226" t="str">
        <f>IF(EQUAT!J20=0," ",EQUAT!J20)</f>
        <v>vis-UV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ST17C!AL28</f>
        <v>8</v>
      </c>
      <c r="C51" s="29">
        <f>ST17C!AM28</f>
        <v>0</v>
      </c>
      <c r="D51" s="114">
        <f>ST17C!AN28</f>
        <v>0</v>
      </c>
      <c r="N51" s="227" t="str">
        <f>EQUAT!H21</f>
        <v>2f</v>
      </c>
      <c r="O51" s="234">
        <f>EQUAT!I21</f>
        <v>2</v>
      </c>
      <c r="P51" s="114">
        <f>ST17C!B48</f>
        <v>0</v>
      </c>
      <c r="Q51" s="114">
        <f t="shared" si="2"/>
        <v>2</v>
      </c>
      <c r="R51" s="226" t="str">
        <f>IF(EQUAT!J21=0," ",EQUAT!J21)</f>
        <v xml:space="preserve">Faradays laws </v>
      </c>
      <c r="S51" s="226" t="str">
        <f>IF(EQUAT!K21=0," ",EQUAT!K21)</f>
        <v>electrolytic cells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ST17C!AL29</f>
        <v>12</v>
      </c>
      <c r="C52" s="29">
        <f>ST17C!AM29</f>
        <v>0</v>
      </c>
      <c r="D52" s="114">
        <f>ST17C!AN29</f>
        <v>0</v>
      </c>
      <c r="N52" s="227" t="str">
        <f>EQUAT!H22</f>
        <v>2g</v>
      </c>
      <c r="O52" s="234">
        <f>EQUAT!I22</f>
        <v>1</v>
      </c>
      <c r="P52" s="114">
        <f>ST17C!B49</f>
        <v>0</v>
      </c>
      <c r="Q52" s="114">
        <f t="shared" si="2"/>
        <v>1</v>
      </c>
      <c r="R52" s="226" t="str">
        <f>IF(EQUAT!J22=0," ",EQUAT!J22)</f>
        <v>limitations of predictions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ST17C!AL30</f>
        <v>8</v>
      </c>
      <c r="C53" s="29">
        <f>ST17C!AM30</f>
        <v>0</v>
      </c>
      <c r="D53" s="114">
        <f>ST17C!AN30</f>
        <v>0</v>
      </c>
      <c r="N53" s="227" t="str">
        <f>EQUAT!H23</f>
        <v>2h</v>
      </c>
      <c r="O53" s="234">
        <f>EQUAT!I23</f>
        <v>1</v>
      </c>
      <c r="P53" s="114">
        <f>ST17C!B50</f>
        <v>0</v>
      </c>
      <c r="Q53" s="114">
        <f t="shared" si="2"/>
        <v>1</v>
      </c>
      <c r="R53" s="226" t="str">
        <f>IF(EQUAT!J23=0," ",EQUAT!J23)</f>
        <v>chemical principles electrolytic cell</v>
      </c>
      <c r="S53" s="226" t="str">
        <f>IF(EQUAT!K23=0," ",EQUAT!K23)</f>
        <v xml:space="preserve"> 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ST17C!AL31</f>
        <v>11</v>
      </c>
      <c r="C54" s="29">
        <f>ST17C!AM31</f>
        <v>0</v>
      </c>
      <c r="D54" s="114">
        <f>ST17C!AN31</f>
        <v>0</v>
      </c>
      <c r="N54" s="227" t="str">
        <f>EQUAT!H24</f>
        <v>2i</v>
      </c>
      <c r="O54" s="234">
        <f>EQUAT!I24</f>
        <v>3</v>
      </c>
      <c r="P54" s="114">
        <f>ST17C!B51</f>
        <v>0</v>
      </c>
      <c r="Q54" s="114">
        <f t="shared" si="2"/>
        <v>3</v>
      </c>
      <c r="R54" s="226" t="str">
        <f>IF(EQUAT!J24=0," ",EQUAT!J24)</f>
        <v>vis-UV</v>
      </c>
      <c r="S54" s="226" t="str">
        <f>IF(EQUAT!K24=0," ",EQUAT!K24)</f>
        <v>calibration graph AAS or UV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ST17C!AL32</f>
        <v>5</v>
      </c>
      <c r="C55" s="29">
        <f>ST17C!AM32</f>
        <v>0</v>
      </c>
      <c r="D55" s="114">
        <f>ST17C!AN32</f>
        <v>0</v>
      </c>
      <c r="N55" s="227" t="str">
        <f>EQUAT!H25</f>
        <v>3a</v>
      </c>
      <c r="O55" s="234">
        <f>EQUAT!I25</f>
        <v>1</v>
      </c>
      <c r="P55" s="114">
        <f>ST17C!B52</f>
        <v>0</v>
      </c>
      <c r="Q55" s="114">
        <f t="shared" si="2"/>
        <v>1</v>
      </c>
      <c r="R55" s="226" t="str">
        <f>IF(EQUAT!J25=0," ",EQUAT!J25)</f>
        <v>structural formula</v>
      </c>
      <c r="S55" s="226" t="str">
        <f>IF(EQUAT!K25=0," ",EQUAT!K25)</f>
        <v>amines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ST17C!AL33</f>
        <v>20</v>
      </c>
      <c r="C56" s="29">
        <f>ST17C!AM33</f>
        <v>0</v>
      </c>
      <c r="D56" s="114">
        <f>ST17C!AN33</f>
        <v>0</v>
      </c>
      <c r="N56" s="227" t="str">
        <f>EQUAT!H26</f>
        <v>3b</v>
      </c>
      <c r="O56" s="234">
        <f>EQUAT!I26</f>
        <v>1</v>
      </c>
      <c r="P56" s="114">
        <f>ST17C!B53</f>
        <v>0</v>
      </c>
      <c r="Q56" s="114">
        <f t="shared" si="2"/>
        <v>1</v>
      </c>
      <c r="R56" s="226" t="str">
        <f>IF(EQUAT!J26=0," ",EQUAT!J26)</f>
        <v>amines</v>
      </c>
      <c r="S56" s="226" t="str">
        <f>IF(EQUAT!K26=0," ",EQUAT!K26)</f>
        <v>amino acid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3c</v>
      </c>
      <c r="O57" s="234">
        <f>EQUAT!I27</f>
        <v>1</v>
      </c>
      <c r="P57" s="114">
        <f>ST17C!B54</f>
        <v>0</v>
      </c>
      <c r="Q57" s="114">
        <f t="shared" si="2"/>
        <v>1</v>
      </c>
      <c r="R57" s="226" t="str">
        <f>IF(EQUAT!J27=0," ",EQUAT!J27)</f>
        <v>systematic name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3d</v>
      </c>
      <c r="O58" s="234">
        <f>EQUAT!I28</f>
        <v>1</v>
      </c>
      <c r="P58" s="114">
        <f>ST17C!B55</f>
        <v>0</v>
      </c>
      <c r="Q58" s="114">
        <f t="shared" si="2"/>
        <v>1</v>
      </c>
      <c r="R58" s="226" t="str">
        <f>IF(EQUAT!J28=0," ",EQUAT!J28)</f>
        <v>amino acid</v>
      </c>
      <c r="S58" s="226" t="str">
        <f>IF(EQUAT!K28=0," ",EQUAT!K28)</f>
        <v>data book</v>
      </c>
      <c r="T58" s="226" t="str">
        <f>IF(EQUAT!L28=0," ",EQUAT!L28)</f>
        <v>structural formula</v>
      </c>
      <c r="U58" s="213"/>
    </row>
    <row r="59" spans="1:21" ht="15" customHeight="1" x14ac:dyDescent="0.25">
      <c r="N59" s="227" t="str">
        <f>EQUAT!H29</f>
        <v>3e</v>
      </c>
      <c r="O59" s="234">
        <f>EQUAT!I29</f>
        <v>2</v>
      </c>
      <c r="P59" s="114">
        <f>ST17C!B56</f>
        <v>0</v>
      </c>
      <c r="Q59" s="114">
        <f t="shared" si="2"/>
        <v>2</v>
      </c>
      <c r="R59" s="226" t="str">
        <f>IF(EQUAT!J29=0," ",EQUAT!J29)</f>
        <v>cond &amp; poly - proteins</v>
      </c>
      <c r="S59" s="226" t="str">
        <f>IF(EQUAT!K29=0," ",EQUAT!K29)</f>
        <v>chemical bonding proteins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3fi</v>
      </c>
      <c r="O60" s="234">
        <f>EQUAT!I30</f>
        <v>1</v>
      </c>
      <c r="P60" s="114">
        <f>ST17C!B57</f>
        <v>0</v>
      </c>
      <c r="Q60" s="114">
        <f t="shared" si="2"/>
        <v>1</v>
      </c>
      <c r="R60" s="226" t="str">
        <f>IF(EQUAT!J30=0," ",EQUAT!J30)</f>
        <v>cond &amp; poly - proteins</v>
      </c>
      <c r="S60" s="226" t="str">
        <f>IF(EQUAT!K30=0," ",EQUAT!K30)</f>
        <v>protein- primary, secondary, tertiary structure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3fii</v>
      </c>
      <c r="O61" s="234">
        <f>EQUAT!I31</f>
        <v>1</v>
      </c>
      <c r="P61" s="114">
        <f>ST17C!B58</f>
        <v>0</v>
      </c>
      <c r="Q61" s="114">
        <f t="shared" si="2"/>
        <v>1</v>
      </c>
      <c r="R61" s="226" t="str">
        <f>IF(EQUAT!J31=0," ",EQUAT!J31)</f>
        <v>cond &amp; poly - proteins</v>
      </c>
      <c r="S61" s="226" t="str">
        <f>IF(EQUAT!K31=0," ",EQUAT!K31)</f>
        <v>protein- primary, secondary, tertiary structure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3fiii</v>
      </c>
      <c r="O62" s="234">
        <f>EQUAT!I32</f>
        <v>1</v>
      </c>
      <c r="P62" s="114">
        <f>ST17C!B59</f>
        <v>0</v>
      </c>
      <c r="Q62" s="114">
        <f t="shared" si="2"/>
        <v>1</v>
      </c>
      <c r="R62" s="226" t="str">
        <f>IF(EQUAT!J32=0," ",EQUAT!J32)</f>
        <v>cond &amp; poly - proteins</v>
      </c>
      <c r="S62" s="226" t="str">
        <f>IF(EQUAT!K32=0," ",EQUAT!K32)</f>
        <v>protein- primary, secondary, tertiary structure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3gi</v>
      </c>
      <c r="O63" s="234">
        <f>EQUAT!I33</f>
        <v>2</v>
      </c>
      <c r="P63" s="114">
        <f>ST17C!B60</f>
        <v>0</v>
      </c>
      <c r="Q63" s="114">
        <f t="shared" si="2"/>
        <v>2</v>
      </c>
      <c r="R63" s="226" t="str">
        <f>IF(EQUAT!J33=0," ",EQUAT!J33)</f>
        <v>DNA</v>
      </c>
      <c r="S63" s="226" t="str">
        <f>IF(EQUAT!K33=0," ",EQUAT!K33)</f>
        <v>data book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3gii</v>
      </c>
      <c r="O64" s="234">
        <f>EQUAT!I34</f>
        <v>1</v>
      </c>
      <c r="P64" s="114">
        <f>ST17C!B61</f>
        <v>0</v>
      </c>
      <c r="Q64" s="114">
        <f t="shared" si="2"/>
        <v>1</v>
      </c>
      <c r="R64" s="226" t="str">
        <f>IF(EQUAT!J34=0," ",EQUAT!J34)</f>
        <v>DNA primary structure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3giii</v>
      </c>
      <c r="O65" s="234">
        <f>EQUAT!I35</f>
        <v>1</v>
      </c>
      <c r="P65" s="114">
        <f>ST17C!B62</f>
        <v>0</v>
      </c>
      <c r="Q65" s="114">
        <f t="shared" si="2"/>
        <v>1</v>
      </c>
      <c r="R65" s="226" t="str">
        <f>IF(EQUAT!J35=0," ",EQUAT!J35)</f>
        <v>DNA secondary structure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3h</v>
      </c>
      <c r="O66" s="234">
        <f>EQUAT!I36</f>
        <v>1</v>
      </c>
      <c r="P66" s="114">
        <f>ST17C!B63</f>
        <v>0</v>
      </c>
      <c r="Q66" s="114">
        <f t="shared" si="2"/>
        <v>1</v>
      </c>
      <c r="R66" s="226" t="str">
        <f>IF(EQUAT!J36=0," ",EQUAT!J36)</f>
        <v>DNA secondary structure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LisaChem 2013</v>
      </c>
      <c r="Q68" s="219"/>
      <c r="S68" s="220" t="s">
        <v>254</v>
      </c>
      <c r="T68" s="219" t="str">
        <f>B5</f>
        <v>Student 17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96" t="s">
        <v>146</v>
      </c>
      <c r="P69" s="298" t="s">
        <v>257</v>
      </c>
      <c r="Q69" s="29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97"/>
      <c r="P70" s="298"/>
      <c r="Q70" s="29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4ai</v>
      </c>
      <c r="O71" s="234">
        <f>EQUAT!I37</f>
        <v>2</v>
      </c>
      <c r="P71" s="114">
        <f>ST17C!B64</f>
        <v>0</v>
      </c>
      <c r="Q71" s="114">
        <f>O71-P71</f>
        <v>2</v>
      </c>
      <c r="R71" s="226" t="str">
        <f>IF(EQUAT!J37=0," ",EQUAT!J37)</f>
        <v>catalyst effect on rate</v>
      </c>
      <c r="S71" s="226" t="str">
        <f>IF(EQUAT!K37=0," ",EQUAT!K37)</f>
        <v>calc delta H from reactions</v>
      </c>
      <c r="T71" s="226" t="str">
        <f>IF(EQUAT!L37=0," ",EQUAT!L37)</f>
        <v>Energy sources - renewability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4aii</v>
      </c>
      <c r="O72" s="234">
        <f>EQUAT!I38</f>
        <v>3</v>
      </c>
      <c r="P72" s="114">
        <f>ST17C!B65</f>
        <v>0</v>
      </c>
      <c r="Q72" s="114">
        <f t="shared" si="2"/>
        <v>3</v>
      </c>
      <c r="R72" s="226" t="str">
        <f>IF(EQUAT!J38=0," ",EQUAT!J38)</f>
        <v>Equilibrium law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4aiii</v>
      </c>
      <c r="O73" s="234">
        <f>EQUAT!I39</f>
        <v>1</v>
      </c>
      <c r="P73" s="114">
        <f>ST17C!B66</f>
        <v>0</v>
      </c>
      <c r="Q73" s="114">
        <f t="shared" si="2"/>
        <v>1</v>
      </c>
      <c r="R73" s="226" t="str">
        <f>IF(EQUAT!J39=0," ",EQUAT!J39)</f>
        <v>Equilibrium law</v>
      </c>
      <c r="S73" s="226" t="str">
        <f>IF(EQUAT!K39=0," ",EQUAT!K39)</f>
        <v>Le Chatelier principle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4bi</v>
      </c>
      <c r="O74" s="234">
        <f>EQUAT!I40</f>
        <v>1</v>
      </c>
      <c r="P74" s="114">
        <f>ST17C!B67</f>
        <v>0</v>
      </c>
      <c r="Q74" s="114">
        <f t="shared" si="2"/>
        <v>1</v>
      </c>
      <c r="R74" s="226" t="str">
        <f>IF(EQUAT!J40=0," ",EQUAT!J40)</f>
        <v>biochemical fuel production</v>
      </c>
      <c r="S74" s="226" t="str">
        <f>IF(EQUAT!K40=0," ",EQUAT!K40)</f>
        <v>data book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4bii</v>
      </c>
      <c r="O75" s="234">
        <f>EQUAT!I41</f>
        <v>3</v>
      </c>
      <c r="P75" s="114">
        <f>ST17C!B68</f>
        <v>0</v>
      </c>
      <c r="Q75" s="114">
        <f t="shared" si="2"/>
        <v>3</v>
      </c>
      <c r="R75" s="226" t="str">
        <f>IF(EQUAT!J41=0," ",EQUAT!J41)</f>
        <v>biodiesel</v>
      </c>
      <c r="S75" s="226" t="str">
        <f>IF(EQUAT!K41=0," ",EQUAT!K41)</f>
        <v>data book</v>
      </c>
      <c r="T75" s="226" t="str">
        <f>IF(EQUAT!L41=0," ",EQUAT!L41)</f>
        <v>chemical equations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4ci</v>
      </c>
      <c r="O76" s="234">
        <f>EQUAT!I42</f>
        <v>1</v>
      </c>
      <c r="P76" s="114">
        <f>ST17C!B69</f>
        <v>0</v>
      </c>
      <c r="Q76" s="114">
        <f t="shared" si="2"/>
        <v>1</v>
      </c>
      <c r="R76" s="226" t="str">
        <f>IF(EQUAT!J42=0," ",EQUAT!J42)</f>
        <v>C13NMR</v>
      </c>
      <c r="S76" s="226" t="str">
        <f>IF(EQUAT!K42=0," ",EQUAT!K42)</f>
        <v>chemical equations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4cii</v>
      </c>
      <c r="O77" s="234">
        <f>EQUAT!I43</f>
        <v>2</v>
      </c>
      <c r="P77" s="114">
        <f>ST17C!B70</f>
        <v>0</v>
      </c>
      <c r="Q77" s="114">
        <f t="shared" si="2"/>
        <v>2</v>
      </c>
      <c r="R77" s="226" t="str">
        <f>IF(EQUAT!J43=0," ",EQUAT!J43)</f>
        <v>HNMR</v>
      </c>
      <c r="S77" s="226" t="str">
        <f>IF(EQUAT!K43=0," ",EQUAT!K43)</f>
        <v>semi-structural formula</v>
      </c>
      <c r="T77" s="226" t="str">
        <f>IF(EQUAT!L43=0," ",EQUAT!L43)</f>
        <v>oxidation primary alkanols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4di</v>
      </c>
      <c r="O78" s="234">
        <f>EQUAT!I44</f>
        <v>1</v>
      </c>
      <c r="P78" s="114">
        <f>ST17C!B71</f>
        <v>0</v>
      </c>
      <c r="Q78" s="114">
        <f t="shared" si="2"/>
        <v>1</v>
      </c>
      <c r="R78" s="226" t="str">
        <f>IF(EQUAT!J44=0," ",EQUAT!J44)</f>
        <v>fuel cells</v>
      </c>
      <c r="S78" s="226" t="str">
        <f>IF(EQUAT!K44=0," ",EQUAT!K44)</f>
        <v xml:space="preserve"> 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4dii</v>
      </c>
      <c r="O79" s="234">
        <f>EQUAT!I45</f>
        <v>2</v>
      </c>
      <c r="P79" s="114">
        <f>ST17C!B72</f>
        <v>0</v>
      </c>
      <c r="Q79" s="114">
        <f t="shared" si="2"/>
        <v>2</v>
      </c>
      <c r="R79" s="226" t="str">
        <f>IF(EQUAT!J45=0," ",EQUAT!J45)</f>
        <v>fuel cells</v>
      </c>
      <c r="S79" s="226" t="str">
        <f>IF(EQUAT!K45=0," ",EQUAT!K45)</f>
        <v>data book</v>
      </c>
      <c r="T79" s="226" t="str">
        <f>IF(EQUAT!L45=0," ",EQUAT!L45)</f>
        <v>half, overall equations fuel cell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5ai</v>
      </c>
      <c r="O80" s="234">
        <f>EQUAT!I46</f>
        <v>1</v>
      </c>
      <c r="P80" s="114">
        <f>ST17C!B73</f>
        <v>0</v>
      </c>
      <c r="Q80" s="114">
        <f t="shared" si="2"/>
        <v>1</v>
      </c>
      <c r="R80" s="226" t="str">
        <f>IF(EQUAT!J46=0," ",EQUAT!J46)</f>
        <v>galvanic primary, half &amp; overall equations</v>
      </c>
      <c r="S80" s="226" t="str">
        <f>IF(EQUAT!K46=0," ",EQUAT!K46)</f>
        <v>data book</v>
      </c>
      <c r="T80" s="226" t="str">
        <f>IF(EQUAT!L46=0," ",EQUAT!L46)</f>
        <v>electrochemical series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5aii</v>
      </c>
      <c r="O81" s="234">
        <f>EQUAT!I47</f>
        <v>1</v>
      </c>
      <c r="P81" s="114">
        <f>ST17C!B74</f>
        <v>0</v>
      </c>
      <c r="Q81" s="114">
        <f t="shared" si="2"/>
        <v>1</v>
      </c>
      <c r="R81" s="226" t="str">
        <f>IF(EQUAT!J47=0," ",EQUAT!J47)</f>
        <v>galvanic primary, half &amp; overall equations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5aiii</v>
      </c>
      <c r="O82" s="234">
        <f>EQUAT!I48</f>
        <v>1</v>
      </c>
      <c r="P82" s="114">
        <f>ST17C!B75</f>
        <v>0</v>
      </c>
      <c r="Q82" s="114">
        <f t="shared" si="2"/>
        <v>1</v>
      </c>
      <c r="R82" s="226" t="str">
        <f>IF(EQUAT!J48=0," ",EQUAT!J48)</f>
        <v>electrochemical series</v>
      </c>
      <c r="S82" s="226" t="str">
        <f>IF(EQUAT!K48=0," ",EQUAT!K48)</f>
        <v>data book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5b</v>
      </c>
      <c r="O83" s="234">
        <f>EQUAT!I49</f>
        <v>1</v>
      </c>
      <c r="P83" s="114">
        <f>ST17C!B76</f>
        <v>0</v>
      </c>
      <c r="Q83" s="114">
        <f t="shared" si="2"/>
        <v>1</v>
      </c>
      <c r="R83" s="226" t="str">
        <f>IF(EQUAT!J49=0," ",EQUAT!J49)</f>
        <v>galvanic cells - primary, secondary</v>
      </c>
      <c r="S83" s="226" t="str">
        <f>IF(EQUAT!K49=0," ",EQUAT!K49)</f>
        <v xml:space="preserve"> 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5ci</v>
      </c>
      <c r="O84" s="234">
        <f>EQUAT!I50</f>
        <v>1</v>
      </c>
      <c r="P84" s="114">
        <f>ST17C!B77</f>
        <v>0</v>
      </c>
      <c r="Q84" s="114">
        <f t="shared" si="2"/>
        <v>1</v>
      </c>
      <c r="R84" s="226" t="str">
        <f>IF(EQUAT!J50=0," ",EQUAT!J50)</f>
        <v xml:space="preserve">Faradays laws </v>
      </c>
      <c r="S84" s="226" t="str">
        <f>IF(EQUAT!K50=0," ",EQUAT!K50)</f>
        <v>galvanic primary, half &amp; overall equations</v>
      </c>
      <c r="T84" s="226" t="str">
        <f>IF(EQUAT!L50=0," ",EQUAT!L50)</f>
        <v>calculations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5cii</v>
      </c>
      <c r="O85" s="234">
        <f>EQUAT!I51</f>
        <v>1</v>
      </c>
      <c r="P85" s="114">
        <f>ST17C!B78</f>
        <v>0</v>
      </c>
      <c r="Q85" s="114">
        <f t="shared" si="2"/>
        <v>1</v>
      </c>
      <c r="R85" s="226" t="str">
        <f>IF(EQUAT!J51=0," ",EQUAT!J51)</f>
        <v xml:space="preserve">Faradays laws </v>
      </c>
      <c r="S85" s="226" t="str">
        <f>IF(EQUAT!K51=0," ",EQUAT!K51)</f>
        <v>calculations</v>
      </c>
      <c r="T85" s="226" t="str">
        <f>IF(EQUAT!L51=0," ",EQUAT!L51)</f>
        <v>galvanic primary, half &amp; overall equations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5ciii</v>
      </c>
      <c r="O86" s="234">
        <f>EQUAT!I52</f>
        <v>2</v>
      </c>
      <c r="P86" s="114">
        <f>ST17C!B79</f>
        <v>0</v>
      </c>
      <c r="Q86" s="114">
        <f t="shared" si="2"/>
        <v>2</v>
      </c>
      <c r="R86" s="226" t="str">
        <f>IF(EQUAT!J52=0," ",EQUAT!J52)</f>
        <v>calculations</v>
      </c>
      <c r="S86" s="226" t="str">
        <f>IF(EQUAT!K52=0," ",EQUAT!K52)</f>
        <v>galvanic primary, half &amp; overall equations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5d</v>
      </c>
      <c r="O87" s="234">
        <f>EQUAT!I53</f>
        <v>2</v>
      </c>
      <c r="P87" s="114">
        <f>ST17C!B80</f>
        <v>0</v>
      </c>
      <c r="Q87" s="114">
        <f t="shared" si="2"/>
        <v>2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6a</v>
      </c>
      <c r="O88" s="234">
        <f>EQUAT!I54</f>
        <v>1</v>
      </c>
      <c r="P88" s="114">
        <f>ST17C!B81</f>
        <v>0</v>
      </c>
      <c r="Q88" s="114">
        <f t="shared" si="2"/>
        <v>1</v>
      </c>
      <c r="R88" s="226" t="str">
        <f>IF(EQUAT!J54=0," ",EQUAT!J54)</f>
        <v>Rates of reaction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6b</v>
      </c>
      <c r="O89" s="234">
        <f>EQUAT!I55</f>
        <v>2</v>
      </c>
      <c r="P89" s="114">
        <f>ST17C!B82</f>
        <v>0</v>
      </c>
      <c r="Q89" s="114">
        <f t="shared" si="2"/>
        <v>2</v>
      </c>
      <c r="R89" s="226" t="str">
        <f>IF(EQUAT!J55=0," ",EQUAT!J55)</f>
        <v>Rates of reaction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6ci</v>
      </c>
      <c r="O90" s="234">
        <f>EQUAT!I56</f>
        <v>2</v>
      </c>
      <c r="P90" s="114">
        <f>ST17C!B83</f>
        <v>0</v>
      </c>
      <c r="Q90" s="114">
        <f t="shared" si="2"/>
        <v>2</v>
      </c>
      <c r="R90" s="226" t="str">
        <f>IF(EQUAT!J56=0," ",EQUAT!J56)</f>
        <v>Rates of reaction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6cii</v>
      </c>
      <c r="O91" s="234">
        <f>EQUAT!I57</f>
        <v>1</v>
      </c>
      <c r="P91" s="114">
        <f>ST17C!B84</f>
        <v>0</v>
      </c>
      <c r="Q91" s="114">
        <f t="shared" si="2"/>
        <v>1</v>
      </c>
      <c r="R91" s="226" t="str">
        <f>IF(EQUAT!J57=0," ",EQUAT!J57)</f>
        <v>calculations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6ciii</v>
      </c>
      <c r="O92" s="234">
        <f>EQUAT!I58</f>
        <v>1</v>
      </c>
      <c r="P92" s="114">
        <f>ST17C!B85</f>
        <v>0</v>
      </c>
      <c r="Q92" s="114">
        <f t="shared" si="2"/>
        <v>1</v>
      </c>
      <c r="R92" s="226" t="str">
        <f>IF(EQUAT!J58=0," ",EQUAT!J58)</f>
        <v>calculations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6di</v>
      </c>
      <c r="O93" s="234">
        <f>EQUAT!I59</f>
        <v>1</v>
      </c>
      <c r="P93" s="114">
        <f>ST17C!B86</f>
        <v>0</v>
      </c>
      <c r="Q93" s="114">
        <f t="shared" si="2"/>
        <v>1</v>
      </c>
      <c r="R93" s="226" t="str">
        <f>IF(EQUAT!J59=0," ",EQUAT!J59)</f>
        <v>Rates of reaction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6dii</v>
      </c>
      <c r="O94" s="234">
        <f>EQUAT!I60</f>
        <v>2</v>
      </c>
      <c r="P94" s="114">
        <f>ST17C!B87</f>
        <v>0</v>
      </c>
      <c r="Q94" s="114">
        <f t="shared" ref="Q94:Q95" si="3">O94-P94</f>
        <v>2</v>
      </c>
      <c r="R94" s="226" t="str">
        <f>IF(EQUAT!J60=0," ",EQUAT!J60)</f>
        <v>Rates of reaction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6e</v>
      </c>
      <c r="O95" s="234">
        <f>EQUAT!I61</f>
        <v>2</v>
      </c>
      <c r="P95" s="114">
        <f>ST17C!B88</f>
        <v>0</v>
      </c>
      <c r="Q95" s="114">
        <f t="shared" si="3"/>
        <v>2</v>
      </c>
      <c r="R95" s="226" t="str">
        <f>IF(EQUAT!J61=0," ",EQUAT!J61)</f>
        <v>collision theory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6f</v>
      </c>
      <c r="O96" s="234">
        <f>EQUAT!I62</f>
        <v>2</v>
      </c>
      <c r="P96" s="114">
        <f>ST17C!B89</f>
        <v>0</v>
      </c>
      <c r="Q96" s="114">
        <f t="shared" ref="Q96:Q105" si="4">O96-P96</f>
        <v>2</v>
      </c>
      <c r="R96" s="226" t="str">
        <f>IF(EQUAT!J62=0," ",EQUAT!J62)</f>
        <v>temperature effect on rate</v>
      </c>
      <c r="S96" s="226" t="str">
        <f>IF(EQUAT!K62=0," ",EQUAT!K62)</f>
        <v>catalyst effect on rate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7a</v>
      </c>
      <c r="O97" s="234">
        <f>EQUAT!I63</f>
        <v>2</v>
      </c>
      <c r="P97" s="114">
        <f>ST17C!B90</f>
        <v>0</v>
      </c>
      <c r="Q97" s="114">
        <f t="shared" si="4"/>
        <v>2</v>
      </c>
      <c r="R97" s="226" t="str">
        <f>IF(EQUAT!J63=0," ",EQUAT!J63)</f>
        <v>back titrations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7b</v>
      </c>
      <c r="O98" s="234">
        <f>EQUAT!I64</f>
        <v>2</v>
      </c>
      <c r="P98" s="114">
        <f>ST17C!B91</f>
        <v>0</v>
      </c>
      <c r="Q98" s="114">
        <f t="shared" si="4"/>
        <v>2</v>
      </c>
      <c r="R98" s="226" t="str">
        <f>IF(EQUAT!J64=0," ",EQUAT!J64)</f>
        <v>back titrations</v>
      </c>
      <c r="S98" s="226" t="str">
        <f>IF(EQUAT!K64=0," ",EQUAT!K64)</f>
        <v>calculations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7c</v>
      </c>
      <c r="O99" s="234">
        <f>EQUAT!I65</f>
        <v>1</v>
      </c>
      <c r="P99" s="114">
        <f>ST17C!B92</f>
        <v>0</v>
      </c>
      <c r="Q99" s="114">
        <f t="shared" si="4"/>
        <v>1</v>
      </c>
      <c r="R99" s="226" t="str">
        <f>IF(EQUAT!J65=0," ",EQUAT!J65)</f>
        <v>calculations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7d</v>
      </c>
      <c r="O100" s="234">
        <f>EQUAT!I66</f>
        <v>1</v>
      </c>
      <c r="P100" s="114">
        <f>ST17C!B93</f>
        <v>0</v>
      </c>
      <c r="Q100" s="114">
        <f t="shared" si="4"/>
        <v>1</v>
      </c>
      <c r="R100" s="226" t="str">
        <f>IF(EQUAT!J66=0," ",EQUAT!J66)</f>
        <v>calculations</v>
      </c>
      <c r="S100" s="226" t="str">
        <f>IF(EQUAT!K66=0," ",EQUAT!K66)</f>
        <v xml:space="preserve"> 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7e</v>
      </c>
      <c r="O101" s="234">
        <f>EQUAT!I67</f>
        <v>3</v>
      </c>
      <c r="P101" s="114">
        <f>ST17C!B94</f>
        <v>0</v>
      </c>
      <c r="Q101" s="114">
        <f t="shared" si="4"/>
        <v>3</v>
      </c>
      <c r="R101" s="226" t="str">
        <f>IF(EQUAT!J67=0," ",EQUAT!J67)</f>
        <v>data book</v>
      </c>
      <c r="S101" s="226" t="str">
        <f>IF(EQUAT!K67=0," ",EQUAT!K67)</f>
        <v>Ka weak acids</v>
      </c>
      <c r="T101" s="226" t="str">
        <f>IF(EQUAT!L67=0," ",EQUAT!L67)</f>
        <v xml:space="preserve"> 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>
        <f>EQUAT!H68</f>
        <v>0</v>
      </c>
      <c r="O102" s="234">
        <f>EQUAT!I68</f>
        <v>0</v>
      </c>
      <c r="P102" s="114">
        <f>ST17C!B95</f>
        <v>0</v>
      </c>
      <c r="Q102" s="114">
        <f t="shared" si="4"/>
        <v>0</v>
      </c>
      <c r="R102" s="226" t="str">
        <f>IF(EQUAT!J68=0," ",EQUAT!J68)</f>
        <v xml:space="preserve"> </v>
      </c>
      <c r="S102" s="226" t="str">
        <f>IF(EQUAT!K68=0," ",EQUAT!K68)</f>
        <v xml:space="preserve"> </v>
      </c>
      <c r="T102" s="226" t="str">
        <f>IF(EQUAT!L68=0," ",EQUAT!L68)</f>
        <v xml:space="preserve"> 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>
        <f>EQUAT!H69</f>
        <v>0</v>
      </c>
      <c r="O103" s="234">
        <f>EQUAT!I69</f>
        <v>0</v>
      </c>
      <c r="P103" s="114">
        <f>ST17C!B96</f>
        <v>0</v>
      </c>
      <c r="Q103" s="114">
        <f t="shared" si="4"/>
        <v>0</v>
      </c>
      <c r="R103" s="226" t="str">
        <f>IF(EQUAT!J69=0," ",EQUAT!J69)</f>
        <v xml:space="preserve"> 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>
        <f>EQUAT!H70</f>
        <v>0</v>
      </c>
      <c r="O104" s="234">
        <f>EQUAT!I70</f>
        <v>0</v>
      </c>
      <c r="P104" s="114">
        <f>ST17C!B97</f>
        <v>0</v>
      </c>
      <c r="Q104" s="114">
        <f t="shared" si="4"/>
        <v>0</v>
      </c>
      <c r="R104" s="226" t="str">
        <f>IF(EQUAT!J70=0," ",EQUAT!J70)</f>
        <v xml:space="preserve">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>
        <f>EQUAT!H71</f>
        <v>0</v>
      </c>
      <c r="O105" s="234">
        <f>EQUAT!I71</f>
        <v>0</v>
      </c>
      <c r="P105" s="114">
        <f>ST17C!B98</f>
        <v>0</v>
      </c>
      <c r="Q105" s="114">
        <f t="shared" si="4"/>
        <v>0</v>
      </c>
      <c r="R105" s="226" t="str">
        <f>IF(EQUAT!J71=0," ",EQUAT!J71)</f>
        <v xml:space="preserve">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94</v>
      </c>
      <c r="P106" s="114">
        <f>SUM(P37:P105)</f>
        <v>0</v>
      </c>
      <c r="Q106" s="114">
        <f>SUM(Q37:Q95)</f>
        <v>83</v>
      </c>
      <c r="R106" s="226" t="str">
        <f>IF(EQUAT!J72=0," ",EQUAT!J72)</f>
        <v xml:space="preserve"> </v>
      </c>
      <c r="S106" s="226" t="str">
        <f>IF(EQUAT!K72=0," ",EQUAT!K72)</f>
        <v xml:space="preserve"> </v>
      </c>
      <c r="T106" s="226" t="str">
        <f>IF(EQUAT!L72=0," ",EQUAT!L72)</f>
        <v xml:space="preserve"> 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15" priority="2" operator="lessThan">
      <formula>0.5</formula>
    </cfRule>
    <cfRule type="cellIs" dxfId="14" priority="3" operator="lessThan">
      <formula>0.5</formula>
    </cfRule>
    <cfRule type="cellIs" dxfId="13" priority="4" operator="lessThan">
      <formula>1</formula>
    </cfRule>
  </conditionalFormatting>
  <conditionalFormatting sqref="Q37:Q66 Q71:Q105">
    <cfRule type="cellIs" dxfId="12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84" t="s">
        <v>151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51"/>
      <c r="M1" s="233"/>
      <c r="N1" s="4"/>
      <c r="O1" s="191" t="s">
        <v>57</v>
      </c>
      <c r="P1" s="219" t="str">
        <f>B3</f>
        <v>LisaChem 2013</v>
      </c>
      <c r="Q1" s="219"/>
      <c r="S1" s="220" t="s">
        <v>254</v>
      </c>
      <c r="T1" s="219" t="str">
        <f>B5</f>
        <v>Student 18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9" t="s">
        <v>259</v>
      </c>
      <c r="P2" s="299" t="s">
        <v>252</v>
      </c>
      <c r="Q2" s="30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LisaChem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99"/>
      <c r="P3" s="299"/>
      <c r="Q3" s="300"/>
      <c r="R3" s="294" t="s">
        <v>91</v>
      </c>
      <c r="S3" s="295"/>
      <c r="T3" s="295"/>
      <c r="U3" s="212"/>
    </row>
    <row r="4" spans="1:21" ht="15" customHeight="1" thickBot="1" x14ac:dyDescent="0.3">
      <c r="A4" s="25"/>
      <c r="F4" s="94"/>
      <c r="G4" s="191" t="s">
        <v>0</v>
      </c>
      <c r="H4" s="194">
        <f>ST18C!AK38</f>
        <v>30</v>
      </c>
      <c r="I4" s="194">
        <f>ST18C!AL38</f>
        <v>0</v>
      </c>
      <c r="J4" s="194">
        <f>ST18C!AM38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Results'!T6</f>
        <v>0</v>
      </c>
      <c r="Q4" s="129">
        <f t="shared" ref="Q4:Q33" si="0">IF(P4=O4,1,0)</f>
        <v>0</v>
      </c>
      <c r="R4" s="217" t="str">
        <f>IF(EQUAT!D7=0, "",EQUAT!D7)</f>
        <v>IR</v>
      </c>
      <c r="S4" s="217" t="str">
        <f>IF(EQUAT!E7=0, "",EQUAT!E7)</f>
        <v>C13NMR</v>
      </c>
      <c r="T4" s="217" t="str">
        <f>IF(EQUAT!F7=0, "",EQUAT!F7)</f>
        <v>systematic name</v>
      </c>
      <c r="U4" s="212"/>
    </row>
    <row r="5" spans="1:21" ht="15" customHeight="1" thickBot="1" x14ac:dyDescent="0.3">
      <c r="A5" s="78" t="s">
        <v>147</v>
      </c>
      <c r="B5" s="198" t="str">
        <f>'Class Results'!T4</f>
        <v>Student 18</v>
      </c>
      <c r="C5" s="199"/>
      <c r="D5" s="200"/>
      <c r="E5" s="201"/>
      <c r="G5" s="90" t="s">
        <v>8</v>
      </c>
      <c r="H5" s="194">
        <f>ST18C!AK39</f>
        <v>94</v>
      </c>
      <c r="I5" s="194">
        <f>ST18C!AL39</f>
        <v>0</v>
      </c>
      <c r="J5" s="194">
        <f>ST18C!AM39</f>
        <v>0</v>
      </c>
      <c r="N5" s="218" t="str">
        <f>EQUAT!A8</f>
        <v>2</v>
      </c>
      <c r="O5" s="232" t="str">
        <f>EQUAT!B8</f>
        <v>C</v>
      </c>
      <c r="P5" s="216">
        <f>'Class Results'!T7</f>
        <v>0</v>
      </c>
      <c r="Q5" s="129">
        <f t="shared" si="0"/>
        <v>0</v>
      </c>
      <c r="R5" s="217" t="str">
        <f>IF(EQUAT!D8=0, "",EQUAT!D8)</f>
        <v>amount of solids, liquids,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Results'!T8</f>
        <v>0</v>
      </c>
      <c r="Q6" s="129">
        <f t="shared" si="0"/>
        <v>0</v>
      </c>
      <c r="R6" s="217" t="str">
        <f>IF(EQUAT!D9=0, "",EQUAT!D9)</f>
        <v>titration curves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Results'!T9</f>
        <v>0</v>
      </c>
      <c r="Q7" s="129">
        <f t="shared" si="0"/>
        <v>0</v>
      </c>
      <c r="R7" s="217" t="str">
        <f>IF(EQUAT!D10=0, "",EQUAT!D10)</f>
        <v>acid-base titrations</v>
      </c>
      <c r="S7" s="217" t="str">
        <f>IF(EQUAT!E10=0, "",EQUAT!E10)</f>
        <v>data book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A</v>
      </c>
      <c r="P8" s="216">
        <f>'Class Results'!T10</f>
        <v>0</v>
      </c>
      <c r="Q8" s="129">
        <f t="shared" si="0"/>
        <v>0</v>
      </c>
      <c r="R8" s="217" t="str">
        <f>IF(EQUAT!D11=0, "",EQUAT!D11)</f>
        <v>galvanic primary, principles</v>
      </c>
      <c r="S8" s="217" t="str">
        <f>IF(EQUAT!E11=0, "",EQUAT!E11)</f>
        <v>electrochemical series</v>
      </c>
      <c r="T8" s="217" t="str">
        <f>IF(EQUAT!F11=0, "",EQUAT!F11)</f>
        <v>data book</v>
      </c>
      <c r="U8" s="212"/>
    </row>
    <row r="9" spans="1:21" ht="15" customHeight="1" x14ac:dyDescent="0.25">
      <c r="A9" s="38" t="s">
        <v>94</v>
      </c>
      <c r="B9" s="114">
        <f>ST18C!AL3</f>
        <v>75</v>
      </c>
      <c r="C9" s="114">
        <f>ST18C!AM3</f>
        <v>0</v>
      </c>
      <c r="D9" s="114">
        <f>ST18C!AN3</f>
        <v>0</v>
      </c>
      <c r="N9" s="218" t="str">
        <f>EQUAT!A12</f>
        <v>6</v>
      </c>
      <c r="O9" s="232" t="str">
        <f>EQUAT!B12</f>
        <v>D</v>
      </c>
      <c r="P9" s="216">
        <f>'Class Results'!T11</f>
        <v>0</v>
      </c>
      <c r="Q9" s="129">
        <f t="shared" si="0"/>
        <v>0</v>
      </c>
      <c r="R9" s="217" t="str">
        <f>IF(EQUAT!D12=0, "",EQUAT!D12)</f>
        <v xml:space="preserve">ox numbers 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ST18C!AL4</f>
        <v>48</v>
      </c>
      <c r="C10" s="114">
        <f>ST18C!AM4</f>
        <v>0</v>
      </c>
      <c r="D10" s="114">
        <f>ST18C!AN4</f>
        <v>0</v>
      </c>
      <c r="N10" s="218" t="str">
        <f>EQUAT!A13</f>
        <v>7</v>
      </c>
      <c r="O10" s="232" t="str">
        <f>EQUAT!B13</f>
        <v>D</v>
      </c>
      <c r="P10" s="216">
        <f>'Class Results'!T12</f>
        <v>0</v>
      </c>
      <c r="Q10" s="129">
        <f t="shared" si="0"/>
        <v>0</v>
      </c>
      <c r="R10" s="217" t="str">
        <f>IF(EQUAT!D13=0, "",EQUAT!D13)</f>
        <v>redox equations</v>
      </c>
      <c r="S10" s="217" t="str">
        <f>IF(EQUAT!E13=0, "",EQUAT!E13)</f>
        <v>acid-base, pH</v>
      </c>
      <c r="T10" s="217" t="str">
        <f>IF(EQUAT!F13=0, "",EQUAT!F13)</f>
        <v>fuel cells</v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Results'!T13</f>
        <v>0</v>
      </c>
      <c r="Q11" s="129">
        <f t="shared" si="0"/>
        <v>0</v>
      </c>
      <c r="R11" s="217" t="str">
        <f>IF(EQUAT!D14=0, "",EQUAT!D14)</f>
        <v>bomb calorimetry</v>
      </c>
      <c r="S11" s="217" t="str">
        <f>IF(EQUAT!E14=0, "",EQUAT!E14)</f>
        <v>calculations</v>
      </c>
      <c r="T11" s="217" t="str">
        <f>IF(EQUAT!F14=0, "",EQUAT!F14)</f>
        <v>data book</v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Results'!T14</f>
        <v>0</v>
      </c>
      <c r="Q12" s="129">
        <f t="shared" si="0"/>
        <v>0</v>
      </c>
      <c r="R12" s="217" t="str">
        <f>IF(EQUAT!D15=0, "",EQUAT!D15)</f>
        <v>galvanic secondary, principles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D</v>
      </c>
      <c r="P13" s="216">
        <f>'Class Results'!T15</f>
        <v>0</v>
      </c>
      <c r="Q13" s="129">
        <f t="shared" si="0"/>
        <v>0</v>
      </c>
      <c r="R13" s="217" t="str">
        <f>IF(EQUAT!D16=0, "",EQUAT!D16)</f>
        <v>Le Chatelier principle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85" t="s">
        <v>98</v>
      </c>
      <c r="C14" s="285"/>
      <c r="D14" s="285"/>
      <c r="N14" s="218" t="str">
        <f>EQUAT!A17</f>
        <v>11</v>
      </c>
      <c r="O14" s="232" t="str">
        <f>EQUAT!B17</f>
        <v>C</v>
      </c>
      <c r="P14" s="216">
        <f>'Class Results'!T16</f>
        <v>0</v>
      </c>
      <c r="Q14" s="129">
        <f t="shared" si="0"/>
        <v>0</v>
      </c>
      <c r="R14" s="217" t="str">
        <f>IF(EQUAT!D17=0, "",EQUAT!D17)</f>
        <v>fuel cells</v>
      </c>
      <c r="S14" s="217" t="str">
        <f>IF(EQUAT!E17=0, "",EQUAT!E17)</f>
        <v/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ST18C!AL5</f>
        <v>10</v>
      </c>
      <c r="C15" s="29">
        <f>ST18C!AM5</f>
        <v>0</v>
      </c>
      <c r="D15" s="114">
        <f>ST18C!AN5</f>
        <v>0</v>
      </c>
      <c r="N15" s="218" t="str">
        <f>EQUAT!A18</f>
        <v>12</v>
      </c>
      <c r="O15" s="232" t="str">
        <f>EQUAT!B18</f>
        <v>D</v>
      </c>
      <c r="P15" s="216">
        <f>'Class Results'!T17</f>
        <v>0</v>
      </c>
      <c r="Q15" s="129">
        <f t="shared" si="0"/>
        <v>0</v>
      </c>
      <c r="R15" s="217" t="str">
        <f>IF(EQUAT!D18=0, "",EQUAT!D18)</f>
        <v>gravimetric analysis</v>
      </c>
      <c r="S15" s="217" t="str">
        <f>IF(EQUAT!E18=0, "",EQUAT!E18)</f>
        <v>calculations</v>
      </c>
      <c r="T15" s="217" t="str">
        <f>IF(EQUAT!F18=0, "",EQUAT!F18)</f>
        <v>chemical equations</v>
      </c>
      <c r="U15" s="212"/>
    </row>
    <row r="16" spans="1:21" ht="15" customHeight="1" x14ac:dyDescent="0.25">
      <c r="A16" s="38" t="str">
        <f>ST1C!AJ6</f>
        <v>gravimetric analysis</v>
      </c>
      <c r="B16" s="29">
        <f>ST18C!AL6</f>
        <v>2</v>
      </c>
      <c r="C16" s="29">
        <f>ST18C!AM6</f>
        <v>0</v>
      </c>
      <c r="D16" s="114">
        <f>ST18C!AN6</f>
        <v>0</v>
      </c>
      <c r="N16" s="218" t="str">
        <f>EQUAT!A19</f>
        <v>13</v>
      </c>
      <c r="O16" s="232" t="str">
        <f>EQUAT!B19</f>
        <v>A</v>
      </c>
      <c r="P16" s="216">
        <f>'Class Results'!T18</f>
        <v>0</v>
      </c>
      <c r="Q16" s="129">
        <f t="shared" si="0"/>
        <v>0</v>
      </c>
      <c r="R16" s="217" t="str">
        <f>IF(EQUAT!D19=0, "",EQUAT!D19)</f>
        <v>gravimetric analysis</v>
      </c>
      <c r="S16" s="217" t="str">
        <f>IF(EQUAT!E19=0, "",EQUAT!E19)</f>
        <v>calculations</v>
      </c>
      <c r="T16" s="217" t="str">
        <f>IF(EQUAT!F19=0, "",EQUAT!F19)</f>
        <v>chemical equations</v>
      </c>
      <c r="U16" s="212"/>
    </row>
    <row r="17" spans="1:21" ht="15" customHeight="1" x14ac:dyDescent="0.25">
      <c r="A17" s="38" t="str">
        <f>ST1C!AJ7</f>
        <v>calculations</v>
      </c>
      <c r="B17" s="29">
        <f>ST18C!AL7</f>
        <v>21</v>
      </c>
      <c r="C17" s="29">
        <f>ST18C!AM7</f>
        <v>0</v>
      </c>
      <c r="D17" s="114">
        <f>ST18C!AN7</f>
        <v>0</v>
      </c>
      <c r="N17" s="218" t="str">
        <f>EQUAT!A20</f>
        <v>14</v>
      </c>
      <c r="O17" s="232" t="str">
        <f>EQUAT!B20</f>
        <v>B</v>
      </c>
      <c r="P17" s="216">
        <f>'Class Results'!T19</f>
        <v>0</v>
      </c>
      <c r="Q17" s="129">
        <f t="shared" si="0"/>
        <v>0</v>
      </c>
      <c r="R17" s="217" t="str">
        <f>IF(EQUAT!D20=0, "",EQUAT!D20)</f>
        <v>AAS</v>
      </c>
      <c r="S17" s="217" t="str">
        <f>IF(EQUAT!E20=0, "",EQUAT!E20)</f>
        <v>calibration graph AAS or UV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ST18C!AL8</f>
        <v>12</v>
      </c>
      <c r="C18" s="29">
        <f>ST18C!AM8</f>
        <v>0</v>
      </c>
      <c r="D18" s="114">
        <f>ST18C!AN8</f>
        <v>0</v>
      </c>
      <c r="N18" s="218" t="str">
        <f>EQUAT!A21</f>
        <v>15</v>
      </c>
      <c r="O18" s="232" t="str">
        <f>EQUAT!B21</f>
        <v>B</v>
      </c>
      <c r="P18" s="216">
        <f>'Class Results'!T20</f>
        <v>0</v>
      </c>
      <c r="Q18" s="129">
        <f t="shared" si="0"/>
        <v>0</v>
      </c>
      <c r="R18" s="217" t="str">
        <f>IF(EQUAT!D21=0, "",EQUAT!D21)</f>
        <v>systematic name</v>
      </c>
      <c r="S18" s="217" t="str">
        <f>IF(EQUAT!E21=0, "",EQUAT!E21)</f>
        <v>alkanoic acid</v>
      </c>
      <c r="T18" s="217" t="str">
        <f>IF(EQUAT!F21=0, "",EQUAT!F21)</f>
        <v>calculations</v>
      </c>
      <c r="U18" s="212"/>
    </row>
    <row r="19" spans="1:21" ht="15" customHeight="1" x14ac:dyDescent="0.25">
      <c r="A19" s="38" t="str">
        <f>ST1C!AJ9</f>
        <v>chromatographic techniques</v>
      </c>
      <c r="B19" s="29">
        <f>ST18C!AL9</f>
        <v>1</v>
      </c>
      <c r="C19" s="29">
        <f>ST18C!AM9</f>
        <v>0</v>
      </c>
      <c r="D19" s="114">
        <f>ST18C!AN9</f>
        <v>0</v>
      </c>
      <c r="N19" s="218" t="str">
        <f>EQUAT!A22</f>
        <v>16</v>
      </c>
      <c r="O19" s="232" t="str">
        <f>EQUAT!B22</f>
        <v>C</v>
      </c>
      <c r="P19" s="216">
        <f>'Class Results'!T21</f>
        <v>0</v>
      </c>
      <c r="Q19" s="129">
        <f t="shared" si="0"/>
        <v>0</v>
      </c>
      <c r="R19" s="217" t="str">
        <f>IF(EQUAT!D22=0, "",EQUAT!D22)</f>
        <v xml:space="preserve">Faradays laws </v>
      </c>
      <c r="S19" s="217" t="str">
        <f>IF(EQUAT!E22=0, "",EQUAT!E22)</f>
        <v>galvanic primary, principles</v>
      </c>
      <c r="T19" s="217" t="str">
        <f>IF(EQUAT!F22=0, "",EQUAT!F22)</f>
        <v>redox equations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ST18C!AL10</f>
        <v>28</v>
      </c>
      <c r="C20" s="29">
        <f>ST18C!AM10</f>
        <v>0</v>
      </c>
      <c r="D20" s="114">
        <f>ST18C!AN10</f>
        <v>0</v>
      </c>
      <c r="N20" s="218" t="str">
        <f>EQUAT!A23</f>
        <v>17</v>
      </c>
      <c r="O20" s="232" t="str">
        <f>EQUAT!B23</f>
        <v>D</v>
      </c>
      <c r="P20" s="216">
        <f>'Class Results'!T22</f>
        <v>0</v>
      </c>
      <c r="Q20" s="129">
        <f t="shared" si="0"/>
        <v>0</v>
      </c>
      <c r="R20" s="217" t="str">
        <f>IF(EQUAT!D23=0, "",EQUAT!D23)</f>
        <v>chemical equations</v>
      </c>
      <c r="S20" s="217" t="str">
        <f>IF(EQUAT!E23=0, "",EQUAT!E23)</f>
        <v>acid-base, pH</v>
      </c>
      <c r="T20" s="217" t="str">
        <f>IF(EQUAT!F23=0, "",EQUAT!F23)</f>
        <v>aspirin</v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ST18C!AL11</f>
        <v>1</v>
      </c>
      <c r="C21" s="29">
        <f>ST18C!AM11</f>
        <v>0</v>
      </c>
      <c r="D21" s="114">
        <f>ST18C!AN11</f>
        <v>0</v>
      </c>
      <c r="N21" s="218" t="str">
        <f>EQUAT!A24</f>
        <v>18</v>
      </c>
      <c r="O21" s="232" t="str">
        <f>EQUAT!B24</f>
        <v>A</v>
      </c>
      <c r="P21" s="216">
        <f>'Class Results'!T23</f>
        <v>0</v>
      </c>
      <c r="Q21" s="129">
        <f t="shared" si="0"/>
        <v>0</v>
      </c>
      <c r="R21" s="217" t="str">
        <f>IF(EQUAT!D24=0, "",EQUAT!D24)</f>
        <v>organic reaction pathways</v>
      </c>
      <c r="S21" s="217" t="str">
        <f>IF(EQUAT!E24=0, "",EQUAT!E24)</f>
        <v/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ST18C!AL12</f>
        <v>16</v>
      </c>
      <c r="C22" s="29">
        <f>ST18C!AM12</f>
        <v>0</v>
      </c>
      <c r="D22" s="114">
        <f>ST18C!AN12</f>
        <v>0</v>
      </c>
      <c r="N22" s="218" t="str">
        <f>EQUAT!A25</f>
        <v>19</v>
      </c>
      <c r="O22" s="232" t="str">
        <f>EQUAT!B25</f>
        <v>D</v>
      </c>
      <c r="P22" s="216">
        <f>'Class Results'!T24</f>
        <v>0</v>
      </c>
      <c r="Q22" s="129">
        <f t="shared" si="0"/>
        <v>0</v>
      </c>
      <c r="R22" s="217" t="str">
        <f>IF(EQUAT!D25=0, "",EQUAT!D25)</f>
        <v>Le Chatelier principle</v>
      </c>
      <c r="S22" s="217" t="str">
        <f>IF(EQUAT!E25=0, "",EQUAT!E25)</f>
        <v>Rates of reaction</v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ST18C!AL13</f>
        <v>7</v>
      </c>
      <c r="C23" s="29">
        <f>ST18C!AM13</f>
        <v>0</v>
      </c>
      <c r="D23" s="114">
        <f>ST18C!AN13</f>
        <v>0</v>
      </c>
      <c r="N23" s="218" t="str">
        <f>EQUAT!A26</f>
        <v>20</v>
      </c>
      <c r="O23" s="232" t="str">
        <f>EQUAT!B26</f>
        <v>B</v>
      </c>
      <c r="P23" s="216">
        <f>'Class Results'!T25</f>
        <v>0</v>
      </c>
      <c r="Q23" s="129">
        <f t="shared" si="0"/>
        <v>0</v>
      </c>
      <c r="R23" s="217" t="str">
        <f>IF(EQUAT!D26=0, "",EQUAT!D26)</f>
        <v>Ka weak acids</v>
      </c>
      <c r="S23" s="217" t="str">
        <f>IF(EQUAT!E26=0, "",EQUAT!E26)</f>
        <v>calculations</v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ST18C!AL14</f>
        <v>5</v>
      </c>
      <c r="C24" s="29">
        <f>ST18C!AM14</f>
        <v>0</v>
      </c>
      <c r="D24" s="114">
        <f>ST18C!AN14</f>
        <v>0</v>
      </c>
      <c r="N24" s="218" t="str">
        <f>EQUAT!A27</f>
        <v>21</v>
      </c>
      <c r="O24" s="232" t="str">
        <f>EQUAT!B27</f>
        <v>C</v>
      </c>
      <c r="P24" s="216">
        <f>'Class Results'!T26</f>
        <v>0</v>
      </c>
      <c r="Q24" s="129">
        <f t="shared" si="0"/>
        <v>0</v>
      </c>
      <c r="R24" s="217" t="str">
        <f>IF(EQUAT!D27=0, "",EQUAT!D27)</f>
        <v>calc delta H from reactions</v>
      </c>
      <c r="S24" s="217" t="str">
        <f>IF(EQUAT!E27=0, "",EQUAT!E27)</f>
        <v>calculations</v>
      </c>
      <c r="T24" s="217" t="str">
        <f>IF(EQUAT!F27=0, "",EQUAT!F27)</f>
        <v>data book</v>
      </c>
      <c r="U24" s="212"/>
    </row>
    <row r="25" spans="1:21" ht="15" customHeight="1" x14ac:dyDescent="0.25">
      <c r="A25" s="38" t="str">
        <f>ST1C!AJ15</f>
        <v>DNA</v>
      </c>
      <c r="B25" s="29">
        <f>ST18C!AL15</f>
        <v>5</v>
      </c>
      <c r="C25" s="29">
        <f>ST18C!AM15</f>
        <v>0</v>
      </c>
      <c r="D25" s="114">
        <f>ST18C!AN15</f>
        <v>0</v>
      </c>
      <c r="N25" s="218" t="str">
        <f>EQUAT!A28</f>
        <v>22</v>
      </c>
      <c r="O25" s="232" t="str">
        <f>EQUAT!B28</f>
        <v>D</v>
      </c>
      <c r="P25" s="216">
        <f>'Class Results'!T27</f>
        <v>0</v>
      </c>
      <c r="Q25" s="129">
        <f t="shared" si="0"/>
        <v>0</v>
      </c>
      <c r="R25" s="217" t="str">
        <f>IF(EQUAT!D28=0, "",EQUAT!D28)</f>
        <v>matching analytical technique</v>
      </c>
      <c r="S25" s="217" t="str">
        <f>IF(EQUAT!E28=0, "",EQUAT!E28)</f>
        <v>HPLC</v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ST18C!AL16</f>
        <v>10</v>
      </c>
      <c r="C26" s="29">
        <f>ST18C!AM16</f>
        <v>0</v>
      </c>
      <c r="D26" s="114">
        <f>ST18C!AN16</f>
        <v>0</v>
      </c>
      <c r="N26" s="218" t="str">
        <f>EQUAT!A29</f>
        <v>23</v>
      </c>
      <c r="O26" s="232" t="str">
        <f>EQUAT!B29</f>
        <v>D</v>
      </c>
      <c r="P26" s="216">
        <f>'Class Results'!T28</f>
        <v>0</v>
      </c>
      <c r="Q26" s="129">
        <f t="shared" si="0"/>
        <v>0</v>
      </c>
      <c r="R26" s="217" t="str">
        <f>IF(EQUAT!D29=0, "",EQUAT!D29)</f>
        <v>vol - experimental technique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ST18C!AL17</f>
        <v>4</v>
      </c>
      <c r="C27" s="29">
        <f>ST18C!AM17</f>
        <v>0</v>
      </c>
      <c r="D27" s="114">
        <f>ST18C!AN17</f>
        <v>0</v>
      </c>
      <c r="N27" s="218" t="str">
        <f>EQUAT!A30</f>
        <v>24</v>
      </c>
      <c r="O27" s="232" t="str">
        <f>EQUAT!B30</f>
        <v>A</v>
      </c>
      <c r="P27" s="216">
        <f>'Class Results'!T29</f>
        <v>0</v>
      </c>
      <c r="Q27" s="129">
        <f t="shared" si="0"/>
        <v>0</v>
      </c>
      <c r="R27" s="217" t="str">
        <f>IF(EQUAT!D30=0, "",EQUAT!D30)</f>
        <v>mass spectrometry</v>
      </c>
      <c r="S27" s="217" t="str">
        <f>IF(EQUAT!E30=0, "",EQUAT!E30)</f>
        <v>IR</v>
      </c>
      <c r="T27" s="217" t="str">
        <f>IF(EQUAT!F30=0, "",EQUAT!F30)</f>
        <v>C13NMR</v>
      </c>
      <c r="U27" s="212"/>
    </row>
    <row r="28" spans="1:21" ht="15" customHeight="1" x14ac:dyDescent="0.25">
      <c r="A28" s="38" t="str">
        <f>ST1C!AJ18</f>
        <v>medicine synthesis</v>
      </c>
      <c r="B28" s="29">
        <f>ST18C!AL18</f>
        <v>1</v>
      </c>
      <c r="C28" s="29">
        <f>ST18C!AM18</f>
        <v>0</v>
      </c>
      <c r="D28" s="114">
        <f>ST18C!AN18</f>
        <v>0</v>
      </c>
      <c r="N28" s="218" t="str">
        <f>EQUAT!A31</f>
        <v>25</v>
      </c>
      <c r="O28" s="232" t="str">
        <f>EQUAT!B31</f>
        <v>B</v>
      </c>
      <c r="P28" s="216">
        <f>'Class Results'!T30</f>
        <v>0</v>
      </c>
      <c r="Q28" s="129">
        <f t="shared" si="0"/>
        <v>0</v>
      </c>
      <c r="R28" s="217" t="str">
        <f>IF(EQUAT!D31=0, "",EQUAT!D31)</f>
        <v>mass spectrometry</v>
      </c>
      <c r="S28" s="217" t="str">
        <f>IF(EQUAT!E31=0, "",EQUAT!E31)</f>
        <v>IR</v>
      </c>
      <c r="T28" s="217" t="str">
        <f>IF(EQUAT!F31=0, "",EQUAT!F31)</f>
        <v>C13NMR</v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C</v>
      </c>
      <c r="P29" s="216">
        <f>'Class Results'!T31</f>
        <v>0</v>
      </c>
      <c r="Q29" s="129">
        <f t="shared" si="0"/>
        <v>0</v>
      </c>
      <c r="R29" s="217" t="str">
        <f>IF(EQUAT!D32=0, "",EQUAT!D32)</f>
        <v>Le Chatelier principle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B</v>
      </c>
      <c r="P30" s="216">
        <f>'Class Results'!T32</f>
        <v>0</v>
      </c>
      <c r="Q30" s="129">
        <f t="shared" si="0"/>
        <v>0</v>
      </c>
      <c r="R30" s="217" t="str">
        <f>IF(EQUAT!D33=0, "",EQUAT!D33)</f>
        <v>chemical principles fuel cell</v>
      </c>
      <c r="S30" s="217" t="str">
        <f>IF(EQUAT!E33=0, "",EQUAT!E33)</f>
        <v>chemical principles electrolytic cell</v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A</v>
      </c>
      <c r="P31" s="216">
        <f>'Class Results'!T33</f>
        <v>0</v>
      </c>
      <c r="Q31" s="129">
        <f t="shared" si="0"/>
        <v>0</v>
      </c>
      <c r="R31" s="217" t="str">
        <f>IF(EQUAT!D34=0, "",EQUAT!D34)</f>
        <v>chemical principles electrolytic cell</v>
      </c>
      <c r="S31" s="217" t="str">
        <f>IF(EQUAT!E34=0, "",EQUAT!E34)</f>
        <v>molten vs aqueous electrolytic cell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Results'!T34</f>
        <v>0</v>
      </c>
      <c r="Q32" s="129">
        <f t="shared" si="0"/>
        <v>0</v>
      </c>
      <c r="R32" s="217" t="str">
        <f>IF(EQUAT!D35=0, "",EQUAT!D35)</f>
        <v>amount of solids, liquids, gases</v>
      </c>
      <c r="S32" s="217" t="str">
        <f>IF(EQUAT!E35=0, "",EQUAT!E35)</f>
        <v>excess and limiting reagents</v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C</v>
      </c>
      <c r="P33" s="216">
        <f>'Class Results'!T35</f>
        <v>0</v>
      </c>
      <c r="Q33" s="129">
        <f t="shared" si="0"/>
        <v>0</v>
      </c>
      <c r="R33" s="217" t="str">
        <f>IF(EQUAT!D36=0, "",EQUAT!D36)</f>
        <v>solution calorimetry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LisaChem 2013</v>
      </c>
      <c r="Q34" s="219"/>
      <c r="S34" s="220" t="s">
        <v>254</v>
      </c>
      <c r="T34" s="219" t="str">
        <f>B5</f>
        <v>Student 18</v>
      </c>
    </row>
    <row r="35" spans="1:21" ht="15" customHeight="1" thickBot="1" x14ac:dyDescent="0.3">
      <c r="A35" s="78" t="s">
        <v>57</v>
      </c>
      <c r="B35" s="198" t="str">
        <f>B3</f>
        <v>LisaChem 2013</v>
      </c>
      <c r="C35" s="199"/>
      <c r="D35" s="200"/>
      <c r="E35" s="201"/>
      <c r="N35" s="4"/>
      <c r="O35" s="296" t="s">
        <v>146</v>
      </c>
      <c r="P35" s="298" t="s">
        <v>257</v>
      </c>
      <c r="Q35" s="29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97"/>
      <c r="P36" s="298"/>
      <c r="Q36" s="29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18</v>
      </c>
      <c r="C37" s="199"/>
      <c r="D37" s="200"/>
      <c r="E37" s="201"/>
      <c r="N37" s="227" t="str">
        <f>EQUAT!H7</f>
        <v>1a</v>
      </c>
      <c r="O37" s="234">
        <f>EQUAT!I7</f>
        <v>1</v>
      </c>
      <c r="P37" s="114">
        <f>ST18C!B34</f>
        <v>0</v>
      </c>
      <c r="Q37" s="114">
        <f>O37-P37</f>
        <v>1</v>
      </c>
      <c r="R37" s="226" t="str">
        <f>IF(EQUAT!J7=0," ",EQUAT!J7)</f>
        <v>organic structure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1b</v>
      </c>
      <c r="O38" s="234">
        <f>EQUAT!I8</f>
        <v>1</v>
      </c>
      <c r="P38" s="114">
        <f>ST18C!B35</f>
        <v>0</v>
      </c>
      <c r="Q38" s="114">
        <f t="shared" ref="Q38:Q93" si="2">O38-P38</f>
        <v>1</v>
      </c>
      <c r="R38" s="226" t="str">
        <f>IF(EQUAT!J8=0," ",EQUAT!J8)</f>
        <v>mass spectrometry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1c</v>
      </c>
      <c r="O39" s="234">
        <f>EQUAT!I9</f>
        <v>2</v>
      </c>
      <c r="P39" s="114">
        <f>ST18C!B36</f>
        <v>0</v>
      </c>
      <c r="Q39" s="114">
        <f t="shared" si="2"/>
        <v>2</v>
      </c>
      <c r="R39" s="226" t="str">
        <f>IF(EQUAT!J9=0," ",EQUAT!J9)</f>
        <v>IR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ST18C!AL20</f>
        <v>33</v>
      </c>
      <c r="C40" s="114">
        <f>ST18C!AM20</f>
        <v>0</v>
      </c>
      <c r="D40" s="114">
        <f>ST18C!AN20</f>
        <v>0</v>
      </c>
      <c r="N40" s="227" t="str">
        <f>EQUAT!H10</f>
        <v>1d</v>
      </c>
      <c r="O40" s="234">
        <f>EQUAT!I10</f>
        <v>2</v>
      </c>
      <c r="P40" s="114">
        <f>ST18C!B37</f>
        <v>0</v>
      </c>
      <c r="Q40" s="114">
        <f t="shared" si="2"/>
        <v>2</v>
      </c>
      <c r="R40" s="226" t="str">
        <f>IF(EQUAT!J10=0," ",EQUAT!J10)</f>
        <v>organic structure</v>
      </c>
      <c r="S40" s="226" t="str">
        <f>IF(EQUAT!K10=0," ",EQUAT!K10)</f>
        <v>C13NMR</v>
      </c>
      <c r="T40" s="226" t="str">
        <f>IF(EQUAT!L10=0," ",EQUAT!L10)</f>
        <v>carbon environment</v>
      </c>
      <c r="U40" s="213"/>
    </row>
    <row r="41" spans="1:21" ht="15" customHeight="1" x14ac:dyDescent="0.25">
      <c r="A41" s="38" t="s">
        <v>97</v>
      </c>
      <c r="B41" s="114">
        <f>ST18C!AL21</f>
        <v>48</v>
      </c>
      <c r="C41" s="114">
        <f>ST18C!AM21</f>
        <v>0</v>
      </c>
      <c r="D41" s="114">
        <f>ST18C!AN21</f>
        <v>0</v>
      </c>
      <c r="N41" s="227" t="str">
        <f>EQUAT!H11</f>
        <v>1e</v>
      </c>
      <c r="O41" s="234">
        <f>EQUAT!I11</f>
        <v>5</v>
      </c>
      <c r="P41" s="114">
        <f>ST18C!B38</f>
        <v>0</v>
      </c>
      <c r="Q41" s="114">
        <f t="shared" si="2"/>
        <v>5</v>
      </c>
      <c r="R41" s="226" t="str">
        <f>IF(EQUAT!J11=0," ",EQUAT!J11)</f>
        <v>common organic reactions</v>
      </c>
      <c r="S41" s="226" t="str">
        <f>IF(EQUAT!K11=0," ",EQUAT!K11)</f>
        <v>esters from alkenes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1f</v>
      </c>
      <c r="O42" s="234">
        <f>EQUAT!I12</f>
        <v>1</v>
      </c>
      <c r="P42" s="114">
        <f>ST18C!B39</f>
        <v>0</v>
      </c>
      <c r="Q42" s="114">
        <f t="shared" si="2"/>
        <v>1</v>
      </c>
      <c r="R42" s="226" t="str">
        <f>IF(EQUAT!J12=0," ",EQUAT!J12)</f>
        <v>esterification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1gi</v>
      </c>
      <c r="O43" s="234">
        <f>EQUAT!I13</f>
        <v>2</v>
      </c>
      <c r="P43" s="114">
        <f>ST18C!B40</f>
        <v>0</v>
      </c>
      <c r="Q43" s="114">
        <f t="shared" si="2"/>
        <v>2</v>
      </c>
      <c r="R43" s="226" t="str">
        <f>IF(EQUAT!J13=0," ",EQUAT!J13)</f>
        <v>Le Chatelier principle</v>
      </c>
      <c r="S43" s="226" t="str">
        <f>IF(EQUAT!K13=0," ",EQUAT!K13)</f>
        <v>Rates of reaction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83" t="s">
        <v>169</v>
      </c>
      <c r="C44" s="283"/>
      <c r="D44" s="283"/>
      <c r="N44" s="227" t="str">
        <f>EQUAT!H14</f>
        <v>1gii</v>
      </c>
      <c r="O44" s="234">
        <f>EQUAT!I14</f>
        <v>1</v>
      </c>
      <c r="P44" s="114">
        <f>ST18C!B41</f>
        <v>0</v>
      </c>
      <c r="Q44" s="114">
        <f t="shared" si="2"/>
        <v>1</v>
      </c>
      <c r="R44" s="226" t="str">
        <f>IF(EQUAT!J14=0," ",EQUAT!J14)</f>
        <v>properties of organic compounds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ST18C!AL22</f>
        <v>19</v>
      </c>
      <c r="C45" s="29">
        <f>ST18C!AM22</f>
        <v>0</v>
      </c>
      <c r="D45" s="114">
        <f>ST18C!AN22</f>
        <v>0</v>
      </c>
      <c r="N45" s="227" t="str">
        <f>EQUAT!H15</f>
        <v>1h</v>
      </c>
      <c r="O45" s="234">
        <f>EQUAT!I15</f>
        <v>2</v>
      </c>
      <c r="P45" s="114">
        <f>ST18C!B42</f>
        <v>0</v>
      </c>
      <c r="Q45" s="114">
        <f t="shared" si="2"/>
        <v>2</v>
      </c>
      <c r="R45" s="226" t="str">
        <f>IF(EQUAT!J15=0," ",EQUAT!J15)</f>
        <v>calc delta H from reactions</v>
      </c>
      <c r="S45" s="226" t="str">
        <f>IF(EQUAT!K15=0," ",EQUAT!K15)</f>
        <v>data book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ST18C!AL23</f>
        <v>0</v>
      </c>
      <c r="C46" s="29">
        <f>ST18C!AM23</f>
        <v>0</v>
      </c>
      <c r="D46" s="114">
        <f>ST18C!AN23</f>
        <v>-2</v>
      </c>
      <c r="N46" s="227" t="str">
        <f>EQUAT!H16</f>
        <v>2a</v>
      </c>
      <c r="O46" s="234">
        <f>EQUAT!I16</f>
        <v>1</v>
      </c>
      <c r="P46" s="114">
        <f>ST18C!B43</f>
        <v>0</v>
      </c>
      <c r="Q46" s="114">
        <f t="shared" si="2"/>
        <v>1</v>
      </c>
      <c r="R46" s="226" t="str">
        <f>IF(EQUAT!J16=0," ",EQUAT!J16)</f>
        <v>chemical principles electrolytic cell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ST18C!AL24</f>
        <v>14</v>
      </c>
      <c r="C47" s="29">
        <f>ST18C!AM24</f>
        <v>0</v>
      </c>
      <c r="D47" s="114">
        <f>ST18C!AN24</f>
        <v>0</v>
      </c>
      <c r="N47" s="227" t="str">
        <f>EQUAT!H17</f>
        <v>2b</v>
      </c>
      <c r="O47" s="234">
        <f>EQUAT!I17</f>
        <v>2</v>
      </c>
      <c r="P47" s="114">
        <f>ST18C!B44</f>
        <v>0</v>
      </c>
      <c r="Q47" s="114">
        <f t="shared" si="2"/>
        <v>2</v>
      </c>
      <c r="R47" s="226" t="str">
        <f>IF(EQUAT!J17=0," ",EQUAT!J17)</f>
        <v>predicting redox products</v>
      </c>
      <c r="S47" s="226" t="str">
        <f>IF(EQUAT!K17=0," ",EQUAT!K17)</f>
        <v>electrochemical series</v>
      </c>
      <c r="T47" s="226" t="str">
        <f>IF(EQUAT!L17=0," ",EQUAT!L17)</f>
        <v>chemical principles electrolytic cell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ST18C!AL25</f>
        <v>0</v>
      </c>
      <c r="C48" s="29">
        <f>ST18C!AM25</f>
        <v>0</v>
      </c>
      <c r="D48" s="114">
        <f>ST18C!AN25</f>
        <v>-2</v>
      </c>
      <c r="N48" s="227" t="str">
        <f>EQUAT!H18</f>
        <v>2c</v>
      </c>
      <c r="O48" s="234">
        <f>EQUAT!I18</f>
        <v>2</v>
      </c>
      <c r="P48" s="114">
        <f>ST18C!B45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>chemical principles electrolytic cell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ST18C!AL26</f>
        <v>2</v>
      </c>
      <c r="C49" s="29">
        <f>ST18C!AM26</f>
        <v>0</v>
      </c>
      <c r="D49" s="114">
        <f>ST18C!AN26</f>
        <v>0</v>
      </c>
      <c r="N49" s="227" t="str">
        <f>EQUAT!H19</f>
        <v>2d</v>
      </c>
      <c r="O49" s="234">
        <f>EQUAT!I19</f>
        <v>1</v>
      </c>
      <c r="P49" s="114">
        <f>ST18C!B46</f>
        <v>0</v>
      </c>
      <c r="Q49" s="114">
        <f t="shared" si="2"/>
        <v>1</v>
      </c>
      <c r="R49" s="226" t="str">
        <f>IF(EQUAT!J19=0," ",EQUAT!J19)</f>
        <v>vis-UV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ST18C!AL27</f>
        <v>2</v>
      </c>
      <c r="C50" s="29">
        <f>ST18C!AM27</f>
        <v>0</v>
      </c>
      <c r="D50" s="114">
        <f>ST18C!AN27</f>
        <v>0</v>
      </c>
      <c r="N50" s="227" t="str">
        <f>EQUAT!H20</f>
        <v>2e</v>
      </c>
      <c r="O50" s="234">
        <f>EQUAT!I20</f>
        <v>1</v>
      </c>
      <c r="P50" s="114">
        <f>ST18C!B47</f>
        <v>0</v>
      </c>
      <c r="Q50" s="114">
        <f t="shared" si="2"/>
        <v>1</v>
      </c>
      <c r="R50" s="226" t="str">
        <f>IF(EQUAT!J20=0," ",EQUAT!J20)</f>
        <v>vis-UV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ST18C!AL28</f>
        <v>8</v>
      </c>
      <c r="C51" s="29">
        <f>ST18C!AM28</f>
        <v>0</v>
      </c>
      <c r="D51" s="114">
        <f>ST18C!AN28</f>
        <v>0</v>
      </c>
      <c r="N51" s="227" t="str">
        <f>EQUAT!H21</f>
        <v>2f</v>
      </c>
      <c r="O51" s="234">
        <f>EQUAT!I21</f>
        <v>2</v>
      </c>
      <c r="P51" s="114">
        <f>ST18C!B48</f>
        <v>0</v>
      </c>
      <c r="Q51" s="114">
        <f t="shared" si="2"/>
        <v>2</v>
      </c>
      <c r="R51" s="226" t="str">
        <f>IF(EQUAT!J21=0," ",EQUAT!J21)</f>
        <v xml:space="preserve">Faradays laws </v>
      </c>
      <c r="S51" s="226" t="str">
        <f>IF(EQUAT!K21=0," ",EQUAT!K21)</f>
        <v>electrolytic cells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ST18C!AL29</f>
        <v>12</v>
      </c>
      <c r="C52" s="29">
        <f>ST18C!AM29</f>
        <v>0</v>
      </c>
      <c r="D52" s="114">
        <f>ST18C!AN29</f>
        <v>0</v>
      </c>
      <c r="N52" s="227" t="str">
        <f>EQUAT!H22</f>
        <v>2g</v>
      </c>
      <c r="O52" s="234">
        <f>EQUAT!I22</f>
        <v>1</v>
      </c>
      <c r="P52" s="114">
        <f>ST18C!B49</f>
        <v>0</v>
      </c>
      <c r="Q52" s="114">
        <f t="shared" si="2"/>
        <v>1</v>
      </c>
      <c r="R52" s="226" t="str">
        <f>IF(EQUAT!J22=0," ",EQUAT!J22)</f>
        <v>limitations of predictions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ST18C!AL30</f>
        <v>8</v>
      </c>
      <c r="C53" s="29">
        <f>ST18C!AM30</f>
        <v>0</v>
      </c>
      <c r="D53" s="114">
        <f>ST18C!AN30</f>
        <v>0</v>
      </c>
      <c r="N53" s="227" t="str">
        <f>EQUAT!H23</f>
        <v>2h</v>
      </c>
      <c r="O53" s="234">
        <f>EQUAT!I23</f>
        <v>1</v>
      </c>
      <c r="P53" s="114">
        <f>ST18C!B50</f>
        <v>0</v>
      </c>
      <c r="Q53" s="114">
        <f t="shared" si="2"/>
        <v>1</v>
      </c>
      <c r="R53" s="226" t="str">
        <f>IF(EQUAT!J23=0," ",EQUAT!J23)</f>
        <v>chemical principles electrolytic cell</v>
      </c>
      <c r="S53" s="226" t="str">
        <f>IF(EQUAT!K23=0," ",EQUAT!K23)</f>
        <v xml:space="preserve"> 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ST18C!AL31</f>
        <v>11</v>
      </c>
      <c r="C54" s="29">
        <f>ST18C!AM31</f>
        <v>0</v>
      </c>
      <c r="D54" s="114">
        <f>ST18C!AN31</f>
        <v>0</v>
      </c>
      <c r="N54" s="227" t="str">
        <f>EQUAT!H24</f>
        <v>2i</v>
      </c>
      <c r="O54" s="234">
        <f>EQUAT!I24</f>
        <v>3</v>
      </c>
      <c r="P54" s="114">
        <f>ST18C!B51</f>
        <v>0</v>
      </c>
      <c r="Q54" s="114">
        <f t="shared" si="2"/>
        <v>3</v>
      </c>
      <c r="R54" s="226" t="str">
        <f>IF(EQUAT!J24=0," ",EQUAT!J24)</f>
        <v>vis-UV</v>
      </c>
      <c r="S54" s="226" t="str">
        <f>IF(EQUAT!K24=0," ",EQUAT!K24)</f>
        <v>calibration graph AAS or UV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ST18C!AL32</f>
        <v>5</v>
      </c>
      <c r="C55" s="29">
        <f>ST18C!AM32</f>
        <v>0</v>
      </c>
      <c r="D55" s="114">
        <f>ST18C!AN32</f>
        <v>0</v>
      </c>
      <c r="N55" s="227" t="str">
        <f>EQUAT!H25</f>
        <v>3a</v>
      </c>
      <c r="O55" s="234">
        <f>EQUAT!I25</f>
        <v>1</v>
      </c>
      <c r="P55" s="114">
        <f>ST18C!B52</f>
        <v>0</v>
      </c>
      <c r="Q55" s="114">
        <f t="shared" si="2"/>
        <v>1</v>
      </c>
      <c r="R55" s="226" t="str">
        <f>IF(EQUAT!J25=0," ",EQUAT!J25)</f>
        <v>structural formula</v>
      </c>
      <c r="S55" s="226" t="str">
        <f>IF(EQUAT!K25=0," ",EQUAT!K25)</f>
        <v>amines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ST18C!AL33</f>
        <v>20</v>
      </c>
      <c r="C56" s="29">
        <f>ST18C!AM33</f>
        <v>0</v>
      </c>
      <c r="D56" s="114">
        <f>ST18C!AN33</f>
        <v>0</v>
      </c>
      <c r="N56" s="227" t="str">
        <f>EQUAT!H26</f>
        <v>3b</v>
      </c>
      <c r="O56" s="234">
        <f>EQUAT!I26</f>
        <v>1</v>
      </c>
      <c r="P56" s="114">
        <f>ST18C!B53</f>
        <v>0</v>
      </c>
      <c r="Q56" s="114">
        <f t="shared" si="2"/>
        <v>1</v>
      </c>
      <c r="R56" s="226" t="str">
        <f>IF(EQUAT!J26=0," ",EQUAT!J26)</f>
        <v>amines</v>
      </c>
      <c r="S56" s="226" t="str">
        <f>IF(EQUAT!K26=0," ",EQUAT!K26)</f>
        <v>amino acid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3c</v>
      </c>
      <c r="O57" s="234">
        <f>EQUAT!I27</f>
        <v>1</v>
      </c>
      <c r="P57" s="114">
        <f>ST18C!B54</f>
        <v>0</v>
      </c>
      <c r="Q57" s="114">
        <f t="shared" si="2"/>
        <v>1</v>
      </c>
      <c r="R57" s="226" t="str">
        <f>IF(EQUAT!J27=0," ",EQUAT!J27)</f>
        <v>systematic name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3d</v>
      </c>
      <c r="O58" s="234">
        <f>EQUAT!I28</f>
        <v>1</v>
      </c>
      <c r="P58" s="114">
        <f>ST18C!B55</f>
        <v>0</v>
      </c>
      <c r="Q58" s="114">
        <f t="shared" si="2"/>
        <v>1</v>
      </c>
      <c r="R58" s="226" t="str">
        <f>IF(EQUAT!J28=0," ",EQUAT!J28)</f>
        <v>amino acid</v>
      </c>
      <c r="S58" s="226" t="str">
        <f>IF(EQUAT!K28=0," ",EQUAT!K28)</f>
        <v>data book</v>
      </c>
      <c r="T58" s="226" t="str">
        <f>IF(EQUAT!L28=0," ",EQUAT!L28)</f>
        <v>structural formula</v>
      </c>
      <c r="U58" s="213"/>
    </row>
    <row r="59" spans="1:21" ht="15" customHeight="1" x14ac:dyDescent="0.25">
      <c r="N59" s="227" t="str">
        <f>EQUAT!H29</f>
        <v>3e</v>
      </c>
      <c r="O59" s="234">
        <f>EQUAT!I29</f>
        <v>2</v>
      </c>
      <c r="P59" s="114">
        <f>ST18C!B56</f>
        <v>0</v>
      </c>
      <c r="Q59" s="114">
        <f t="shared" si="2"/>
        <v>2</v>
      </c>
      <c r="R59" s="226" t="str">
        <f>IF(EQUAT!J29=0," ",EQUAT!J29)</f>
        <v>cond &amp; poly - proteins</v>
      </c>
      <c r="S59" s="226" t="str">
        <f>IF(EQUAT!K29=0," ",EQUAT!K29)</f>
        <v>chemical bonding proteins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3fi</v>
      </c>
      <c r="O60" s="234">
        <f>EQUAT!I30</f>
        <v>1</v>
      </c>
      <c r="P60" s="114">
        <f>ST18C!B57</f>
        <v>0</v>
      </c>
      <c r="Q60" s="114">
        <f t="shared" si="2"/>
        <v>1</v>
      </c>
      <c r="R60" s="226" t="str">
        <f>IF(EQUAT!J30=0," ",EQUAT!J30)</f>
        <v>cond &amp; poly - proteins</v>
      </c>
      <c r="S60" s="226" t="str">
        <f>IF(EQUAT!K30=0," ",EQUAT!K30)</f>
        <v>protein- primary, secondary, tertiary structure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3fii</v>
      </c>
      <c r="O61" s="234">
        <f>EQUAT!I31</f>
        <v>1</v>
      </c>
      <c r="P61" s="114">
        <f>ST18C!B58</f>
        <v>0</v>
      </c>
      <c r="Q61" s="114">
        <f t="shared" si="2"/>
        <v>1</v>
      </c>
      <c r="R61" s="226" t="str">
        <f>IF(EQUAT!J31=0," ",EQUAT!J31)</f>
        <v>cond &amp; poly - proteins</v>
      </c>
      <c r="S61" s="226" t="str">
        <f>IF(EQUAT!K31=0," ",EQUAT!K31)</f>
        <v>protein- primary, secondary, tertiary structure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3fiii</v>
      </c>
      <c r="O62" s="234">
        <f>EQUAT!I32</f>
        <v>1</v>
      </c>
      <c r="P62" s="114">
        <f>ST18C!B59</f>
        <v>0</v>
      </c>
      <c r="Q62" s="114">
        <f t="shared" si="2"/>
        <v>1</v>
      </c>
      <c r="R62" s="226" t="str">
        <f>IF(EQUAT!J32=0," ",EQUAT!J32)</f>
        <v>cond &amp; poly - proteins</v>
      </c>
      <c r="S62" s="226" t="str">
        <f>IF(EQUAT!K32=0," ",EQUAT!K32)</f>
        <v>protein- primary, secondary, tertiary structure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3gi</v>
      </c>
      <c r="O63" s="234">
        <f>EQUAT!I33</f>
        <v>2</v>
      </c>
      <c r="P63" s="114">
        <f>ST18C!B60</f>
        <v>0</v>
      </c>
      <c r="Q63" s="114">
        <f t="shared" si="2"/>
        <v>2</v>
      </c>
      <c r="R63" s="226" t="str">
        <f>IF(EQUAT!J33=0," ",EQUAT!J33)</f>
        <v>DNA</v>
      </c>
      <c r="S63" s="226" t="str">
        <f>IF(EQUAT!K33=0," ",EQUAT!K33)</f>
        <v>data book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3gii</v>
      </c>
      <c r="O64" s="234">
        <f>EQUAT!I34</f>
        <v>1</v>
      </c>
      <c r="P64" s="114">
        <f>ST18C!B61</f>
        <v>0</v>
      </c>
      <c r="Q64" s="114">
        <f t="shared" si="2"/>
        <v>1</v>
      </c>
      <c r="R64" s="226" t="str">
        <f>IF(EQUAT!J34=0," ",EQUAT!J34)</f>
        <v>DNA primary structure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3giii</v>
      </c>
      <c r="O65" s="234">
        <f>EQUAT!I35</f>
        <v>1</v>
      </c>
      <c r="P65" s="114">
        <f>ST18C!B62</f>
        <v>0</v>
      </c>
      <c r="Q65" s="114">
        <f t="shared" si="2"/>
        <v>1</v>
      </c>
      <c r="R65" s="226" t="str">
        <f>IF(EQUAT!J35=0," ",EQUAT!J35)</f>
        <v>DNA secondary structure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3h</v>
      </c>
      <c r="O66" s="234">
        <f>EQUAT!I36</f>
        <v>1</v>
      </c>
      <c r="P66" s="114">
        <f>ST18C!B63</f>
        <v>0</v>
      </c>
      <c r="Q66" s="114">
        <f t="shared" si="2"/>
        <v>1</v>
      </c>
      <c r="R66" s="226" t="str">
        <f>IF(EQUAT!J36=0," ",EQUAT!J36)</f>
        <v>DNA secondary structure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LisaChem 2013</v>
      </c>
      <c r="Q68" s="219"/>
      <c r="S68" s="220" t="s">
        <v>254</v>
      </c>
      <c r="T68" s="219" t="str">
        <f>B5</f>
        <v>Student 18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96" t="s">
        <v>146</v>
      </c>
      <c r="P69" s="298" t="s">
        <v>257</v>
      </c>
      <c r="Q69" s="29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97"/>
      <c r="P70" s="298"/>
      <c r="Q70" s="29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4ai</v>
      </c>
      <c r="O71" s="234">
        <f>EQUAT!I37</f>
        <v>2</v>
      </c>
      <c r="P71" s="114">
        <f>ST18C!B64</f>
        <v>0</v>
      </c>
      <c r="Q71" s="114">
        <f>O71-P71</f>
        <v>2</v>
      </c>
      <c r="R71" s="226" t="str">
        <f>IF(EQUAT!J37=0," ",EQUAT!J37)</f>
        <v>catalyst effect on rate</v>
      </c>
      <c r="S71" s="226" t="str">
        <f>IF(EQUAT!K37=0," ",EQUAT!K37)</f>
        <v>calc delta H from reactions</v>
      </c>
      <c r="T71" s="226" t="str">
        <f>IF(EQUAT!L37=0," ",EQUAT!L37)</f>
        <v>Energy sources - renewability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4aii</v>
      </c>
      <c r="O72" s="234">
        <f>EQUAT!I38</f>
        <v>3</v>
      </c>
      <c r="P72" s="114">
        <f>ST18C!B65</f>
        <v>0</v>
      </c>
      <c r="Q72" s="114">
        <f t="shared" si="2"/>
        <v>3</v>
      </c>
      <c r="R72" s="226" t="str">
        <f>IF(EQUAT!J38=0," ",EQUAT!J38)</f>
        <v>Equilibrium law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4aiii</v>
      </c>
      <c r="O73" s="234">
        <f>EQUAT!I39</f>
        <v>1</v>
      </c>
      <c r="P73" s="114">
        <f>ST18C!B66</f>
        <v>0</v>
      </c>
      <c r="Q73" s="114">
        <f t="shared" si="2"/>
        <v>1</v>
      </c>
      <c r="R73" s="226" t="str">
        <f>IF(EQUAT!J39=0," ",EQUAT!J39)</f>
        <v>Equilibrium law</v>
      </c>
      <c r="S73" s="226" t="str">
        <f>IF(EQUAT!K39=0," ",EQUAT!K39)</f>
        <v>Le Chatelier principle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4bi</v>
      </c>
      <c r="O74" s="234">
        <f>EQUAT!I40</f>
        <v>1</v>
      </c>
      <c r="P74" s="114">
        <f>ST18C!B67</f>
        <v>0</v>
      </c>
      <c r="Q74" s="114">
        <f t="shared" si="2"/>
        <v>1</v>
      </c>
      <c r="R74" s="226" t="str">
        <f>IF(EQUAT!J40=0," ",EQUAT!J40)</f>
        <v>biochemical fuel production</v>
      </c>
      <c r="S74" s="226" t="str">
        <f>IF(EQUAT!K40=0," ",EQUAT!K40)</f>
        <v>data book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4bii</v>
      </c>
      <c r="O75" s="234">
        <f>EQUAT!I41</f>
        <v>3</v>
      </c>
      <c r="P75" s="114">
        <f>ST18C!B68</f>
        <v>0</v>
      </c>
      <c r="Q75" s="114">
        <f t="shared" si="2"/>
        <v>3</v>
      </c>
      <c r="R75" s="226" t="str">
        <f>IF(EQUAT!J41=0," ",EQUAT!J41)</f>
        <v>biodiesel</v>
      </c>
      <c r="S75" s="226" t="str">
        <f>IF(EQUAT!K41=0," ",EQUAT!K41)</f>
        <v>data book</v>
      </c>
      <c r="T75" s="226" t="str">
        <f>IF(EQUAT!L41=0," ",EQUAT!L41)</f>
        <v>chemical equations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4ci</v>
      </c>
      <c r="O76" s="234">
        <f>EQUAT!I42</f>
        <v>1</v>
      </c>
      <c r="P76" s="114">
        <f>ST18C!B69</f>
        <v>0</v>
      </c>
      <c r="Q76" s="114">
        <f t="shared" si="2"/>
        <v>1</v>
      </c>
      <c r="R76" s="226" t="str">
        <f>IF(EQUAT!J42=0," ",EQUAT!J42)</f>
        <v>C13NMR</v>
      </c>
      <c r="S76" s="226" t="str">
        <f>IF(EQUAT!K42=0," ",EQUAT!K42)</f>
        <v>chemical equations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4cii</v>
      </c>
      <c r="O77" s="234">
        <f>EQUAT!I43</f>
        <v>2</v>
      </c>
      <c r="P77" s="114">
        <f>ST18C!B70</f>
        <v>0</v>
      </c>
      <c r="Q77" s="114">
        <f t="shared" si="2"/>
        <v>2</v>
      </c>
      <c r="R77" s="226" t="str">
        <f>IF(EQUAT!J43=0," ",EQUAT!J43)</f>
        <v>HNMR</v>
      </c>
      <c r="S77" s="226" t="str">
        <f>IF(EQUAT!K43=0," ",EQUAT!K43)</f>
        <v>semi-structural formula</v>
      </c>
      <c r="T77" s="226" t="str">
        <f>IF(EQUAT!L43=0," ",EQUAT!L43)</f>
        <v>oxidation primary alkanols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4di</v>
      </c>
      <c r="O78" s="234">
        <f>EQUAT!I44</f>
        <v>1</v>
      </c>
      <c r="P78" s="114">
        <f>ST18C!B71</f>
        <v>0</v>
      </c>
      <c r="Q78" s="114">
        <f t="shared" si="2"/>
        <v>1</v>
      </c>
      <c r="R78" s="226" t="str">
        <f>IF(EQUAT!J44=0," ",EQUAT!J44)</f>
        <v>fuel cells</v>
      </c>
      <c r="S78" s="226" t="str">
        <f>IF(EQUAT!K44=0," ",EQUAT!K44)</f>
        <v xml:space="preserve"> 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4dii</v>
      </c>
      <c r="O79" s="234">
        <f>EQUAT!I45</f>
        <v>2</v>
      </c>
      <c r="P79" s="114">
        <f>ST18C!B72</f>
        <v>0</v>
      </c>
      <c r="Q79" s="114">
        <f t="shared" si="2"/>
        <v>2</v>
      </c>
      <c r="R79" s="226" t="str">
        <f>IF(EQUAT!J45=0," ",EQUAT!J45)</f>
        <v>fuel cells</v>
      </c>
      <c r="S79" s="226" t="str">
        <f>IF(EQUAT!K45=0," ",EQUAT!K45)</f>
        <v>data book</v>
      </c>
      <c r="T79" s="226" t="str">
        <f>IF(EQUAT!L45=0," ",EQUAT!L45)</f>
        <v>half, overall equations fuel cell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5ai</v>
      </c>
      <c r="O80" s="234">
        <f>EQUAT!I46</f>
        <v>1</v>
      </c>
      <c r="P80" s="114">
        <f>ST18C!B73</f>
        <v>0</v>
      </c>
      <c r="Q80" s="114">
        <f t="shared" si="2"/>
        <v>1</v>
      </c>
      <c r="R80" s="226" t="str">
        <f>IF(EQUAT!J46=0," ",EQUAT!J46)</f>
        <v>galvanic primary, half &amp; overall equations</v>
      </c>
      <c r="S80" s="226" t="str">
        <f>IF(EQUAT!K46=0," ",EQUAT!K46)</f>
        <v>data book</v>
      </c>
      <c r="T80" s="226" t="str">
        <f>IF(EQUAT!L46=0," ",EQUAT!L46)</f>
        <v>electrochemical series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5aii</v>
      </c>
      <c r="O81" s="234">
        <f>EQUAT!I47</f>
        <v>1</v>
      </c>
      <c r="P81" s="114">
        <f>ST18C!B74</f>
        <v>0</v>
      </c>
      <c r="Q81" s="114">
        <f t="shared" si="2"/>
        <v>1</v>
      </c>
      <c r="R81" s="226" t="str">
        <f>IF(EQUAT!J47=0," ",EQUAT!J47)</f>
        <v>galvanic primary, half &amp; overall equations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5aiii</v>
      </c>
      <c r="O82" s="234">
        <f>EQUAT!I48</f>
        <v>1</v>
      </c>
      <c r="P82" s="114">
        <f>ST18C!B75</f>
        <v>0</v>
      </c>
      <c r="Q82" s="114">
        <f t="shared" si="2"/>
        <v>1</v>
      </c>
      <c r="R82" s="226" t="str">
        <f>IF(EQUAT!J48=0," ",EQUAT!J48)</f>
        <v>electrochemical series</v>
      </c>
      <c r="S82" s="226" t="str">
        <f>IF(EQUAT!K48=0," ",EQUAT!K48)</f>
        <v>data book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5b</v>
      </c>
      <c r="O83" s="234">
        <f>EQUAT!I49</f>
        <v>1</v>
      </c>
      <c r="P83" s="114">
        <f>ST18C!B76</f>
        <v>0</v>
      </c>
      <c r="Q83" s="114">
        <f t="shared" si="2"/>
        <v>1</v>
      </c>
      <c r="R83" s="226" t="str">
        <f>IF(EQUAT!J49=0," ",EQUAT!J49)</f>
        <v>galvanic cells - primary, secondary</v>
      </c>
      <c r="S83" s="226" t="str">
        <f>IF(EQUAT!K49=0," ",EQUAT!K49)</f>
        <v xml:space="preserve"> 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5ci</v>
      </c>
      <c r="O84" s="234">
        <f>EQUAT!I50</f>
        <v>1</v>
      </c>
      <c r="P84" s="114">
        <f>ST18C!B77</f>
        <v>0</v>
      </c>
      <c r="Q84" s="114">
        <f t="shared" si="2"/>
        <v>1</v>
      </c>
      <c r="R84" s="226" t="str">
        <f>IF(EQUAT!J50=0," ",EQUAT!J50)</f>
        <v xml:space="preserve">Faradays laws </v>
      </c>
      <c r="S84" s="226" t="str">
        <f>IF(EQUAT!K50=0," ",EQUAT!K50)</f>
        <v>galvanic primary, half &amp; overall equations</v>
      </c>
      <c r="T84" s="226" t="str">
        <f>IF(EQUAT!L50=0," ",EQUAT!L50)</f>
        <v>calculations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5cii</v>
      </c>
      <c r="O85" s="234">
        <f>EQUAT!I51</f>
        <v>1</v>
      </c>
      <c r="P85" s="114">
        <f>ST18C!B78</f>
        <v>0</v>
      </c>
      <c r="Q85" s="114">
        <f t="shared" si="2"/>
        <v>1</v>
      </c>
      <c r="R85" s="226" t="str">
        <f>IF(EQUAT!J51=0," ",EQUAT!J51)</f>
        <v xml:space="preserve">Faradays laws </v>
      </c>
      <c r="S85" s="226" t="str">
        <f>IF(EQUAT!K51=0," ",EQUAT!K51)</f>
        <v>calculations</v>
      </c>
      <c r="T85" s="226" t="str">
        <f>IF(EQUAT!L51=0," ",EQUAT!L51)</f>
        <v>galvanic primary, half &amp; overall equations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5ciii</v>
      </c>
      <c r="O86" s="234">
        <f>EQUAT!I52</f>
        <v>2</v>
      </c>
      <c r="P86" s="114">
        <f>ST18C!B79</f>
        <v>0</v>
      </c>
      <c r="Q86" s="114">
        <f t="shared" si="2"/>
        <v>2</v>
      </c>
      <c r="R86" s="226" t="str">
        <f>IF(EQUAT!J52=0," ",EQUAT!J52)</f>
        <v>calculations</v>
      </c>
      <c r="S86" s="226" t="str">
        <f>IF(EQUAT!K52=0," ",EQUAT!K52)</f>
        <v>galvanic primary, half &amp; overall equations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5d</v>
      </c>
      <c r="O87" s="234">
        <f>EQUAT!I53</f>
        <v>2</v>
      </c>
      <c r="P87" s="114">
        <f>ST18C!B80</f>
        <v>0</v>
      </c>
      <c r="Q87" s="114">
        <f t="shared" si="2"/>
        <v>2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6a</v>
      </c>
      <c r="O88" s="234">
        <f>EQUAT!I54</f>
        <v>1</v>
      </c>
      <c r="P88" s="114">
        <f>ST18C!B81</f>
        <v>0</v>
      </c>
      <c r="Q88" s="114">
        <f t="shared" si="2"/>
        <v>1</v>
      </c>
      <c r="R88" s="226" t="str">
        <f>IF(EQUAT!J54=0," ",EQUAT!J54)</f>
        <v>Rates of reaction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6b</v>
      </c>
      <c r="O89" s="234">
        <f>EQUAT!I55</f>
        <v>2</v>
      </c>
      <c r="P89" s="114">
        <f>ST18C!B82</f>
        <v>0</v>
      </c>
      <c r="Q89" s="114">
        <f t="shared" si="2"/>
        <v>2</v>
      </c>
      <c r="R89" s="226" t="str">
        <f>IF(EQUAT!J55=0," ",EQUAT!J55)</f>
        <v>Rates of reaction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6ci</v>
      </c>
      <c r="O90" s="234">
        <f>EQUAT!I56</f>
        <v>2</v>
      </c>
      <c r="P90" s="114">
        <f>ST18C!B83</f>
        <v>0</v>
      </c>
      <c r="Q90" s="114">
        <f t="shared" si="2"/>
        <v>2</v>
      </c>
      <c r="R90" s="226" t="str">
        <f>IF(EQUAT!J56=0," ",EQUAT!J56)</f>
        <v>Rates of reaction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6cii</v>
      </c>
      <c r="O91" s="234">
        <f>EQUAT!I57</f>
        <v>1</v>
      </c>
      <c r="P91" s="114">
        <f>ST18C!B84</f>
        <v>0</v>
      </c>
      <c r="Q91" s="114">
        <f t="shared" si="2"/>
        <v>1</v>
      </c>
      <c r="R91" s="226" t="str">
        <f>IF(EQUAT!J57=0," ",EQUAT!J57)</f>
        <v>calculations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6ciii</v>
      </c>
      <c r="O92" s="234">
        <f>EQUAT!I58</f>
        <v>1</v>
      </c>
      <c r="P92" s="114">
        <f>ST18C!B85</f>
        <v>0</v>
      </c>
      <c r="Q92" s="114">
        <f t="shared" si="2"/>
        <v>1</v>
      </c>
      <c r="R92" s="226" t="str">
        <f>IF(EQUAT!J58=0," ",EQUAT!J58)</f>
        <v>calculations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6di</v>
      </c>
      <c r="O93" s="234">
        <f>EQUAT!I59</f>
        <v>1</v>
      </c>
      <c r="P93" s="114">
        <f>ST18C!B86</f>
        <v>0</v>
      </c>
      <c r="Q93" s="114">
        <f t="shared" si="2"/>
        <v>1</v>
      </c>
      <c r="R93" s="226" t="str">
        <f>IF(EQUAT!J59=0," ",EQUAT!J59)</f>
        <v>Rates of reaction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6dii</v>
      </c>
      <c r="O94" s="234">
        <f>EQUAT!I60</f>
        <v>2</v>
      </c>
      <c r="P94" s="114">
        <f>ST18C!B87</f>
        <v>0</v>
      </c>
      <c r="Q94" s="114">
        <f t="shared" ref="Q94:Q95" si="3">O94-P94</f>
        <v>2</v>
      </c>
      <c r="R94" s="226" t="str">
        <f>IF(EQUAT!J60=0," ",EQUAT!J60)</f>
        <v>Rates of reaction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6e</v>
      </c>
      <c r="O95" s="234">
        <f>EQUAT!I61</f>
        <v>2</v>
      </c>
      <c r="P95" s="114">
        <f>ST18C!B88</f>
        <v>0</v>
      </c>
      <c r="Q95" s="114">
        <f t="shared" si="3"/>
        <v>2</v>
      </c>
      <c r="R95" s="226" t="str">
        <f>IF(EQUAT!J61=0," ",EQUAT!J61)</f>
        <v>collision theory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6f</v>
      </c>
      <c r="O96" s="234">
        <f>EQUAT!I62</f>
        <v>2</v>
      </c>
      <c r="P96" s="114">
        <f>ST18C!B89</f>
        <v>0</v>
      </c>
      <c r="Q96" s="114">
        <f t="shared" ref="Q96:Q104" si="4">O96-P96</f>
        <v>2</v>
      </c>
      <c r="R96" s="226" t="str">
        <f>IF(EQUAT!J62=0," ",EQUAT!J62)</f>
        <v>temperature effect on rate</v>
      </c>
      <c r="S96" s="226" t="str">
        <f>IF(EQUAT!K62=0," ",EQUAT!K62)</f>
        <v>catalyst effect on rate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7a</v>
      </c>
      <c r="O97" s="234">
        <f>EQUAT!I63</f>
        <v>2</v>
      </c>
      <c r="P97" s="114">
        <f>ST18C!B90</f>
        <v>0</v>
      </c>
      <c r="Q97" s="114">
        <f t="shared" si="4"/>
        <v>2</v>
      </c>
      <c r="R97" s="226" t="str">
        <f>IF(EQUAT!J63=0," ",EQUAT!J63)</f>
        <v>back titrations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7b</v>
      </c>
      <c r="O98" s="234">
        <f>EQUAT!I64</f>
        <v>2</v>
      </c>
      <c r="P98" s="114">
        <f>ST18C!B91</f>
        <v>0</v>
      </c>
      <c r="Q98" s="114">
        <f t="shared" si="4"/>
        <v>2</v>
      </c>
      <c r="R98" s="226" t="str">
        <f>IF(EQUAT!J64=0," ",EQUAT!J64)</f>
        <v>back titrations</v>
      </c>
      <c r="S98" s="226" t="str">
        <f>IF(EQUAT!K64=0," ",EQUAT!K64)</f>
        <v>calculations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7c</v>
      </c>
      <c r="O99" s="234">
        <f>EQUAT!I65</f>
        <v>1</v>
      </c>
      <c r="P99" s="114">
        <f>ST18C!B92</f>
        <v>0</v>
      </c>
      <c r="Q99" s="114">
        <f t="shared" si="4"/>
        <v>1</v>
      </c>
      <c r="R99" s="226" t="str">
        <f>IF(EQUAT!J65=0," ",EQUAT!J65)</f>
        <v>calculations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7d</v>
      </c>
      <c r="O100" s="234">
        <f>EQUAT!I66</f>
        <v>1</v>
      </c>
      <c r="P100" s="114">
        <f>ST18C!B93</f>
        <v>0</v>
      </c>
      <c r="Q100" s="114">
        <f t="shared" si="4"/>
        <v>1</v>
      </c>
      <c r="R100" s="226" t="str">
        <f>IF(EQUAT!J66=0," ",EQUAT!J66)</f>
        <v>calculations</v>
      </c>
      <c r="S100" s="226" t="str">
        <f>IF(EQUAT!K66=0," ",EQUAT!K66)</f>
        <v xml:space="preserve"> 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7e</v>
      </c>
      <c r="O101" s="234">
        <f>EQUAT!I67</f>
        <v>3</v>
      </c>
      <c r="P101" s="114">
        <f>ST18C!B94</f>
        <v>0</v>
      </c>
      <c r="Q101" s="114">
        <f t="shared" si="4"/>
        <v>3</v>
      </c>
      <c r="R101" s="226" t="str">
        <f>IF(EQUAT!J67=0," ",EQUAT!J67)</f>
        <v>data book</v>
      </c>
      <c r="S101" s="226" t="str">
        <f>IF(EQUAT!K67=0," ",EQUAT!K67)</f>
        <v>Ka weak acids</v>
      </c>
      <c r="T101" s="226" t="str">
        <f>IF(EQUAT!L67=0," ",EQUAT!L67)</f>
        <v xml:space="preserve"> 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>
        <f>EQUAT!H68</f>
        <v>0</v>
      </c>
      <c r="O102" s="234">
        <f>EQUAT!I68</f>
        <v>0</v>
      </c>
      <c r="P102" s="114">
        <f>ST18C!B95</f>
        <v>0</v>
      </c>
      <c r="Q102" s="114">
        <f t="shared" si="4"/>
        <v>0</v>
      </c>
      <c r="R102" s="226" t="str">
        <f>IF(EQUAT!J68=0," ",EQUAT!J68)</f>
        <v xml:space="preserve"> </v>
      </c>
      <c r="S102" s="226" t="str">
        <f>IF(EQUAT!K68=0," ",EQUAT!K68)</f>
        <v xml:space="preserve"> </v>
      </c>
      <c r="T102" s="226" t="str">
        <f>IF(EQUAT!L68=0," ",EQUAT!L68)</f>
        <v xml:space="preserve"> 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>
        <f>EQUAT!H69</f>
        <v>0</v>
      </c>
      <c r="O103" s="234">
        <f>EQUAT!I69</f>
        <v>0</v>
      </c>
      <c r="P103" s="114">
        <f>ST18C!B96</f>
        <v>0</v>
      </c>
      <c r="Q103" s="114">
        <f t="shared" si="4"/>
        <v>0</v>
      </c>
      <c r="R103" s="226" t="str">
        <f>IF(EQUAT!J69=0," ",EQUAT!J69)</f>
        <v xml:space="preserve"> 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>
        <f>EQUAT!H70</f>
        <v>0</v>
      </c>
      <c r="O104" s="234">
        <f>EQUAT!I70</f>
        <v>0</v>
      </c>
      <c r="P104" s="114">
        <f>ST18C!B97</f>
        <v>0</v>
      </c>
      <c r="Q104" s="114">
        <f t="shared" si="4"/>
        <v>0</v>
      </c>
      <c r="R104" s="226" t="str">
        <f>IF(EQUAT!J70=0," ",EQUAT!J70)</f>
        <v xml:space="preserve">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>
        <f>EQUAT!H71</f>
        <v>0</v>
      </c>
      <c r="O105" s="234">
        <f>EQUAT!I71</f>
        <v>0</v>
      </c>
      <c r="P105" s="114">
        <f>ST18C!B98</f>
        <v>0</v>
      </c>
      <c r="Q105" s="114">
        <f t="shared" ref="Q105" si="5">O105-P105</f>
        <v>0</v>
      </c>
      <c r="R105" s="226" t="str">
        <f>IF(EQUAT!J71=0," ",EQUAT!J71)</f>
        <v xml:space="preserve">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94</v>
      </c>
      <c r="P106" s="114">
        <f>SUM(P37:P105)</f>
        <v>0</v>
      </c>
      <c r="Q106" s="114">
        <f>SUM(Q37:Q95)</f>
        <v>83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11" priority="2" operator="lessThan">
      <formula>0.5</formula>
    </cfRule>
    <cfRule type="cellIs" dxfId="10" priority="3" operator="lessThan">
      <formula>0.5</formula>
    </cfRule>
    <cfRule type="cellIs" dxfId="9" priority="4" operator="lessThan">
      <formula>1</formula>
    </cfRule>
  </conditionalFormatting>
  <conditionalFormatting sqref="Q37:Q66 Q71:Q105">
    <cfRule type="cellIs" dxfId="8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84" t="s">
        <v>151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51"/>
      <c r="M1" s="233"/>
      <c r="N1" s="4"/>
      <c r="O1" s="191" t="s">
        <v>57</v>
      </c>
      <c r="P1" s="219" t="str">
        <f>B3</f>
        <v>LisaChem 2013</v>
      </c>
      <c r="Q1" s="219"/>
      <c r="S1" s="220" t="s">
        <v>254</v>
      </c>
      <c r="T1" s="219" t="str">
        <f>B5</f>
        <v>Student 19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9" t="s">
        <v>259</v>
      </c>
      <c r="P2" s="299" t="s">
        <v>252</v>
      </c>
      <c r="Q2" s="30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LisaChem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99"/>
      <c r="P3" s="299"/>
      <c r="Q3" s="300"/>
      <c r="R3" s="294" t="s">
        <v>91</v>
      </c>
      <c r="S3" s="295"/>
      <c r="T3" s="295"/>
      <c r="U3" s="212"/>
    </row>
    <row r="4" spans="1:21" ht="15" customHeight="1" thickBot="1" x14ac:dyDescent="0.3">
      <c r="A4" s="25"/>
      <c r="F4" s="94"/>
      <c r="G4" s="191" t="s">
        <v>0</v>
      </c>
      <c r="H4" s="194">
        <f>ST19C!AK38</f>
        <v>30</v>
      </c>
      <c r="I4" s="194">
        <f>ST19C!AL38</f>
        <v>0</v>
      </c>
      <c r="J4" s="194">
        <f>ST19C!AM38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Results'!U6</f>
        <v>0</v>
      </c>
      <c r="Q4" s="129">
        <f t="shared" ref="Q4:Q33" si="0">IF(P4=O4,1,0)</f>
        <v>0</v>
      </c>
      <c r="R4" s="217" t="str">
        <f>IF(EQUAT!D7=0, "",EQUAT!D7)</f>
        <v>IR</v>
      </c>
      <c r="S4" s="217" t="str">
        <f>IF(EQUAT!E7=0, "",EQUAT!E7)</f>
        <v>C13NMR</v>
      </c>
      <c r="T4" s="217" t="str">
        <f>IF(EQUAT!F7=0, "",EQUAT!F7)</f>
        <v>systematic name</v>
      </c>
      <c r="U4" s="212"/>
    </row>
    <row r="5" spans="1:21" ht="15" customHeight="1" thickBot="1" x14ac:dyDescent="0.3">
      <c r="A5" s="78" t="s">
        <v>147</v>
      </c>
      <c r="B5" s="198" t="str">
        <f>'Class Results'!U4</f>
        <v>Student 19</v>
      </c>
      <c r="C5" s="199"/>
      <c r="D5" s="200"/>
      <c r="E5" s="201"/>
      <c r="G5" s="90" t="s">
        <v>8</v>
      </c>
      <c r="H5" s="194">
        <f>ST19C!AK39</f>
        <v>94</v>
      </c>
      <c r="I5" s="194">
        <f>ST19C!AL39</f>
        <v>0</v>
      </c>
      <c r="J5" s="194">
        <f>ST19C!AM39</f>
        <v>0</v>
      </c>
      <c r="N5" s="218" t="str">
        <f>EQUAT!A8</f>
        <v>2</v>
      </c>
      <c r="O5" s="232" t="str">
        <f>EQUAT!B8</f>
        <v>C</v>
      </c>
      <c r="P5" s="216">
        <f>'Class Results'!U7</f>
        <v>0</v>
      </c>
      <c r="Q5" s="129">
        <f t="shared" si="0"/>
        <v>0</v>
      </c>
      <c r="R5" s="217" t="str">
        <f>IF(EQUAT!D8=0, "",EQUAT!D8)</f>
        <v>amount of solids, liquids,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Results'!U8</f>
        <v>0</v>
      </c>
      <c r="Q6" s="129">
        <f t="shared" si="0"/>
        <v>0</v>
      </c>
      <c r="R6" s="217" t="str">
        <f>IF(EQUAT!D9=0, "",EQUAT!D9)</f>
        <v>titration curves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Results'!U9</f>
        <v>0</v>
      </c>
      <c r="Q7" s="129">
        <f t="shared" si="0"/>
        <v>0</v>
      </c>
      <c r="R7" s="217" t="str">
        <f>IF(EQUAT!D10=0, "",EQUAT!D10)</f>
        <v>acid-base titrations</v>
      </c>
      <c r="S7" s="217" t="str">
        <f>IF(EQUAT!E10=0, "",EQUAT!E10)</f>
        <v>data book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A</v>
      </c>
      <c r="P8" s="216">
        <f>'Class Results'!U10</f>
        <v>0</v>
      </c>
      <c r="Q8" s="129">
        <f t="shared" si="0"/>
        <v>0</v>
      </c>
      <c r="R8" s="217" t="str">
        <f>IF(EQUAT!D11=0, "",EQUAT!D11)</f>
        <v>galvanic primary, principles</v>
      </c>
      <c r="S8" s="217" t="str">
        <f>IF(EQUAT!E11=0, "",EQUAT!E11)</f>
        <v>electrochemical series</v>
      </c>
      <c r="T8" s="217" t="str">
        <f>IF(EQUAT!F11=0, "",EQUAT!F11)</f>
        <v>data book</v>
      </c>
      <c r="U8" s="212"/>
    </row>
    <row r="9" spans="1:21" ht="15" customHeight="1" x14ac:dyDescent="0.25">
      <c r="A9" s="38" t="s">
        <v>94</v>
      </c>
      <c r="B9" s="114">
        <f>ST19C!AL3</f>
        <v>75</v>
      </c>
      <c r="C9" s="114">
        <f>ST19C!AM3</f>
        <v>0</v>
      </c>
      <c r="D9" s="114">
        <f>ST19C!AN3</f>
        <v>0</v>
      </c>
      <c r="N9" s="218" t="str">
        <f>EQUAT!A12</f>
        <v>6</v>
      </c>
      <c r="O9" s="232" t="str">
        <f>EQUAT!B12</f>
        <v>D</v>
      </c>
      <c r="P9" s="216">
        <f>'Class Results'!U11</f>
        <v>0</v>
      </c>
      <c r="Q9" s="129">
        <f t="shared" si="0"/>
        <v>0</v>
      </c>
      <c r="R9" s="217" t="str">
        <f>IF(EQUAT!D12=0, "",EQUAT!D12)</f>
        <v xml:space="preserve">ox numbers 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ST19C!AL4</f>
        <v>48</v>
      </c>
      <c r="C10" s="114">
        <f>ST19C!AM4</f>
        <v>0</v>
      </c>
      <c r="D10" s="114">
        <f>ST19C!AN4</f>
        <v>0</v>
      </c>
      <c r="N10" s="218" t="str">
        <f>EQUAT!A13</f>
        <v>7</v>
      </c>
      <c r="O10" s="232" t="str">
        <f>EQUAT!B13</f>
        <v>D</v>
      </c>
      <c r="P10" s="216">
        <f>'Class Results'!U12</f>
        <v>0</v>
      </c>
      <c r="Q10" s="129">
        <f t="shared" si="0"/>
        <v>0</v>
      </c>
      <c r="R10" s="217" t="str">
        <f>IF(EQUAT!D13=0, "",EQUAT!D13)</f>
        <v>redox equations</v>
      </c>
      <c r="S10" s="217" t="str">
        <f>IF(EQUAT!E13=0, "",EQUAT!E13)</f>
        <v>acid-base, pH</v>
      </c>
      <c r="T10" s="217" t="str">
        <f>IF(EQUAT!F13=0, "",EQUAT!F13)</f>
        <v>fuel cells</v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Results'!U13</f>
        <v>0</v>
      </c>
      <c r="Q11" s="129">
        <f t="shared" si="0"/>
        <v>0</v>
      </c>
      <c r="R11" s="217" t="str">
        <f>IF(EQUAT!D14=0, "",EQUAT!D14)</f>
        <v>bomb calorimetry</v>
      </c>
      <c r="S11" s="217" t="str">
        <f>IF(EQUAT!E14=0, "",EQUAT!E14)</f>
        <v>calculations</v>
      </c>
      <c r="T11" s="217" t="str">
        <f>IF(EQUAT!F14=0, "",EQUAT!F14)</f>
        <v>data book</v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Results'!U14</f>
        <v>0</v>
      </c>
      <c r="Q12" s="129">
        <f t="shared" si="0"/>
        <v>0</v>
      </c>
      <c r="R12" s="217" t="str">
        <f>IF(EQUAT!D15=0, "",EQUAT!D15)</f>
        <v>galvanic secondary, principles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D</v>
      </c>
      <c r="P13" s="216">
        <f>'Class Results'!U15</f>
        <v>0</v>
      </c>
      <c r="Q13" s="129">
        <f t="shared" si="0"/>
        <v>0</v>
      </c>
      <c r="R13" s="217" t="str">
        <f>IF(EQUAT!D16=0, "",EQUAT!D16)</f>
        <v>Le Chatelier principle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85" t="s">
        <v>98</v>
      </c>
      <c r="C14" s="285"/>
      <c r="D14" s="285"/>
      <c r="N14" s="218" t="str">
        <f>EQUAT!A17</f>
        <v>11</v>
      </c>
      <c r="O14" s="232" t="str">
        <f>EQUAT!B17</f>
        <v>C</v>
      </c>
      <c r="P14" s="216">
        <f>'Class Results'!U16</f>
        <v>0</v>
      </c>
      <c r="Q14" s="129">
        <f t="shared" si="0"/>
        <v>0</v>
      </c>
      <c r="R14" s="217" t="str">
        <f>IF(EQUAT!D17=0, "",EQUAT!D17)</f>
        <v>fuel cells</v>
      </c>
      <c r="S14" s="217" t="str">
        <f>IF(EQUAT!E17=0, "",EQUAT!E17)</f>
        <v/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ST19C!AL5</f>
        <v>10</v>
      </c>
      <c r="C15" s="29">
        <f>ST19C!AM5</f>
        <v>0</v>
      </c>
      <c r="D15" s="114">
        <f>ST19C!AN5</f>
        <v>0</v>
      </c>
      <c r="N15" s="218" t="str">
        <f>EQUAT!A18</f>
        <v>12</v>
      </c>
      <c r="O15" s="232" t="str">
        <f>EQUAT!B18</f>
        <v>D</v>
      </c>
      <c r="P15" s="216">
        <f>'Class Results'!U17</f>
        <v>0</v>
      </c>
      <c r="Q15" s="129">
        <f t="shared" si="0"/>
        <v>0</v>
      </c>
      <c r="R15" s="217" t="str">
        <f>IF(EQUAT!D18=0, "",EQUAT!D18)</f>
        <v>gravimetric analysis</v>
      </c>
      <c r="S15" s="217" t="str">
        <f>IF(EQUAT!E18=0, "",EQUAT!E18)</f>
        <v>calculations</v>
      </c>
      <c r="T15" s="217" t="str">
        <f>IF(EQUAT!F18=0, "",EQUAT!F18)</f>
        <v>chemical equations</v>
      </c>
      <c r="U15" s="212"/>
    </row>
    <row r="16" spans="1:21" ht="15" customHeight="1" x14ac:dyDescent="0.25">
      <c r="A16" s="38" t="str">
        <f>ST1C!AJ6</f>
        <v>gravimetric analysis</v>
      </c>
      <c r="B16" s="29">
        <f>ST19C!AL6</f>
        <v>2</v>
      </c>
      <c r="C16" s="29">
        <f>ST19C!AM6</f>
        <v>0</v>
      </c>
      <c r="D16" s="114">
        <f>ST19C!AN6</f>
        <v>0</v>
      </c>
      <c r="N16" s="218" t="str">
        <f>EQUAT!A19</f>
        <v>13</v>
      </c>
      <c r="O16" s="232" t="str">
        <f>EQUAT!B19</f>
        <v>A</v>
      </c>
      <c r="P16" s="216">
        <f>'Class Results'!U18</f>
        <v>0</v>
      </c>
      <c r="Q16" s="129">
        <f t="shared" si="0"/>
        <v>0</v>
      </c>
      <c r="R16" s="217" t="str">
        <f>IF(EQUAT!D19=0, "",EQUAT!D19)</f>
        <v>gravimetric analysis</v>
      </c>
      <c r="S16" s="217" t="str">
        <f>IF(EQUAT!E19=0, "",EQUAT!E19)</f>
        <v>calculations</v>
      </c>
      <c r="T16" s="217" t="str">
        <f>IF(EQUAT!F19=0, "",EQUAT!F19)</f>
        <v>chemical equations</v>
      </c>
      <c r="U16" s="212"/>
    </row>
    <row r="17" spans="1:21" ht="15" customHeight="1" x14ac:dyDescent="0.25">
      <c r="A17" s="38" t="str">
        <f>ST1C!AJ7</f>
        <v>calculations</v>
      </c>
      <c r="B17" s="29">
        <f>ST19C!AL7</f>
        <v>21</v>
      </c>
      <c r="C17" s="29">
        <f>ST19C!AM7</f>
        <v>0</v>
      </c>
      <c r="D17" s="114">
        <f>ST19C!AN7</f>
        <v>0</v>
      </c>
      <c r="N17" s="218" t="str">
        <f>EQUAT!A20</f>
        <v>14</v>
      </c>
      <c r="O17" s="232" t="str">
        <f>EQUAT!B20</f>
        <v>B</v>
      </c>
      <c r="P17" s="216">
        <f>'Class Results'!U19</f>
        <v>0</v>
      </c>
      <c r="Q17" s="129">
        <f t="shared" si="0"/>
        <v>0</v>
      </c>
      <c r="R17" s="217" t="str">
        <f>IF(EQUAT!D20=0, "",EQUAT!D20)</f>
        <v>AAS</v>
      </c>
      <c r="S17" s="217" t="str">
        <f>IF(EQUAT!E20=0, "",EQUAT!E20)</f>
        <v>calibration graph AAS or UV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ST19C!AL8</f>
        <v>12</v>
      </c>
      <c r="C18" s="29">
        <f>ST19C!AM8</f>
        <v>0</v>
      </c>
      <c r="D18" s="114">
        <f>ST19C!AN8</f>
        <v>0</v>
      </c>
      <c r="N18" s="218" t="str">
        <f>EQUAT!A21</f>
        <v>15</v>
      </c>
      <c r="O18" s="232" t="str">
        <f>EQUAT!B21</f>
        <v>B</v>
      </c>
      <c r="P18" s="216">
        <f>'Class Results'!U20</f>
        <v>0</v>
      </c>
      <c r="Q18" s="129">
        <f t="shared" si="0"/>
        <v>0</v>
      </c>
      <c r="R18" s="217" t="str">
        <f>IF(EQUAT!D21=0, "",EQUAT!D21)</f>
        <v>systematic name</v>
      </c>
      <c r="S18" s="217" t="str">
        <f>IF(EQUAT!E21=0, "",EQUAT!E21)</f>
        <v>alkanoic acid</v>
      </c>
      <c r="T18" s="217" t="str">
        <f>IF(EQUAT!F21=0, "",EQUAT!F21)</f>
        <v>calculations</v>
      </c>
      <c r="U18" s="212"/>
    </row>
    <row r="19" spans="1:21" ht="15" customHeight="1" x14ac:dyDescent="0.25">
      <c r="A19" s="38" t="str">
        <f>ST1C!AJ9</f>
        <v>chromatographic techniques</v>
      </c>
      <c r="B19" s="29">
        <f>ST19C!AL9</f>
        <v>1</v>
      </c>
      <c r="C19" s="29">
        <f>ST19C!AM9</f>
        <v>0</v>
      </c>
      <c r="D19" s="114">
        <f>ST19C!AN9</f>
        <v>0</v>
      </c>
      <c r="N19" s="218" t="str">
        <f>EQUAT!A22</f>
        <v>16</v>
      </c>
      <c r="O19" s="232" t="str">
        <f>EQUAT!B22</f>
        <v>C</v>
      </c>
      <c r="P19" s="216">
        <f>'Class Results'!U21</f>
        <v>0</v>
      </c>
      <c r="Q19" s="129">
        <f t="shared" si="0"/>
        <v>0</v>
      </c>
      <c r="R19" s="217" t="str">
        <f>IF(EQUAT!D22=0, "",EQUAT!D22)</f>
        <v xml:space="preserve">Faradays laws </v>
      </c>
      <c r="S19" s="217" t="str">
        <f>IF(EQUAT!E22=0, "",EQUAT!E22)</f>
        <v>galvanic primary, principles</v>
      </c>
      <c r="T19" s="217" t="str">
        <f>IF(EQUAT!F22=0, "",EQUAT!F22)</f>
        <v>redox equations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ST19C!AL10</f>
        <v>28</v>
      </c>
      <c r="C20" s="29">
        <f>ST19C!AM10</f>
        <v>0</v>
      </c>
      <c r="D20" s="114">
        <f>ST19C!AN10</f>
        <v>0</v>
      </c>
      <c r="N20" s="218" t="str">
        <f>EQUAT!A23</f>
        <v>17</v>
      </c>
      <c r="O20" s="232" t="str">
        <f>EQUAT!B23</f>
        <v>D</v>
      </c>
      <c r="P20" s="216">
        <f>'Class Results'!U22</f>
        <v>0</v>
      </c>
      <c r="Q20" s="129">
        <f t="shared" si="0"/>
        <v>0</v>
      </c>
      <c r="R20" s="217" t="str">
        <f>IF(EQUAT!D23=0, "",EQUAT!D23)</f>
        <v>chemical equations</v>
      </c>
      <c r="S20" s="217" t="str">
        <f>IF(EQUAT!E23=0, "",EQUAT!E23)</f>
        <v>acid-base, pH</v>
      </c>
      <c r="T20" s="217" t="str">
        <f>IF(EQUAT!F23=0, "",EQUAT!F23)</f>
        <v>aspirin</v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ST19C!AL11</f>
        <v>1</v>
      </c>
      <c r="C21" s="29">
        <f>ST19C!AM11</f>
        <v>0</v>
      </c>
      <c r="D21" s="114">
        <f>ST19C!AN11</f>
        <v>0</v>
      </c>
      <c r="N21" s="218" t="str">
        <f>EQUAT!A24</f>
        <v>18</v>
      </c>
      <c r="O21" s="232" t="str">
        <f>EQUAT!B24</f>
        <v>A</v>
      </c>
      <c r="P21" s="216">
        <f>'Class Results'!U23</f>
        <v>0</v>
      </c>
      <c r="Q21" s="129">
        <f t="shared" si="0"/>
        <v>0</v>
      </c>
      <c r="R21" s="217" t="str">
        <f>IF(EQUAT!D24=0, "",EQUAT!D24)</f>
        <v>organic reaction pathways</v>
      </c>
      <c r="S21" s="217" t="str">
        <f>IF(EQUAT!E24=0, "",EQUAT!E24)</f>
        <v/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ST19C!AL12</f>
        <v>16</v>
      </c>
      <c r="C22" s="29">
        <f>ST19C!AM12</f>
        <v>0</v>
      </c>
      <c r="D22" s="114">
        <f>ST19C!AN12</f>
        <v>0</v>
      </c>
      <c r="N22" s="218" t="str">
        <f>EQUAT!A25</f>
        <v>19</v>
      </c>
      <c r="O22" s="232" t="str">
        <f>EQUAT!B25</f>
        <v>D</v>
      </c>
      <c r="P22" s="216">
        <f>'Class Results'!U24</f>
        <v>0</v>
      </c>
      <c r="Q22" s="129">
        <f t="shared" si="0"/>
        <v>0</v>
      </c>
      <c r="R22" s="217" t="str">
        <f>IF(EQUAT!D25=0, "",EQUAT!D25)</f>
        <v>Le Chatelier principle</v>
      </c>
      <c r="S22" s="217" t="str">
        <f>IF(EQUAT!E25=0, "",EQUAT!E25)</f>
        <v>Rates of reaction</v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ST19C!AL13</f>
        <v>7</v>
      </c>
      <c r="C23" s="29">
        <f>ST19C!AM13</f>
        <v>0</v>
      </c>
      <c r="D23" s="114">
        <f>ST19C!AN13</f>
        <v>0</v>
      </c>
      <c r="N23" s="218" t="str">
        <f>EQUAT!A26</f>
        <v>20</v>
      </c>
      <c r="O23" s="232" t="str">
        <f>EQUAT!B26</f>
        <v>B</v>
      </c>
      <c r="P23" s="216">
        <f>'Class Results'!U25</f>
        <v>0</v>
      </c>
      <c r="Q23" s="129">
        <f t="shared" si="0"/>
        <v>0</v>
      </c>
      <c r="R23" s="217" t="str">
        <f>IF(EQUAT!D26=0, "",EQUAT!D26)</f>
        <v>Ka weak acids</v>
      </c>
      <c r="S23" s="217" t="str">
        <f>IF(EQUAT!E26=0, "",EQUAT!E26)</f>
        <v>calculations</v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ST19C!AL14</f>
        <v>5</v>
      </c>
      <c r="C24" s="29">
        <f>ST19C!AM14</f>
        <v>0</v>
      </c>
      <c r="D24" s="114">
        <f>ST19C!AN14</f>
        <v>0</v>
      </c>
      <c r="N24" s="218" t="str">
        <f>EQUAT!A27</f>
        <v>21</v>
      </c>
      <c r="O24" s="232" t="str">
        <f>EQUAT!B27</f>
        <v>C</v>
      </c>
      <c r="P24" s="216">
        <f>'Class Results'!U26</f>
        <v>0</v>
      </c>
      <c r="Q24" s="129">
        <f t="shared" si="0"/>
        <v>0</v>
      </c>
      <c r="R24" s="217" t="str">
        <f>IF(EQUAT!D27=0, "",EQUAT!D27)</f>
        <v>calc delta H from reactions</v>
      </c>
      <c r="S24" s="217" t="str">
        <f>IF(EQUAT!E27=0, "",EQUAT!E27)</f>
        <v>calculations</v>
      </c>
      <c r="T24" s="217" t="str">
        <f>IF(EQUAT!F27=0, "",EQUAT!F27)</f>
        <v>data book</v>
      </c>
      <c r="U24" s="212"/>
    </row>
    <row r="25" spans="1:21" ht="15" customHeight="1" x14ac:dyDescent="0.25">
      <c r="A25" s="38" t="str">
        <f>ST1C!AJ15</f>
        <v>DNA</v>
      </c>
      <c r="B25" s="29">
        <f>ST19C!AL15</f>
        <v>5</v>
      </c>
      <c r="C25" s="29">
        <f>ST19C!AM15</f>
        <v>0</v>
      </c>
      <c r="D25" s="114">
        <f>ST19C!AN15</f>
        <v>0</v>
      </c>
      <c r="N25" s="218" t="str">
        <f>EQUAT!A28</f>
        <v>22</v>
      </c>
      <c r="O25" s="232" t="str">
        <f>EQUAT!B28</f>
        <v>D</v>
      </c>
      <c r="P25" s="216">
        <f>'Class Results'!U27</f>
        <v>0</v>
      </c>
      <c r="Q25" s="129">
        <f t="shared" si="0"/>
        <v>0</v>
      </c>
      <c r="R25" s="217" t="str">
        <f>IF(EQUAT!D28=0, "",EQUAT!D28)</f>
        <v>matching analytical technique</v>
      </c>
      <c r="S25" s="217" t="str">
        <f>IF(EQUAT!E28=0, "",EQUAT!E28)</f>
        <v>HPLC</v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ST19C!AL16</f>
        <v>10</v>
      </c>
      <c r="C26" s="29">
        <f>ST19C!AM16</f>
        <v>0</v>
      </c>
      <c r="D26" s="114">
        <f>ST19C!AN16</f>
        <v>0</v>
      </c>
      <c r="N26" s="218" t="str">
        <f>EQUAT!A29</f>
        <v>23</v>
      </c>
      <c r="O26" s="232" t="str">
        <f>EQUAT!B29</f>
        <v>D</v>
      </c>
      <c r="P26" s="216">
        <f>'Class Results'!U28</f>
        <v>0</v>
      </c>
      <c r="Q26" s="129">
        <f t="shared" si="0"/>
        <v>0</v>
      </c>
      <c r="R26" s="217" t="str">
        <f>IF(EQUAT!D29=0, "",EQUAT!D29)</f>
        <v>vol - experimental technique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ST19C!AL17</f>
        <v>4</v>
      </c>
      <c r="C27" s="29">
        <f>ST19C!AM17</f>
        <v>0</v>
      </c>
      <c r="D27" s="114">
        <f>ST19C!AN17</f>
        <v>0</v>
      </c>
      <c r="N27" s="218" t="str">
        <f>EQUAT!A30</f>
        <v>24</v>
      </c>
      <c r="O27" s="232" t="str">
        <f>EQUAT!B30</f>
        <v>A</v>
      </c>
      <c r="P27" s="216">
        <f>'Class Results'!U29</f>
        <v>0</v>
      </c>
      <c r="Q27" s="129">
        <f t="shared" si="0"/>
        <v>0</v>
      </c>
      <c r="R27" s="217" t="str">
        <f>IF(EQUAT!D30=0, "",EQUAT!D30)</f>
        <v>mass spectrometry</v>
      </c>
      <c r="S27" s="217" t="str">
        <f>IF(EQUAT!E30=0, "",EQUAT!E30)</f>
        <v>IR</v>
      </c>
      <c r="T27" s="217" t="str">
        <f>IF(EQUAT!F30=0, "",EQUAT!F30)</f>
        <v>C13NMR</v>
      </c>
      <c r="U27" s="212"/>
    </row>
    <row r="28" spans="1:21" ht="15" customHeight="1" x14ac:dyDescent="0.25">
      <c r="A28" s="38" t="str">
        <f>ST1C!AJ18</f>
        <v>medicine synthesis</v>
      </c>
      <c r="B28" s="29">
        <f>ST19C!AL18</f>
        <v>1</v>
      </c>
      <c r="C28" s="29">
        <f>ST19C!AM18</f>
        <v>0</v>
      </c>
      <c r="D28" s="114">
        <f>ST19C!AN18</f>
        <v>0</v>
      </c>
      <c r="N28" s="218" t="str">
        <f>EQUAT!A31</f>
        <v>25</v>
      </c>
      <c r="O28" s="232" t="str">
        <f>EQUAT!B31</f>
        <v>B</v>
      </c>
      <c r="P28" s="216">
        <f>'Class Results'!U30</f>
        <v>0</v>
      </c>
      <c r="Q28" s="129">
        <f t="shared" si="0"/>
        <v>0</v>
      </c>
      <c r="R28" s="217" t="str">
        <f>IF(EQUAT!D31=0, "",EQUAT!D31)</f>
        <v>mass spectrometry</v>
      </c>
      <c r="S28" s="217" t="str">
        <f>IF(EQUAT!E31=0, "",EQUAT!E31)</f>
        <v>IR</v>
      </c>
      <c r="T28" s="217" t="str">
        <f>IF(EQUAT!F31=0, "",EQUAT!F31)</f>
        <v>C13NMR</v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C</v>
      </c>
      <c r="P29" s="216">
        <f>'Class Results'!U31</f>
        <v>0</v>
      </c>
      <c r="Q29" s="129">
        <f t="shared" si="0"/>
        <v>0</v>
      </c>
      <c r="R29" s="217" t="str">
        <f>IF(EQUAT!D32=0, "",EQUAT!D32)</f>
        <v>Le Chatelier principle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B</v>
      </c>
      <c r="P30" s="216">
        <f>'Class Results'!U32</f>
        <v>0</v>
      </c>
      <c r="Q30" s="129">
        <f t="shared" si="0"/>
        <v>0</v>
      </c>
      <c r="R30" s="217" t="str">
        <f>IF(EQUAT!D33=0, "",EQUAT!D33)</f>
        <v>chemical principles fuel cell</v>
      </c>
      <c r="S30" s="217" t="str">
        <f>IF(EQUAT!E33=0, "",EQUAT!E33)</f>
        <v>chemical principles electrolytic cell</v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A</v>
      </c>
      <c r="P31" s="216">
        <f>'Class Results'!U33</f>
        <v>0</v>
      </c>
      <c r="Q31" s="129">
        <f t="shared" si="0"/>
        <v>0</v>
      </c>
      <c r="R31" s="217" t="str">
        <f>IF(EQUAT!D34=0, "",EQUAT!D34)</f>
        <v>chemical principles electrolytic cell</v>
      </c>
      <c r="S31" s="217" t="str">
        <f>IF(EQUAT!E34=0, "",EQUAT!E34)</f>
        <v>molten vs aqueous electrolytic cell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Results'!U34</f>
        <v>0</v>
      </c>
      <c r="Q32" s="129">
        <f t="shared" si="0"/>
        <v>0</v>
      </c>
      <c r="R32" s="217" t="str">
        <f>IF(EQUAT!D35=0, "",EQUAT!D35)</f>
        <v>amount of solids, liquids, gases</v>
      </c>
      <c r="S32" s="217" t="str">
        <f>IF(EQUAT!E35=0, "",EQUAT!E35)</f>
        <v>excess and limiting reagents</v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C</v>
      </c>
      <c r="P33" s="216">
        <f>'Class Results'!U35</f>
        <v>0</v>
      </c>
      <c r="Q33" s="129">
        <f t="shared" si="0"/>
        <v>0</v>
      </c>
      <c r="R33" s="217" t="str">
        <f>IF(EQUAT!D36=0, "",EQUAT!D36)</f>
        <v>solution calorimetry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LisaChem 2013</v>
      </c>
      <c r="Q34" s="219"/>
      <c r="S34" s="220" t="s">
        <v>254</v>
      </c>
      <c r="T34" s="219" t="str">
        <f>B5</f>
        <v>Student 19</v>
      </c>
    </row>
    <row r="35" spans="1:21" ht="15" customHeight="1" thickBot="1" x14ac:dyDescent="0.3">
      <c r="A35" s="78" t="s">
        <v>57</v>
      </c>
      <c r="B35" s="198" t="str">
        <f>B3</f>
        <v>LisaChem 2013</v>
      </c>
      <c r="C35" s="199"/>
      <c r="D35" s="200"/>
      <c r="E35" s="201"/>
      <c r="N35" s="4"/>
      <c r="O35" s="296" t="s">
        <v>146</v>
      </c>
      <c r="P35" s="298" t="s">
        <v>257</v>
      </c>
      <c r="Q35" s="29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97"/>
      <c r="P36" s="298"/>
      <c r="Q36" s="29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19</v>
      </c>
      <c r="C37" s="199"/>
      <c r="D37" s="200"/>
      <c r="E37" s="201"/>
      <c r="N37" s="227" t="str">
        <f>EQUAT!H7</f>
        <v>1a</v>
      </c>
      <c r="O37" s="234">
        <f>EQUAT!I7</f>
        <v>1</v>
      </c>
      <c r="P37" s="114">
        <f>ST19C!B34</f>
        <v>0</v>
      </c>
      <c r="Q37" s="114">
        <f>O37-P37</f>
        <v>1</v>
      </c>
      <c r="R37" s="226" t="str">
        <f>IF(EQUAT!J7=0," ",EQUAT!J7)</f>
        <v>organic structure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1b</v>
      </c>
      <c r="O38" s="234">
        <f>EQUAT!I8</f>
        <v>1</v>
      </c>
      <c r="P38" s="114">
        <f>ST19C!B35</f>
        <v>0</v>
      </c>
      <c r="Q38" s="114">
        <f t="shared" ref="Q38:Q93" si="2">O38-P38</f>
        <v>1</v>
      </c>
      <c r="R38" s="226" t="str">
        <f>IF(EQUAT!J8=0," ",EQUAT!J8)</f>
        <v>mass spectrometry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1c</v>
      </c>
      <c r="O39" s="234">
        <f>EQUAT!I9</f>
        <v>2</v>
      </c>
      <c r="P39" s="114">
        <f>ST19C!B36</f>
        <v>0</v>
      </c>
      <c r="Q39" s="114">
        <f t="shared" si="2"/>
        <v>2</v>
      </c>
      <c r="R39" s="226" t="str">
        <f>IF(EQUAT!J9=0," ",EQUAT!J9)</f>
        <v>IR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ST19C!AL20</f>
        <v>33</v>
      </c>
      <c r="C40" s="114">
        <f>ST19C!AM20</f>
        <v>0</v>
      </c>
      <c r="D40" s="114">
        <f>ST19C!AN20</f>
        <v>0</v>
      </c>
      <c r="N40" s="227" t="str">
        <f>EQUAT!H10</f>
        <v>1d</v>
      </c>
      <c r="O40" s="234">
        <f>EQUAT!I10</f>
        <v>2</v>
      </c>
      <c r="P40" s="114">
        <f>ST19C!B37</f>
        <v>0</v>
      </c>
      <c r="Q40" s="114">
        <f t="shared" si="2"/>
        <v>2</v>
      </c>
      <c r="R40" s="226" t="str">
        <f>IF(EQUAT!J10=0," ",EQUAT!J10)</f>
        <v>organic structure</v>
      </c>
      <c r="S40" s="226" t="str">
        <f>IF(EQUAT!K10=0," ",EQUAT!K10)</f>
        <v>C13NMR</v>
      </c>
      <c r="T40" s="226" t="str">
        <f>IF(EQUAT!L10=0," ",EQUAT!L10)</f>
        <v>carbon environment</v>
      </c>
      <c r="U40" s="213"/>
    </row>
    <row r="41" spans="1:21" ht="15" customHeight="1" x14ac:dyDescent="0.25">
      <c r="A41" s="38" t="s">
        <v>97</v>
      </c>
      <c r="B41" s="114">
        <f>ST19C!AL21</f>
        <v>48</v>
      </c>
      <c r="C41" s="114">
        <f>ST19C!AM21</f>
        <v>0</v>
      </c>
      <c r="D41" s="114">
        <f>ST19C!AN21</f>
        <v>0</v>
      </c>
      <c r="N41" s="227" t="str">
        <f>EQUAT!H11</f>
        <v>1e</v>
      </c>
      <c r="O41" s="234">
        <f>EQUAT!I11</f>
        <v>5</v>
      </c>
      <c r="P41" s="114">
        <f>ST19C!B38</f>
        <v>0</v>
      </c>
      <c r="Q41" s="114">
        <f t="shared" si="2"/>
        <v>5</v>
      </c>
      <c r="R41" s="226" t="str">
        <f>IF(EQUAT!J11=0," ",EQUAT!J11)</f>
        <v>common organic reactions</v>
      </c>
      <c r="S41" s="226" t="str">
        <f>IF(EQUAT!K11=0," ",EQUAT!K11)</f>
        <v>esters from alkenes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1f</v>
      </c>
      <c r="O42" s="234">
        <f>EQUAT!I12</f>
        <v>1</v>
      </c>
      <c r="P42" s="114">
        <f>ST19C!B39</f>
        <v>0</v>
      </c>
      <c r="Q42" s="114">
        <f t="shared" si="2"/>
        <v>1</v>
      </c>
      <c r="R42" s="226" t="str">
        <f>IF(EQUAT!J12=0," ",EQUAT!J12)</f>
        <v>esterification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1gi</v>
      </c>
      <c r="O43" s="234">
        <f>EQUAT!I13</f>
        <v>2</v>
      </c>
      <c r="P43" s="114">
        <f>ST19C!B40</f>
        <v>0</v>
      </c>
      <c r="Q43" s="114">
        <f t="shared" si="2"/>
        <v>2</v>
      </c>
      <c r="R43" s="226" t="str">
        <f>IF(EQUAT!J13=0," ",EQUAT!J13)</f>
        <v>Le Chatelier principle</v>
      </c>
      <c r="S43" s="226" t="str">
        <f>IF(EQUAT!K13=0," ",EQUAT!K13)</f>
        <v>Rates of reaction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83" t="s">
        <v>169</v>
      </c>
      <c r="C44" s="283"/>
      <c r="D44" s="283"/>
      <c r="N44" s="227" t="str">
        <f>EQUAT!H14</f>
        <v>1gii</v>
      </c>
      <c r="O44" s="234">
        <f>EQUAT!I14</f>
        <v>1</v>
      </c>
      <c r="P44" s="114">
        <f>ST19C!B41</f>
        <v>0</v>
      </c>
      <c r="Q44" s="114">
        <f t="shared" si="2"/>
        <v>1</v>
      </c>
      <c r="R44" s="226" t="str">
        <f>IF(EQUAT!J14=0," ",EQUAT!J14)</f>
        <v>properties of organic compounds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ST19C!AL22</f>
        <v>19</v>
      </c>
      <c r="C45" s="29">
        <f>ST19C!AM22</f>
        <v>0</v>
      </c>
      <c r="D45" s="114">
        <f>ST19C!AN22</f>
        <v>0</v>
      </c>
      <c r="N45" s="227" t="str">
        <f>EQUAT!H15</f>
        <v>1h</v>
      </c>
      <c r="O45" s="234">
        <f>EQUAT!I15</f>
        <v>2</v>
      </c>
      <c r="P45" s="114">
        <f>ST19C!B42</f>
        <v>0</v>
      </c>
      <c r="Q45" s="114">
        <f t="shared" si="2"/>
        <v>2</v>
      </c>
      <c r="R45" s="226" t="str">
        <f>IF(EQUAT!J15=0," ",EQUAT!J15)</f>
        <v>calc delta H from reactions</v>
      </c>
      <c r="S45" s="226" t="str">
        <f>IF(EQUAT!K15=0," ",EQUAT!K15)</f>
        <v>data book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ST19C!AL23</f>
        <v>0</v>
      </c>
      <c r="C46" s="29">
        <f>ST19C!AM23</f>
        <v>0</v>
      </c>
      <c r="D46" s="114">
        <f>ST19C!AN23</f>
        <v>-2</v>
      </c>
      <c r="N46" s="227" t="str">
        <f>EQUAT!H16</f>
        <v>2a</v>
      </c>
      <c r="O46" s="234">
        <f>EQUAT!I16</f>
        <v>1</v>
      </c>
      <c r="P46" s="114">
        <f>ST19C!B43</f>
        <v>0</v>
      </c>
      <c r="Q46" s="114">
        <f t="shared" si="2"/>
        <v>1</v>
      </c>
      <c r="R46" s="226" t="str">
        <f>IF(EQUAT!J16=0," ",EQUAT!J16)</f>
        <v>chemical principles electrolytic cell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ST19C!AL24</f>
        <v>14</v>
      </c>
      <c r="C47" s="29">
        <f>ST19C!AM24</f>
        <v>0</v>
      </c>
      <c r="D47" s="114">
        <f>ST19C!AN24</f>
        <v>0</v>
      </c>
      <c r="N47" s="227" t="str">
        <f>EQUAT!H17</f>
        <v>2b</v>
      </c>
      <c r="O47" s="234">
        <f>EQUAT!I17</f>
        <v>2</v>
      </c>
      <c r="P47" s="114">
        <f>ST19C!B44</f>
        <v>0</v>
      </c>
      <c r="Q47" s="114">
        <f t="shared" si="2"/>
        <v>2</v>
      </c>
      <c r="R47" s="226" t="str">
        <f>IF(EQUAT!J17=0," ",EQUAT!J17)</f>
        <v>predicting redox products</v>
      </c>
      <c r="S47" s="226" t="str">
        <f>IF(EQUAT!K17=0," ",EQUAT!K17)</f>
        <v>electrochemical series</v>
      </c>
      <c r="T47" s="226" t="str">
        <f>IF(EQUAT!L17=0," ",EQUAT!L17)</f>
        <v>chemical principles electrolytic cell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ST19C!AL25</f>
        <v>0</v>
      </c>
      <c r="C48" s="29">
        <f>ST19C!AM25</f>
        <v>0</v>
      </c>
      <c r="D48" s="114">
        <f>ST19C!AN25</f>
        <v>-2</v>
      </c>
      <c r="N48" s="227" t="str">
        <f>EQUAT!H18</f>
        <v>2c</v>
      </c>
      <c r="O48" s="234">
        <f>EQUAT!I18</f>
        <v>2</v>
      </c>
      <c r="P48" s="114">
        <f>ST19C!B45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>chemical principles electrolytic cell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ST19C!AL26</f>
        <v>2</v>
      </c>
      <c r="C49" s="29">
        <f>ST19C!AM26</f>
        <v>0</v>
      </c>
      <c r="D49" s="114">
        <f>ST19C!AN26</f>
        <v>0</v>
      </c>
      <c r="N49" s="227" t="str">
        <f>EQUAT!H19</f>
        <v>2d</v>
      </c>
      <c r="O49" s="234">
        <f>EQUAT!I19</f>
        <v>1</v>
      </c>
      <c r="P49" s="114">
        <f>ST19C!B46</f>
        <v>0</v>
      </c>
      <c r="Q49" s="114">
        <f t="shared" si="2"/>
        <v>1</v>
      </c>
      <c r="R49" s="226" t="str">
        <f>IF(EQUAT!J19=0," ",EQUAT!J19)</f>
        <v>vis-UV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ST19C!AL27</f>
        <v>2</v>
      </c>
      <c r="C50" s="29">
        <f>ST19C!AM27</f>
        <v>0</v>
      </c>
      <c r="D50" s="114">
        <f>ST19C!AN27</f>
        <v>0</v>
      </c>
      <c r="N50" s="227" t="str">
        <f>EQUAT!H20</f>
        <v>2e</v>
      </c>
      <c r="O50" s="234">
        <f>EQUAT!I20</f>
        <v>1</v>
      </c>
      <c r="P50" s="114">
        <f>ST19C!B47</f>
        <v>0</v>
      </c>
      <c r="Q50" s="114">
        <f t="shared" si="2"/>
        <v>1</v>
      </c>
      <c r="R50" s="226" t="str">
        <f>IF(EQUAT!J20=0," ",EQUAT!J20)</f>
        <v>vis-UV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ST19C!AL28</f>
        <v>8</v>
      </c>
      <c r="C51" s="29">
        <f>ST19C!AM28</f>
        <v>0</v>
      </c>
      <c r="D51" s="114">
        <f>ST19C!AN28</f>
        <v>0</v>
      </c>
      <c r="N51" s="227" t="str">
        <f>EQUAT!H21</f>
        <v>2f</v>
      </c>
      <c r="O51" s="234">
        <f>EQUAT!I21</f>
        <v>2</v>
      </c>
      <c r="P51" s="114">
        <f>ST19C!B48</f>
        <v>0</v>
      </c>
      <c r="Q51" s="114">
        <f t="shared" si="2"/>
        <v>2</v>
      </c>
      <c r="R51" s="226" t="str">
        <f>IF(EQUAT!J21=0," ",EQUAT!J21)</f>
        <v xml:space="preserve">Faradays laws </v>
      </c>
      <c r="S51" s="226" t="str">
        <f>IF(EQUAT!K21=0," ",EQUAT!K21)</f>
        <v>electrolytic cells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ST19C!AL29</f>
        <v>12</v>
      </c>
      <c r="C52" s="29">
        <f>ST19C!AM29</f>
        <v>0</v>
      </c>
      <c r="D52" s="114">
        <f>ST19C!AN29</f>
        <v>0</v>
      </c>
      <c r="N52" s="227" t="str">
        <f>EQUAT!H22</f>
        <v>2g</v>
      </c>
      <c r="O52" s="234">
        <f>EQUAT!I22</f>
        <v>1</v>
      </c>
      <c r="P52" s="114">
        <f>ST19C!B49</f>
        <v>0</v>
      </c>
      <c r="Q52" s="114">
        <f t="shared" si="2"/>
        <v>1</v>
      </c>
      <c r="R52" s="226" t="str">
        <f>IF(EQUAT!J22=0," ",EQUAT!J22)</f>
        <v>limitations of predictions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ST19C!AL30</f>
        <v>8</v>
      </c>
      <c r="C53" s="29">
        <f>ST19C!AM30</f>
        <v>0</v>
      </c>
      <c r="D53" s="114">
        <f>ST19C!AN30</f>
        <v>0</v>
      </c>
      <c r="N53" s="227" t="str">
        <f>EQUAT!H23</f>
        <v>2h</v>
      </c>
      <c r="O53" s="234">
        <f>EQUAT!I23</f>
        <v>1</v>
      </c>
      <c r="P53" s="114">
        <f>ST19C!B50</f>
        <v>0</v>
      </c>
      <c r="Q53" s="114">
        <f t="shared" si="2"/>
        <v>1</v>
      </c>
      <c r="R53" s="226" t="str">
        <f>IF(EQUAT!J23=0," ",EQUAT!J23)</f>
        <v>chemical principles electrolytic cell</v>
      </c>
      <c r="S53" s="226" t="str">
        <f>IF(EQUAT!K23=0," ",EQUAT!K23)</f>
        <v xml:space="preserve"> 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ST19C!AL31</f>
        <v>11</v>
      </c>
      <c r="C54" s="29">
        <f>ST19C!AM31</f>
        <v>0</v>
      </c>
      <c r="D54" s="114">
        <f>ST19C!AN31</f>
        <v>0</v>
      </c>
      <c r="N54" s="227" t="str">
        <f>EQUAT!H24</f>
        <v>2i</v>
      </c>
      <c r="O54" s="234">
        <f>EQUAT!I24</f>
        <v>3</v>
      </c>
      <c r="P54" s="114">
        <f>ST19C!B51</f>
        <v>0</v>
      </c>
      <c r="Q54" s="114">
        <f t="shared" si="2"/>
        <v>3</v>
      </c>
      <c r="R54" s="226" t="str">
        <f>IF(EQUAT!J24=0," ",EQUAT!J24)</f>
        <v>vis-UV</v>
      </c>
      <c r="S54" s="226" t="str">
        <f>IF(EQUAT!K24=0," ",EQUAT!K24)</f>
        <v>calibration graph AAS or UV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ST19C!AL32</f>
        <v>5</v>
      </c>
      <c r="C55" s="29">
        <f>ST19C!AM32</f>
        <v>0</v>
      </c>
      <c r="D55" s="114">
        <f>ST19C!AN32</f>
        <v>0</v>
      </c>
      <c r="N55" s="227" t="str">
        <f>EQUAT!H25</f>
        <v>3a</v>
      </c>
      <c r="O55" s="234">
        <f>EQUAT!I25</f>
        <v>1</v>
      </c>
      <c r="P55" s="114">
        <f>ST19C!B52</f>
        <v>0</v>
      </c>
      <c r="Q55" s="114">
        <f t="shared" si="2"/>
        <v>1</v>
      </c>
      <c r="R55" s="226" t="str">
        <f>IF(EQUAT!J25=0," ",EQUAT!J25)</f>
        <v>structural formula</v>
      </c>
      <c r="S55" s="226" t="str">
        <f>IF(EQUAT!K25=0," ",EQUAT!K25)</f>
        <v>amines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ST19C!AL33</f>
        <v>20</v>
      </c>
      <c r="C56" s="29">
        <f>ST19C!AM33</f>
        <v>0</v>
      </c>
      <c r="D56" s="114">
        <f>ST19C!AN33</f>
        <v>0</v>
      </c>
      <c r="N56" s="227" t="str">
        <f>EQUAT!H26</f>
        <v>3b</v>
      </c>
      <c r="O56" s="234">
        <f>EQUAT!I26</f>
        <v>1</v>
      </c>
      <c r="P56" s="114">
        <f>ST19C!B53</f>
        <v>0</v>
      </c>
      <c r="Q56" s="114">
        <f t="shared" si="2"/>
        <v>1</v>
      </c>
      <c r="R56" s="226" t="str">
        <f>IF(EQUAT!J26=0," ",EQUAT!J26)</f>
        <v>amines</v>
      </c>
      <c r="S56" s="226" t="str">
        <f>IF(EQUAT!K26=0," ",EQUAT!K26)</f>
        <v>amino acid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3c</v>
      </c>
      <c r="O57" s="234">
        <f>EQUAT!I27</f>
        <v>1</v>
      </c>
      <c r="P57" s="114">
        <f>ST19C!B54</f>
        <v>0</v>
      </c>
      <c r="Q57" s="114">
        <f t="shared" si="2"/>
        <v>1</v>
      </c>
      <c r="R57" s="226" t="str">
        <f>IF(EQUAT!J27=0," ",EQUAT!J27)</f>
        <v>systematic name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3d</v>
      </c>
      <c r="O58" s="234">
        <f>EQUAT!I28</f>
        <v>1</v>
      </c>
      <c r="P58" s="114">
        <f>ST19C!B55</f>
        <v>0</v>
      </c>
      <c r="Q58" s="114">
        <f t="shared" si="2"/>
        <v>1</v>
      </c>
      <c r="R58" s="226" t="str">
        <f>IF(EQUAT!J28=0," ",EQUAT!J28)</f>
        <v>amino acid</v>
      </c>
      <c r="S58" s="226" t="str">
        <f>IF(EQUAT!K28=0," ",EQUAT!K28)</f>
        <v>data book</v>
      </c>
      <c r="T58" s="226" t="str">
        <f>IF(EQUAT!L28=0," ",EQUAT!L28)</f>
        <v>structural formula</v>
      </c>
      <c r="U58" s="213"/>
    </row>
    <row r="59" spans="1:21" ht="15" customHeight="1" x14ac:dyDescent="0.25">
      <c r="N59" s="227" t="str">
        <f>EQUAT!H29</f>
        <v>3e</v>
      </c>
      <c r="O59" s="234">
        <f>EQUAT!I29</f>
        <v>2</v>
      </c>
      <c r="P59" s="114">
        <f>ST19C!B56</f>
        <v>0</v>
      </c>
      <c r="Q59" s="114">
        <f t="shared" si="2"/>
        <v>2</v>
      </c>
      <c r="R59" s="226" t="str">
        <f>IF(EQUAT!J29=0," ",EQUAT!J29)</f>
        <v>cond &amp; poly - proteins</v>
      </c>
      <c r="S59" s="226" t="str">
        <f>IF(EQUAT!K29=0," ",EQUAT!K29)</f>
        <v>chemical bonding proteins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3fi</v>
      </c>
      <c r="O60" s="234">
        <f>EQUAT!I30</f>
        <v>1</v>
      </c>
      <c r="P60" s="114">
        <f>ST19C!B57</f>
        <v>0</v>
      </c>
      <c r="Q60" s="114">
        <f t="shared" si="2"/>
        <v>1</v>
      </c>
      <c r="R60" s="226" t="str">
        <f>IF(EQUAT!J30=0," ",EQUAT!J30)</f>
        <v>cond &amp; poly - proteins</v>
      </c>
      <c r="S60" s="226" t="str">
        <f>IF(EQUAT!K30=0," ",EQUAT!K30)</f>
        <v>protein- primary, secondary, tertiary structure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3fii</v>
      </c>
      <c r="O61" s="234">
        <f>EQUAT!I31</f>
        <v>1</v>
      </c>
      <c r="P61" s="114">
        <f>ST19C!B58</f>
        <v>0</v>
      </c>
      <c r="Q61" s="114">
        <f t="shared" si="2"/>
        <v>1</v>
      </c>
      <c r="R61" s="226" t="str">
        <f>IF(EQUAT!J31=0," ",EQUAT!J31)</f>
        <v>cond &amp; poly - proteins</v>
      </c>
      <c r="S61" s="226" t="str">
        <f>IF(EQUAT!K31=0," ",EQUAT!K31)</f>
        <v>protein- primary, secondary, tertiary structure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3fiii</v>
      </c>
      <c r="O62" s="234">
        <f>EQUAT!I32</f>
        <v>1</v>
      </c>
      <c r="P62" s="114">
        <f>ST19C!B59</f>
        <v>0</v>
      </c>
      <c r="Q62" s="114">
        <f t="shared" si="2"/>
        <v>1</v>
      </c>
      <c r="R62" s="226" t="str">
        <f>IF(EQUAT!J32=0," ",EQUAT!J32)</f>
        <v>cond &amp; poly - proteins</v>
      </c>
      <c r="S62" s="226" t="str">
        <f>IF(EQUAT!K32=0," ",EQUAT!K32)</f>
        <v>protein- primary, secondary, tertiary structure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3gi</v>
      </c>
      <c r="O63" s="234">
        <f>EQUAT!I33</f>
        <v>2</v>
      </c>
      <c r="P63" s="114">
        <f>ST19C!B60</f>
        <v>0</v>
      </c>
      <c r="Q63" s="114">
        <f t="shared" si="2"/>
        <v>2</v>
      </c>
      <c r="R63" s="226" t="str">
        <f>IF(EQUAT!J33=0," ",EQUAT!J33)</f>
        <v>DNA</v>
      </c>
      <c r="S63" s="226" t="str">
        <f>IF(EQUAT!K33=0," ",EQUAT!K33)</f>
        <v>data book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3gii</v>
      </c>
      <c r="O64" s="234">
        <f>EQUAT!I34</f>
        <v>1</v>
      </c>
      <c r="P64" s="114">
        <f>ST19C!B61</f>
        <v>0</v>
      </c>
      <c r="Q64" s="114">
        <f t="shared" si="2"/>
        <v>1</v>
      </c>
      <c r="R64" s="226" t="str">
        <f>IF(EQUAT!J34=0," ",EQUAT!J34)</f>
        <v>DNA primary structure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3giii</v>
      </c>
      <c r="O65" s="234">
        <f>EQUAT!I35</f>
        <v>1</v>
      </c>
      <c r="P65" s="114">
        <f>ST19C!B62</f>
        <v>0</v>
      </c>
      <c r="Q65" s="114">
        <f t="shared" si="2"/>
        <v>1</v>
      </c>
      <c r="R65" s="226" t="str">
        <f>IF(EQUAT!J35=0," ",EQUAT!J35)</f>
        <v>DNA secondary structure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3h</v>
      </c>
      <c r="O66" s="234">
        <f>EQUAT!I36</f>
        <v>1</v>
      </c>
      <c r="P66" s="114">
        <f>ST19C!B63</f>
        <v>0</v>
      </c>
      <c r="Q66" s="114">
        <f t="shared" si="2"/>
        <v>1</v>
      </c>
      <c r="R66" s="226" t="str">
        <f>IF(EQUAT!J36=0," ",EQUAT!J36)</f>
        <v>DNA secondary structure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LisaChem 2013</v>
      </c>
      <c r="Q68" s="219"/>
      <c r="S68" s="220" t="s">
        <v>254</v>
      </c>
      <c r="T68" s="219" t="str">
        <f>B5</f>
        <v>Student 19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96" t="s">
        <v>146</v>
      </c>
      <c r="P69" s="298" t="s">
        <v>257</v>
      </c>
      <c r="Q69" s="29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97"/>
      <c r="P70" s="298"/>
      <c r="Q70" s="29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4ai</v>
      </c>
      <c r="O71" s="234">
        <f>EQUAT!I37</f>
        <v>2</v>
      </c>
      <c r="P71" s="114">
        <f>ST19C!B64</f>
        <v>0</v>
      </c>
      <c r="Q71" s="114">
        <f>O71-P71</f>
        <v>2</v>
      </c>
      <c r="R71" s="226" t="str">
        <f>IF(EQUAT!J37=0," ",EQUAT!J37)</f>
        <v>catalyst effect on rate</v>
      </c>
      <c r="S71" s="226" t="str">
        <f>IF(EQUAT!K37=0," ",EQUAT!K37)</f>
        <v>calc delta H from reactions</v>
      </c>
      <c r="T71" s="226" t="str">
        <f>IF(EQUAT!L37=0," ",EQUAT!L37)</f>
        <v>Energy sources - renewability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4aii</v>
      </c>
      <c r="O72" s="234">
        <f>EQUAT!I38</f>
        <v>3</v>
      </c>
      <c r="P72" s="114">
        <f>ST19C!B65</f>
        <v>0</v>
      </c>
      <c r="Q72" s="114">
        <f t="shared" si="2"/>
        <v>3</v>
      </c>
      <c r="R72" s="226" t="str">
        <f>IF(EQUAT!J38=0," ",EQUAT!J38)</f>
        <v>Equilibrium law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4aiii</v>
      </c>
      <c r="O73" s="234">
        <f>EQUAT!I39</f>
        <v>1</v>
      </c>
      <c r="P73" s="114">
        <f>ST19C!B66</f>
        <v>0</v>
      </c>
      <c r="Q73" s="114">
        <f t="shared" si="2"/>
        <v>1</v>
      </c>
      <c r="R73" s="226" t="str">
        <f>IF(EQUAT!J39=0," ",EQUAT!J39)</f>
        <v>Equilibrium law</v>
      </c>
      <c r="S73" s="226" t="str">
        <f>IF(EQUAT!K39=0," ",EQUAT!K39)</f>
        <v>Le Chatelier principle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4bi</v>
      </c>
      <c r="O74" s="234">
        <f>EQUAT!I40</f>
        <v>1</v>
      </c>
      <c r="P74" s="114">
        <f>ST19C!B67</f>
        <v>0</v>
      </c>
      <c r="Q74" s="114">
        <f t="shared" si="2"/>
        <v>1</v>
      </c>
      <c r="R74" s="226" t="str">
        <f>IF(EQUAT!J40=0," ",EQUAT!J40)</f>
        <v>biochemical fuel production</v>
      </c>
      <c r="S74" s="226" t="str">
        <f>IF(EQUAT!K40=0," ",EQUAT!K40)</f>
        <v>data book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4bii</v>
      </c>
      <c r="O75" s="234">
        <f>EQUAT!I41</f>
        <v>3</v>
      </c>
      <c r="P75" s="114">
        <f>ST19C!B68</f>
        <v>0</v>
      </c>
      <c r="Q75" s="114">
        <f t="shared" si="2"/>
        <v>3</v>
      </c>
      <c r="R75" s="226" t="str">
        <f>IF(EQUAT!J41=0," ",EQUAT!J41)</f>
        <v>biodiesel</v>
      </c>
      <c r="S75" s="226" t="str">
        <f>IF(EQUAT!K41=0," ",EQUAT!K41)</f>
        <v>data book</v>
      </c>
      <c r="T75" s="226" t="str">
        <f>IF(EQUAT!L41=0," ",EQUAT!L41)</f>
        <v>chemical equations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4ci</v>
      </c>
      <c r="O76" s="234">
        <f>EQUAT!I42</f>
        <v>1</v>
      </c>
      <c r="P76" s="114">
        <f>ST19C!B69</f>
        <v>0</v>
      </c>
      <c r="Q76" s="114">
        <f t="shared" si="2"/>
        <v>1</v>
      </c>
      <c r="R76" s="226" t="str">
        <f>IF(EQUAT!J42=0," ",EQUAT!J42)</f>
        <v>C13NMR</v>
      </c>
      <c r="S76" s="226" t="str">
        <f>IF(EQUAT!K42=0," ",EQUAT!K42)</f>
        <v>chemical equations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4cii</v>
      </c>
      <c r="O77" s="234">
        <f>EQUAT!I43</f>
        <v>2</v>
      </c>
      <c r="P77" s="114">
        <f>ST19C!B70</f>
        <v>0</v>
      </c>
      <c r="Q77" s="114">
        <f t="shared" si="2"/>
        <v>2</v>
      </c>
      <c r="R77" s="226" t="str">
        <f>IF(EQUAT!J43=0," ",EQUAT!J43)</f>
        <v>HNMR</v>
      </c>
      <c r="S77" s="226" t="str">
        <f>IF(EQUAT!K43=0," ",EQUAT!K43)</f>
        <v>semi-structural formula</v>
      </c>
      <c r="T77" s="226" t="str">
        <f>IF(EQUAT!L43=0," ",EQUAT!L43)</f>
        <v>oxidation primary alkanols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4di</v>
      </c>
      <c r="O78" s="234">
        <f>EQUAT!I44</f>
        <v>1</v>
      </c>
      <c r="P78" s="114">
        <f>ST19C!B71</f>
        <v>0</v>
      </c>
      <c r="Q78" s="114">
        <f t="shared" si="2"/>
        <v>1</v>
      </c>
      <c r="R78" s="226" t="str">
        <f>IF(EQUAT!J44=0," ",EQUAT!J44)</f>
        <v>fuel cells</v>
      </c>
      <c r="S78" s="226" t="str">
        <f>IF(EQUAT!K44=0," ",EQUAT!K44)</f>
        <v xml:space="preserve"> 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4dii</v>
      </c>
      <c r="O79" s="234">
        <f>EQUAT!I45</f>
        <v>2</v>
      </c>
      <c r="P79" s="114">
        <f>ST19C!B72</f>
        <v>0</v>
      </c>
      <c r="Q79" s="114">
        <f t="shared" si="2"/>
        <v>2</v>
      </c>
      <c r="R79" s="226" t="str">
        <f>IF(EQUAT!J45=0," ",EQUAT!J45)</f>
        <v>fuel cells</v>
      </c>
      <c r="S79" s="226" t="str">
        <f>IF(EQUAT!K45=0," ",EQUAT!K45)</f>
        <v>data book</v>
      </c>
      <c r="T79" s="226" t="str">
        <f>IF(EQUAT!L45=0," ",EQUAT!L45)</f>
        <v>half, overall equations fuel cell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5ai</v>
      </c>
      <c r="O80" s="234">
        <f>EQUAT!I46</f>
        <v>1</v>
      </c>
      <c r="P80" s="114">
        <f>ST19C!B73</f>
        <v>0</v>
      </c>
      <c r="Q80" s="114">
        <f t="shared" si="2"/>
        <v>1</v>
      </c>
      <c r="R80" s="226" t="str">
        <f>IF(EQUAT!J46=0," ",EQUAT!J46)</f>
        <v>galvanic primary, half &amp; overall equations</v>
      </c>
      <c r="S80" s="226" t="str">
        <f>IF(EQUAT!K46=0," ",EQUAT!K46)</f>
        <v>data book</v>
      </c>
      <c r="T80" s="226" t="str">
        <f>IF(EQUAT!L46=0," ",EQUAT!L46)</f>
        <v>electrochemical series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5aii</v>
      </c>
      <c r="O81" s="234">
        <f>EQUAT!I47</f>
        <v>1</v>
      </c>
      <c r="P81" s="114">
        <f>ST19C!B74</f>
        <v>0</v>
      </c>
      <c r="Q81" s="114">
        <f t="shared" si="2"/>
        <v>1</v>
      </c>
      <c r="R81" s="226" t="str">
        <f>IF(EQUAT!J47=0," ",EQUAT!J47)</f>
        <v>galvanic primary, half &amp; overall equations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5aiii</v>
      </c>
      <c r="O82" s="234">
        <f>EQUAT!I48</f>
        <v>1</v>
      </c>
      <c r="P82" s="114">
        <f>ST19C!B75</f>
        <v>0</v>
      </c>
      <c r="Q82" s="114">
        <f t="shared" si="2"/>
        <v>1</v>
      </c>
      <c r="R82" s="226" t="str">
        <f>IF(EQUAT!J48=0," ",EQUAT!J48)</f>
        <v>electrochemical series</v>
      </c>
      <c r="S82" s="226" t="str">
        <f>IF(EQUAT!K48=0," ",EQUAT!K48)</f>
        <v>data book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5b</v>
      </c>
      <c r="O83" s="234">
        <f>EQUAT!I49</f>
        <v>1</v>
      </c>
      <c r="P83" s="114">
        <f>ST19C!B76</f>
        <v>0</v>
      </c>
      <c r="Q83" s="114">
        <f t="shared" si="2"/>
        <v>1</v>
      </c>
      <c r="R83" s="226" t="str">
        <f>IF(EQUAT!J49=0," ",EQUAT!J49)</f>
        <v>galvanic cells - primary, secondary</v>
      </c>
      <c r="S83" s="226" t="str">
        <f>IF(EQUAT!K49=0," ",EQUAT!K49)</f>
        <v xml:space="preserve"> 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5ci</v>
      </c>
      <c r="O84" s="234">
        <f>EQUAT!I50</f>
        <v>1</v>
      </c>
      <c r="P84" s="114">
        <f>ST19C!B77</f>
        <v>0</v>
      </c>
      <c r="Q84" s="114">
        <f t="shared" si="2"/>
        <v>1</v>
      </c>
      <c r="R84" s="226" t="str">
        <f>IF(EQUAT!J50=0," ",EQUAT!J50)</f>
        <v xml:space="preserve">Faradays laws </v>
      </c>
      <c r="S84" s="226" t="str">
        <f>IF(EQUAT!K50=0," ",EQUAT!K50)</f>
        <v>galvanic primary, half &amp; overall equations</v>
      </c>
      <c r="T84" s="226" t="str">
        <f>IF(EQUAT!L50=0," ",EQUAT!L50)</f>
        <v>calculations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5cii</v>
      </c>
      <c r="O85" s="234">
        <f>EQUAT!I51</f>
        <v>1</v>
      </c>
      <c r="P85" s="114">
        <f>ST19C!B78</f>
        <v>0</v>
      </c>
      <c r="Q85" s="114">
        <f t="shared" si="2"/>
        <v>1</v>
      </c>
      <c r="R85" s="226" t="str">
        <f>IF(EQUAT!J51=0," ",EQUAT!J51)</f>
        <v xml:space="preserve">Faradays laws </v>
      </c>
      <c r="S85" s="226" t="str">
        <f>IF(EQUAT!K51=0," ",EQUAT!K51)</f>
        <v>calculations</v>
      </c>
      <c r="T85" s="226" t="str">
        <f>IF(EQUAT!L51=0," ",EQUAT!L51)</f>
        <v>galvanic primary, half &amp; overall equations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5ciii</v>
      </c>
      <c r="O86" s="234">
        <f>EQUAT!I52</f>
        <v>2</v>
      </c>
      <c r="P86" s="114">
        <f>ST19C!B79</f>
        <v>0</v>
      </c>
      <c r="Q86" s="114">
        <f t="shared" si="2"/>
        <v>2</v>
      </c>
      <c r="R86" s="226" t="str">
        <f>IF(EQUAT!J52=0," ",EQUAT!J52)</f>
        <v>calculations</v>
      </c>
      <c r="S86" s="226" t="str">
        <f>IF(EQUAT!K52=0," ",EQUAT!K52)</f>
        <v>galvanic primary, half &amp; overall equations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5d</v>
      </c>
      <c r="O87" s="234">
        <f>EQUAT!I53</f>
        <v>2</v>
      </c>
      <c r="P87" s="114">
        <f>ST19C!B80</f>
        <v>0</v>
      </c>
      <c r="Q87" s="114">
        <f t="shared" si="2"/>
        <v>2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6a</v>
      </c>
      <c r="O88" s="234">
        <f>EQUAT!I54</f>
        <v>1</v>
      </c>
      <c r="P88" s="114">
        <f>ST19C!B81</f>
        <v>0</v>
      </c>
      <c r="Q88" s="114">
        <f t="shared" si="2"/>
        <v>1</v>
      </c>
      <c r="R88" s="226" t="str">
        <f>IF(EQUAT!J54=0," ",EQUAT!J54)</f>
        <v>Rates of reaction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6b</v>
      </c>
      <c r="O89" s="234">
        <f>EQUAT!I55</f>
        <v>2</v>
      </c>
      <c r="P89" s="114">
        <f>ST19C!B82</f>
        <v>0</v>
      </c>
      <c r="Q89" s="114">
        <f t="shared" si="2"/>
        <v>2</v>
      </c>
      <c r="R89" s="226" t="str">
        <f>IF(EQUAT!J55=0," ",EQUAT!J55)</f>
        <v>Rates of reaction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6ci</v>
      </c>
      <c r="O90" s="234">
        <f>EQUAT!I56</f>
        <v>2</v>
      </c>
      <c r="P90" s="114">
        <f>ST19C!B83</f>
        <v>0</v>
      </c>
      <c r="Q90" s="114">
        <f t="shared" si="2"/>
        <v>2</v>
      </c>
      <c r="R90" s="226" t="str">
        <f>IF(EQUAT!J56=0," ",EQUAT!J56)</f>
        <v>Rates of reaction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6cii</v>
      </c>
      <c r="O91" s="234">
        <f>EQUAT!I57</f>
        <v>1</v>
      </c>
      <c r="P91" s="114">
        <f>ST19C!B84</f>
        <v>0</v>
      </c>
      <c r="Q91" s="114">
        <f t="shared" si="2"/>
        <v>1</v>
      </c>
      <c r="R91" s="226" t="str">
        <f>IF(EQUAT!J57=0," ",EQUAT!J57)</f>
        <v>calculations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6ciii</v>
      </c>
      <c r="O92" s="234">
        <f>EQUAT!I58</f>
        <v>1</v>
      </c>
      <c r="P92" s="114">
        <f>ST19C!B85</f>
        <v>0</v>
      </c>
      <c r="Q92" s="114">
        <f t="shared" si="2"/>
        <v>1</v>
      </c>
      <c r="R92" s="226" t="str">
        <f>IF(EQUAT!J58=0," ",EQUAT!J58)</f>
        <v>calculations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6di</v>
      </c>
      <c r="O93" s="234">
        <f>EQUAT!I59</f>
        <v>1</v>
      </c>
      <c r="P93" s="114">
        <f>ST19C!B86</f>
        <v>0</v>
      </c>
      <c r="Q93" s="114">
        <f t="shared" si="2"/>
        <v>1</v>
      </c>
      <c r="R93" s="226" t="str">
        <f>IF(EQUAT!J59=0," ",EQUAT!J59)</f>
        <v>Rates of reaction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6dii</v>
      </c>
      <c r="O94" s="234">
        <f>EQUAT!I60</f>
        <v>2</v>
      </c>
      <c r="P94" s="114">
        <f>ST19C!B87</f>
        <v>0</v>
      </c>
      <c r="Q94" s="114">
        <f t="shared" ref="Q94:Q95" si="3">O94-P94</f>
        <v>2</v>
      </c>
      <c r="R94" s="226" t="str">
        <f>IF(EQUAT!J60=0," ",EQUAT!J60)</f>
        <v>Rates of reaction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6e</v>
      </c>
      <c r="O95" s="234">
        <f>EQUAT!I61</f>
        <v>2</v>
      </c>
      <c r="P95" s="114">
        <f>ST19C!B88</f>
        <v>0</v>
      </c>
      <c r="Q95" s="114">
        <f t="shared" si="3"/>
        <v>2</v>
      </c>
      <c r="R95" s="226" t="str">
        <f>IF(EQUAT!J61=0," ",EQUAT!J61)</f>
        <v>collision theory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6f</v>
      </c>
      <c r="O96" s="234">
        <f>EQUAT!I62</f>
        <v>2</v>
      </c>
      <c r="P96" s="114">
        <f>ST19C!B89</f>
        <v>0</v>
      </c>
      <c r="Q96" s="114">
        <f t="shared" ref="Q96:Q105" si="4">O96-P96</f>
        <v>2</v>
      </c>
      <c r="R96" s="226" t="str">
        <f>IF(EQUAT!J62=0," ",EQUAT!J62)</f>
        <v>temperature effect on rate</v>
      </c>
      <c r="S96" s="226" t="str">
        <f>IF(EQUAT!K62=0," ",EQUAT!K62)</f>
        <v>catalyst effect on rate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7a</v>
      </c>
      <c r="O97" s="234">
        <f>EQUAT!I63</f>
        <v>2</v>
      </c>
      <c r="P97" s="114">
        <f>ST19C!B90</f>
        <v>0</v>
      </c>
      <c r="Q97" s="114">
        <f t="shared" si="4"/>
        <v>2</v>
      </c>
      <c r="R97" s="226" t="str">
        <f>IF(EQUAT!J63=0," ",EQUAT!J63)</f>
        <v>back titrations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7b</v>
      </c>
      <c r="O98" s="234">
        <f>EQUAT!I64</f>
        <v>2</v>
      </c>
      <c r="P98" s="114">
        <f>ST19C!B91</f>
        <v>0</v>
      </c>
      <c r="Q98" s="114">
        <f t="shared" si="4"/>
        <v>2</v>
      </c>
      <c r="R98" s="226" t="str">
        <f>IF(EQUAT!J64=0," ",EQUAT!J64)</f>
        <v>back titrations</v>
      </c>
      <c r="S98" s="226" t="str">
        <f>IF(EQUAT!K64=0," ",EQUAT!K64)</f>
        <v>calculations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7c</v>
      </c>
      <c r="O99" s="234">
        <f>EQUAT!I65</f>
        <v>1</v>
      </c>
      <c r="P99" s="114">
        <f>ST19C!B92</f>
        <v>0</v>
      </c>
      <c r="Q99" s="114">
        <f t="shared" si="4"/>
        <v>1</v>
      </c>
      <c r="R99" s="226" t="str">
        <f>IF(EQUAT!J65=0," ",EQUAT!J65)</f>
        <v>calculations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7d</v>
      </c>
      <c r="O100" s="234">
        <f>EQUAT!I66</f>
        <v>1</v>
      </c>
      <c r="P100" s="114">
        <f>ST19C!B93</f>
        <v>0</v>
      </c>
      <c r="Q100" s="114">
        <f t="shared" si="4"/>
        <v>1</v>
      </c>
      <c r="R100" s="226" t="str">
        <f>IF(EQUAT!J66=0," ",EQUAT!J66)</f>
        <v>calculations</v>
      </c>
      <c r="S100" s="226" t="str">
        <f>IF(EQUAT!K66=0," ",EQUAT!K66)</f>
        <v xml:space="preserve"> 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7e</v>
      </c>
      <c r="O101" s="234">
        <f>EQUAT!I67</f>
        <v>3</v>
      </c>
      <c r="P101" s="114">
        <f>ST19C!B94</f>
        <v>0</v>
      </c>
      <c r="Q101" s="114">
        <f t="shared" si="4"/>
        <v>3</v>
      </c>
      <c r="R101" s="226" t="str">
        <f>IF(EQUAT!J67=0," ",EQUAT!J67)</f>
        <v>data book</v>
      </c>
      <c r="S101" s="226" t="str">
        <f>IF(EQUAT!K67=0," ",EQUAT!K67)</f>
        <v>Ka weak acids</v>
      </c>
      <c r="T101" s="226" t="str">
        <f>IF(EQUAT!L67=0," ",EQUAT!L67)</f>
        <v xml:space="preserve"> 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>
        <f>EQUAT!H68</f>
        <v>0</v>
      </c>
      <c r="O102" s="234">
        <f>EQUAT!I68</f>
        <v>0</v>
      </c>
      <c r="P102" s="114">
        <f>ST19C!B95</f>
        <v>0</v>
      </c>
      <c r="Q102" s="114">
        <f t="shared" si="4"/>
        <v>0</v>
      </c>
      <c r="R102" s="226" t="str">
        <f>IF(EQUAT!J68=0," ",EQUAT!J68)</f>
        <v xml:space="preserve"> </v>
      </c>
      <c r="S102" s="226" t="str">
        <f>IF(EQUAT!K68=0," ",EQUAT!K68)</f>
        <v xml:space="preserve"> </v>
      </c>
      <c r="T102" s="226" t="str">
        <f>IF(EQUAT!L68=0," ",EQUAT!L68)</f>
        <v xml:space="preserve"> 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>
        <f>EQUAT!H69</f>
        <v>0</v>
      </c>
      <c r="O103" s="234">
        <f>EQUAT!I69</f>
        <v>0</v>
      </c>
      <c r="P103" s="114">
        <f>ST19C!B96</f>
        <v>0</v>
      </c>
      <c r="Q103" s="114">
        <f t="shared" si="4"/>
        <v>0</v>
      </c>
      <c r="R103" s="226" t="str">
        <f>IF(EQUAT!J69=0," ",EQUAT!J69)</f>
        <v xml:space="preserve"> 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>
        <f>EQUAT!H70</f>
        <v>0</v>
      </c>
      <c r="O104" s="234">
        <f>EQUAT!I70</f>
        <v>0</v>
      </c>
      <c r="P104" s="114">
        <f>ST19C!B97</f>
        <v>0</v>
      </c>
      <c r="Q104" s="114">
        <f t="shared" si="4"/>
        <v>0</v>
      </c>
      <c r="R104" s="226" t="str">
        <f>IF(EQUAT!J70=0," ",EQUAT!J70)</f>
        <v xml:space="preserve">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>
        <f>EQUAT!H71</f>
        <v>0</v>
      </c>
      <c r="O105" s="234">
        <f>EQUAT!I71</f>
        <v>0</v>
      </c>
      <c r="P105" s="114">
        <f>ST19C!B98</f>
        <v>0</v>
      </c>
      <c r="Q105" s="114">
        <f t="shared" si="4"/>
        <v>0</v>
      </c>
      <c r="R105" s="226" t="str">
        <f>IF(EQUAT!J71=0," ",EQUAT!J71)</f>
        <v xml:space="preserve">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94</v>
      </c>
      <c r="P106" s="114">
        <f>SUM(P37:P105)</f>
        <v>0</v>
      </c>
      <c r="Q106" s="114">
        <f>SUM(Q37:Q95)</f>
        <v>83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7" priority="2" operator="lessThan">
      <formula>0.5</formula>
    </cfRule>
    <cfRule type="cellIs" dxfId="6" priority="3" operator="lessThan">
      <formula>0.5</formula>
    </cfRule>
    <cfRule type="cellIs" dxfId="5" priority="4" operator="lessThan">
      <formula>1</formula>
    </cfRule>
  </conditionalFormatting>
  <conditionalFormatting sqref="Q37:Q66 Q71:Q105">
    <cfRule type="cellIs" dxfId="4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zoomScale="80" zoomScaleNormal="80" zoomScalePageLayoutView="80" workbookViewId="0">
      <selection activeCell="N106" sqref="N106:Q10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84" t="s">
        <v>151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51"/>
      <c r="M1" s="233"/>
      <c r="N1" s="4"/>
      <c r="O1" s="191" t="s">
        <v>57</v>
      </c>
      <c r="P1" s="219" t="str">
        <f>B3</f>
        <v>LisaChem 2013</v>
      </c>
      <c r="Q1" s="219"/>
      <c r="S1" s="220" t="s">
        <v>254</v>
      </c>
      <c r="T1" s="219" t="str">
        <f>B5</f>
        <v>Student 20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9" t="s">
        <v>259</v>
      </c>
      <c r="P2" s="299" t="s">
        <v>252</v>
      </c>
      <c r="Q2" s="30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LisaChem 2013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99"/>
      <c r="P3" s="299"/>
      <c r="Q3" s="300"/>
      <c r="R3" s="294" t="s">
        <v>91</v>
      </c>
      <c r="S3" s="295"/>
      <c r="T3" s="295"/>
      <c r="U3" s="212"/>
    </row>
    <row r="4" spans="1:21" ht="15" customHeight="1" thickBot="1" x14ac:dyDescent="0.3">
      <c r="A4" s="25"/>
      <c r="F4" s="94"/>
      <c r="G4" s="191" t="s">
        <v>0</v>
      </c>
      <c r="H4" s="194">
        <f>ST20C!AK38</f>
        <v>30</v>
      </c>
      <c r="I4" s="194">
        <f>ST20C!AL38</f>
        <v>0</v>
      </c>
      <c r="J4" s="194">
        <f>ST20C!AM38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D</v>
      </c>
      <c r="P4" s="216">
        <f>'Class Results'!V6</f>
        <v>0</v>
      </c>
      <c r="Q4" s="129">
        <f t="shared" ref="Q4:Q33" si="0">IF(P4=O4,1,0)</f>
        <v>0</v>
      </c>
      <c r="R4" s="217" t="str">
        <f>IF(EQUAT!D7=0, "",EQUAT!D7)</f>
        <v>IR</v>
      </c>
      <c r="S4" s="217" t="str">
        <f>IF(EQUAT!E7=0, "",EQUAT!E7)</f>
        <v>C13NMR</v>
      </c>
      <c r="T4" s="217" t="str">
        <f>IF(EQUAT!F7=0, "",EQUAT!F7)</f>
        <v>systematic name</v>
      </c>
      <c r="U4" s="212"/>
    </row>
    <row r="5" spans="1:21" ht="15" customHeight="1" thickBot="1" x14ac:dyDescent="0.3">
      <c r="A5" s="78" t="s">
        <v>147</v>
      </c>
      <c r="B5" s="198" t="str">
        <f>'Class Results'!V4</f>
        <v>Student 20</v>
      </c>
      <c r="C5" s="199"/>
      <c r="D5" s="200"/>
      <c r="E5" s="201"/>
      <c r="G5" s="90" t="s">
        <v>8</v>
      </c>
      <c r="H5" s="194">
        <f>ST20C!AK39</f>
        <v>94</v>
      </c>
      <c r="I5" s="194">
        <f>ST20C!AL39</f>
        <v>0</v>
      </c>
      <c r="J5" s="194">
        <f>ST20C!AM39</f>
        <v>0</v>
      </c>
      <c r="N5" s="218" t="str">
        <f>EQUAT!A8</f>
        <v>2</v>
      </c>
      <c r="O5" s="232" t="str">
        <f>EQUAT!B8</f>
        <v>C</v>
      </c>
      <c r="P5" s="216">
        <f>'Class Results'!V7</f>
        <v>0</v>
      </c>
      <c r="Q5" s="129">
        <f t="shared" si="0"/>
        <v>0</v>
      </c>
      <c r="R5" s="217" t="str">
        <f>IF(EQUAT!D8=0, "",EQUAT!D8)</f>
        <v>amount of solids, liquids,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124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Results'!V8</f>
        <v>0</v>
      </c>
      <c r="Q6" s="129">
        <f t="shared" si="0"/>
        <v>0</v>
      </c>
      <c r="R6" s="217" t="str">
        <f>IF(EQUAT!D9=0, "",EQUAT!D9)</f>
        <v>titration curves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Results'!V9</f>
        <v>0</v>
      </c>
      <c r="Q7" s="129">
        <f t="shared" si="0"/>
        <v>0</v>
      </c>
      <c r="R7" s="217" t="str">
        <f>IF(EQUAT!D10=0, "",EQUAT!D10)</f>
        <v>acid-base titrations</v>
      </c>
      <c r="S7" s="217" t="str">
        <f>IF(EQUAT!E10=0, "",EQUAT!E10)</f>
        <v>data book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A</v>
      </c>
      <c r="P8" s="216">
        <f>'Class Results'!V10</f>
        <v>0</v>
      </c>
      <c r="Q8" s="129">
        <f t="shared" si="0"/>
        <v>0</v>
      </c>
      <c r="R8" s="217" t="str">
        <f>IF(EQUAT!D11=0, "",EQUAT!D11)</f>
        <v>galvanic primary, principles</v>
      </c>
      <c r="S8" s="217" t="str">
        <f>IF(EQUAT!E11=0, "",EQUAT!E11)</f>
        <v>electrochemical series</v>
      </c>
      <c r="T8" s="217" t="str">
        <f>IF(EQUAT!F11=0, "",EQUAT!F11)</f>
        <v>data book</v>
      </c>
      <c r="U8" s="212"/>
    </row>
    <row r="9" spans="1:21" ht="15" customHeight="1" x14ac:dyDescent="0.25">
      <c r="A9" s="38" t="s">
        <v>94</v>
      </c>
      <c r="B9" s="114">
        <f>ST20C!AL3</f>
        <v>75</v>
      </c>
      <c r="C9" s="114">
        <f>ST20C!AM3</f>
        <v>0</v>
      </c>
      <c r="D9" s="114">
        <f>ST20C!AN3</f>
        <v>0</v>
      </c>
      <c r="N9" s="218" t="str">
        <f>EQUAT!A12</f>
        <v>6</v>
      </c>
      <c r="O9" s="232" t="str">
        <f>EQUAT!B12</f>
        <v>D</v>
      </c>
      <c r="P9" s="216">
        <f>'Class Results'!V11</f>
        <v>0</v>
      </c>
      <c r="Q9" s="129">
        <f t="shared" si="0"/>
        <v>0</v>
      </c>
      <c r="R9" s="217" t="str">
        <f>IF(EQUAT!D12=0, "",EQUAT!D12)</f>
        <v xml:space="preserve">ox numbers 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ST20C!AL4</f>
        <v>48</v>
      </c>
      <c r="C10" s="114">
        <f>ST20C!AM4</f>
        <v>0</v>
      </c>
      <c r="D10" s="114">
        <f>ST20C!AN4</f>
        <v>0</v>
      </c>
      <c r="N10" s="218" t="str">
        <f>EQUAT!A13</f>
        <v>7</v>
      </c>
      <c r="O10" s="232" t="str">
        <f>EQUAT!B13</f>
        <v>D</v>
      </c>
      <c r="P10" s="216">
        <f>'Class Results'!V12</f>
        <v>0</v>
      </c>
      <c r="Q10" s="129">
        <f t="shared" si="0"/>
        <v>0</v>
      </c>
      <c r="R10" s="217" t="str">
        <f>IF(EQUAT!D13=0, "",EQUAT!D13)</f>
        <v>redox equations</v>
      </c>
      <c r="S10" s="217" t="str">
        <f>IF(EQUAT!E13=0, "",EQUAT!E13)</f>
        <v>acid-base, pH</v>
      </c>
      <c r="T10" s="217" t="str">
        <f>IF(EQUAT!F13=0, "",EQUAT!F13)</f>
        <v>fuel cells</v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Results'!V13</f>
        <v>0</v>
      </c>
      <c r="Q11" s="129">
        <f t="shared" si="0"/>
        <v>0</v>
      </c>
      <c r="R11" s="217" t="str">
        <f>IF(EQUAT!D14=0, "",EQUAT!D14)</f>
        <v>bomb calorimetry</v>
      </c>
      <c r="S11" s="217" t="str">
        <f>IF(EQUAT!E14=0, "",EQUAT!E14)</f>
        <v>calculations</v>
      </c>
      <c r="T11" s="217" t="str">
        <f>IF(EQUAT!F14=0, "",EQUAT!F14)</f>
        <v>data book</v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Results'!V14</f>
        <v>0</v>
      </c>
      <c r="Q12" s="129">
        <f t="shared" si="0"/>
        <v>0</v>
      </c>
      <c r="R12" s="217" t="str">
        <f>IF(EQUAT!D15=0, "",EQUAT!D15)</f>
        <v>galvanic secondary, principles</v>
      </c>
      <c r="S12" s="217" t="str">
        <f>IF(EQUAT!E15=0, "",EQUAT!E15)</f>
        <v/>
      </c>
      <c r="T12" s="217" t="str">
        <f>IF(EQUAT!F15=0, "",EQUAT!F15)</f>
        <v/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D</v>
      </c>
      <c r="P13" s="216">
        <f>'Class Results'!V15</f>
        <v>0</v>
      </c>
      <c r="Q13" s="129">
        <f t="shared" si="0"/>
        <v>0</v>
      </c>
      <c r="R13" s="217" t="str">
        <f>IF(EQUAT!D16=0, "",EQUAT!D16)</f>
        <v>Le Chatelier principle</v>
      </c>
      <c r="S13" s="217" t="str">
        <f>IF(EQUAT!E16=0, "",EQUAT!E16)</f>
        <v/>
      </c>
      <c r="T13" s="217" t="str">
        <f>IF(EQUAT!F16=0, "",EQUAT!F16)</f>
        <v/>
      </c>
      <c r="U13" s="212"/>
    </row>
    <row r="14" spans="1:21" ht="15" customHeight="1" x14ac:dyDescent="0.25">
      <c r="A14" s="38"/>
      <c r="B14" s="285" t="s">
        <v>98</v>
      </c>
      <c r="C14" s="285"/>
      <c r="D14" s="285"/>
      <c r="N14" s="218" t="str">
        <f>EQUAT!A17</f>
        <v>11</v>
      </c>
      <c r="O14" s="232" t="str">
        <f>EQUAT!B17</f>
        <v>C</v>
      </c>
      <c r="P14" s="216">
        <f>'Class Results'!V16</f>
        <v>0</v>
      </c>
      <c r="Q14" s="129">
        <f t="shared" si="0"/>
        <v>0</v>
      </c>
      <c r="R14" s="217" t="str">
        <f>IF(EQUAT!D17=0, "",EQUAT!D17)</f>
        <v>fuel cells</v>
      </c>
      <c r="S14" s="217" t="str">
        <f>IF(EQUAT!E17=0, "",EQUAT!E17)</f>
        <v/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ST20C!AL5</f>
        <v>10</v>
      </c>
      <c r="C15" s="29">
        <f>ST20C!AM5</f>
        <v>0</v>
      </c>
      <c r="D15" s="114">
        <f>ST20C!AN5</f>
        <v>0</v>
      </c>
      <c r="N15" s="218" t="str">
        <f>EQUAT!A18</f>
        <v>12</v>
      </c>
      <c r="O15" s="232" t="str">
        <f>EQUAT!B18</f>
        <v>D</v>
      </c>
      <c r="P15" s="216">
        <f>'Class Results'!V17</f>
        <v>0</v>
      </c>
      <c r="Q15" s="129">
        <f t="shared" si="0"/>
        <v>0</v>
      </c>
      <c r="R15" s="217" t="str">
        <f>IF(EQUAT!D18=0, "",EQUAT!D18)</f>
        <v>gravimetric analysis</v>
      </c>
      <c r="S15" s="217" t="str">
        <f>IF(EQUAT!E18=0, "",EQUAT!E18)</f>
        <v>calculations</v>
      </c>
      <c r="T15" s="217" t="str">
        <f>IF(EQUAT!F18=0, "",EQUAT!F18)</f>
        <v>chemical equations</v>
      </c>
      <c r="U15" s="212"/>
    </row>
    <row r="16" spans="1:21" ht="15" customHeight="1" x14ac:dyDescent="0.25">
      <c r="A16" s="38" t="str">
        <f>ST1C!AJ6</f>
        <v>gravimetric analysis</v>
      </c>
      <c r="B16" s="29">
        <f>ST20C!AL6</f>
        <v>2</v>
      </c>
      <c r="C16" s="29">
        <f>ST20C!AM6</f>
        <v>0</v>
      </c>
      <c r="D16" s="114">
        <f>ST20C!AN6</f>
        <v>0</v>
      </c>
      <c r="N16" s="218" t="str">
        <f>EQUAT!A19</f>
        <v>13</v>
      </c>
      <c r="O16" s="232" t="str">
        <f>EQUAT!B19</f>
        <v>A</v>
      </c>
      <c r="P16" s="216">
        <f>'Class Results'!V18</f>
        <v>0</v>
      </c>
      <c r="Q16" s="129">
        <f t="shared" si="0"/>
        <v>0</v>
      </c>
      <c r="R16" s="217" t="str">
        <f>IF(EQUAT!D19=0, "",EQUAT!D19)</f>
        <v>gravimetric analysis</v>
      </c>
      <c r="S16" s="217" t="str">
        <f>IF(EQUAT!E19=0, "",EQUAT!E19)</f>
        <v>calculations</v>
      </c>
      <c r="T16" s="217" t="str">
        <f>IF(EQUAT!F19=0, "",EQUAT!F19)</f>
        <v>chemical equations</v>
      </c>
      <c r="U16" s="212"/>
    </row>
    <row r="17" spans="1:21" ht="15" customHeight="1" x14ac:dyDescent="0.25">
      <c r="A17" s="38" t="str">
        <f>ST1C!AJ7</f>
        <v>calculations</v>
      </c>
      <c r="B17" s="29">
        <f>ST20C!AL7</f>
        <v>21</v>
      </c>
      <c r="C17" s="29">
        <f>ST20C!AM7</f>
        <v>0</v>
      </c>
      <c r="D17" s="114">
        <f>ST20C!AN7</f>
        <v>0</v>
      </c>
      <c r="N17" s="218" t="str">
        <f>EQUAT!A20</f>
        <v>14</v>
      </c>
      <c r="O17" s="232" t="str">
        <f>EQUAT!B20</f>
        <v>B</v>
      </c>
      <c r="P17" s="216">
        <f>'Class Results'!V19</f>
        <v>0</v>
      </c>
      <c r="Q17" s="129">
        <f t="shared" si="0"/>
        <v>0</v>
      </c>
      <c r="R17" s="217" t="str">
        <f>IF(EQUAT!D20=0, "",EQUAT!D20)</f>
        <v>AAS</v>
      </c>
      <c r="S17" s="217" t="str">
        <f>IF(EQUAT!E20=0, "",EQUAT!E20)</f>
        <v>calibration graph AAS or UV</v>
      </c>
      <c r="T17" s="217" t="str">
        <f>IF(EQUAT!F20=0, "",EQUAT!F20)</f>
        <v>calculations</v>
      </c>
      <c r="U17" s="212"/>
    </row>
    <row r="18" spans="1:21" ht="15" customHeight="1" x14ac:dyDescent="0.25">
      <c r="A18" s="38" t="str">
        <f>ST1C!AJ8</f>
        <v>chemical equations</v>
      </c>
      <c r="B18" s="29">
        <f>ST20C!AL8</f>
        <v>12</v>
      </c>
      <c r="C18" s="29">
        <f>ST20C!AM8</f>
        <v>0</v>
      </c>
      <c r="D18" s="114">
        <f>ST20C!AN8</f>
        <v>0</v>
      </c>
      <c r="N18" s="218" t="str">
        <f>EQUAT!A21</f>
        <v>15</v>
      </c>
      <c r="O18" s="232" t="str">
        <f>EQUAT!B21</f>
        <v>B</v>
      </c>
      <c r="P18" s="216">
        <f>'Class Results'!V20</f>
        <v>0</v>
      </c>
      <c r="Q18" s="129">
        <f t="shared" si="0"/>
        <v>0</v>
      </c>
      <c r="R18" s="217" t="str">
        <f>IF(EQUAT!D21=0, "",EQUAT!D21)</f>
        <v>systematic name</v>
      </c>
      <c r="S18" s="217" t="str">
        <f>IF(EQUAT!E21=0, "",EQUAT!E21)</f>
        <v>alkanoic acid</v>
      </c>
      <c r="T18" s="217" t="str">
        <f>IF(EQUAT!F21=0, "",EQUAT!F21)</f>
        <v>calculations</v>
      </c>
      <c r="U18" s="212"/>
    </row>
    <row r="19" spans="1:21" ht="15" customHeight="1" x14ac:dyDescent="0.25">
      <c r="A19" s="38" t="str">
        <f>ST1C!AJ9</f>
        <v>chromatographic techniques</v>
      </c>
      <c r="B19" s="29">
        <f>ST20C!AL9</f>
        <v>1</v>
      </c>
      <c r="C19" s="29">
        <f>ST20C!AM9</f>
        <v>0</v>
      </c>
      <c r="D19" s="114">
        <f>ST20C!AN9</f>
        <v>0</v>
      </c>
      <c r="N19" s="218" t="str">
        <f>EQUAT!A22</f>
        <v>16</v>
      </c>
      <c r="O19" s="232" t="str">
        <f>EQUAT!B22</f>
        <v>C</v>
      </c>
      <c r="P19" s="216">
        <f>'Class Results'!V21</f>
        <v>0</v>
      </c>
      <c r="Q19" s="129">
        <f t="shared" si="0"/>
        <v>0</v>
      </c>
      <c r="R19" s="217" t="str">
        <f>IF(EQUAT!D22=0, "",EQUAT!D22)</f>
        <v xml:space="preserve">Faradays laws </v>
      </c>
      <c r="S19" s="217" t="str">
        <f>IF(EQUAT!E22=0, "",EQUAT!E22)</f>
        <v>galvanic primary, principles</v>
      </c>
      <c r="T19" s="217" t="str">
        <f>IF(EQUAT!F22=0, "",EQUAT!F22)</f>
        <v>redox equations</v>
      </c>
      <c r="U19" s="212"/>
    </row>
    <row r="20" spans="1:21" ht="15" customHeight="1" x14ac:dyDescent="0.25">
      <c r="A20" s="38" t="str">
        <f>ST1C!AJ10</f>
        <v>spectroscopic techniques</v>
      </c>
      <c r="B20" s="29">
        <f>ST20C!AL10</f>
        <v>28</v>
      </c>
      <c r="C20" s="29">
        <f>ST20C!AM10</f>
        <v>0</v>
      </c>
      <c r="D20" s="114">
        <f>ST20C!AN10</f>
        <v>0</v>
      </c>
      <c r="N20" s="218" t="str">
        <f>EQUAT!A23</f>
        <v>17</v>
      </c>
      <c r="O20" s="232" t="str">
        <f>EQUAT!B23</f>
        <v>D</v>
      </c>
      <c r="P20" s="216">
        <f>'Class Results'!V22</f>
        <v>0</v>
      </c>
      <c r="Q20" s="129">
        <f t="shared" si="0"/>
        <v>0</v>
      </c>
      <c r="R20" s="217" t="str">
        <f>IF(EQUAT!D23=0, "",EQUAT!D23)</f>
        <v>chemical equations</v>
      </c>
      <c r="S20" s="217" t="str">
        <f>IF(EQUAT!E23=0, "",EQUAT!E23)</f>
        <v>acid-base, pH</v>
      </c>
      <c r="T20" s="217" t="str">
        <f>IF(EQUAT!F23=0, "",EQUAT!F23)</f>
        <v>aspirin</v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ST20C!AL11</f>
        <v>1</v>
      </c>
      <c r="C21" s="29">
        <f>ST20C!AM11</f>
        <v>0</v>
      </c>
      <c r="D21" s="114">
        <f>ST20C!AN11</f>
        <v>0</v>
      </c>
      <c r="N21" s="218" t="str">
        <f>EQUAT!A24</f>
        <v>18</v>
      </c>
      <c r="O21" s="232" t="str">
        <f>EQUAT!B24</f>
        <v>A</v>
      </c>
      <c r="P21" s="216">
        <f>'Class Results'!V23</f>
        <v>0</v>
      </c>
      <c r="Q21" s="129">
        <f t="shared" si="0"/>
        <v>0</v>
      </c>
      <c r="R21" s="217" t="str">
        <f>IF(EQUAT!D24=0, "",EQUAT!D24)</f>
        <v>organic reaction pathways</v>
      </c>
      <c r="S21" s="217" t="str">
        <f>IF(EQUAT!E24=0, "",EQUAT!E24)</f>
        <v/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ST20C!AL12</f>
        <v>16</v>
      </c>
      <c r="C22" s="29">
        <f>ST20C!AM12</f>
        <v>0</v>
      </c>
      <c r="D22" s="114">
        <f>ST20C!AN12</f>
        <v>0</v>
      </c>
      <c r="N22" s="218" t="str">
        <f>EQUAT!A25</f>
        <v>19</v>
      </c>
      <c r="O22" s="232" t="str">
        <f>EQUAT!B25</f>
        <v>D</v>
      </c>
      <c r="P22" s="216">
        <f>'Class Results'!V24</f>
        <v>0</v>
      </c>
      <c r="Q22" s="129">
        <f t="shared" si="0"/>
        <v>0</v>
      </c>
      <c r="R22" s="217" t="str">
        <f>IF(EQUAT!D25=0, "",EQUAT!D25)</f>
        <v>Le Chatelier principle</v>
      </c>
      <c r="S22" s="217" t="str">
        <f>IF(EQUAT!E25=0, "",EQUAT!E25)</f>
        <v>Rates of reaction</v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ST20C!AL13</f>
        <v>7</v>
      </c>
      <c r="C23" s="29">
        <f>ST20C!AM13</f>
        <v>0</v>
      </c>
      <c r="D23" s="114">
        <f>ST20C!AN13</f>
        <v>0</v>
      </c>
      <c r="N23" s="218" t="str">
        <f>EQUAT!A26</f>
        <v>20</v>
      </c>
      <c r="O23" s="232" t="str">
        <f>EQUAT!B26</f>
        <v>B</v>
      </c>
      <c r="P23" s="216">
        <f>'Class Results'!V25</f>
        <v>0</v>
      </c>
      <c r="Q23" s="129">
        <f t="shared" si="0"/>
        <v>0</v>
      </c>
      <c r="R23" s="217" t="str">
        <f>IF(EQUAT!D26=0, "",EQUAT!D26)</f>
        <v>Ka weak acids</v>
      </c>
      <c r="S23" s="217" t="str">
        <f>IF(EQUAT!E26=0, "",EQUAT!E26)</f>
        <v>calculations</v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ST20C!AL14</f>
        <v>5</v>
      </c>
      <c r="C24" s="29">
        <f>ST20C!AM14</f>
        <v>0</v>
      </c>
      <c r="D24" s="114">
        <f>ST20C!AN14</f>
        <v>0</v>
      </c>
      <c r="N24" s="218" t="str">
        <f>EQUAT!A27</f>
        <v>21</v>
      </c>
      <c r="O24" s="232" t="str">
        <f>EQUAT!B27</f>
        <v>C</v>
      </c>
      <c r="P24" s="216">
        <f>'Class Results'!V26</f>
        <v>0</v>
      </c>
      <c r="Q24" s="129">
        <f t="shared" si="0"/>
        <v>0</v>
      </c>
      <c r="R24" s="217" t="str">
        <f>IF(EQUAT!D27=0, "",EQUAT!D27)</f>
        <v>calc delta H from reactions</v>
      </c>
      <c r="S24" s="217" t="str">
        <f>IF(EQUAT!E27=0, "",EQUAT!E27)</f>
        <v>calculations</v>
      </c>
      <c r="T24" s="217" t="str">
        <f>IF(EQUAT!F27=0, "",EQUAT!F27)</f>
        <v>data book</v>
      </c>
      <c r="U24" s="212"/>
    </row>
    <row r="25" spans="1:21" ht="15" customHeight="1" x14ac:dyDescent="0.25">
      <c r="A25" s="38" t="str">
        <f>ST1C!AJ15</f>
        <v>DNA</v>
      </c>
      <c r="B25" s="29">
        <f>ST20C!AL15</f>
        <v>5</v>
      </c>
      <c r="C25" s="29">
        <f>ST20C!AM15</f>
        <v>0</v>
      </c>
      <c r="D25" s="114">
        <f>ST20C!AN15</f>
        <v>0</v>
      </c>
      <c r="N25" s="218" t="str">
        <f>EQUAT!A28</f>
        <v>22</v>
      </c>
      <c r="O25" s="232" t="str">
        <f>EQUAT!B28</f>
        <v>D</v>
      </c>
      <c r="P25" s="216">
        <f>'Class Results'!V27</f>
        <v>0</v>
      </c>
      <c r="Q25" s="129">
        <f t="shared" si="0"/>
        <v>0</v>
      </c>
      <c r="R25" s="217" t="str">
        <f>IF(EQUAT!D28=0, "",EQUAT!D28)</f>
        <v>matching analytical technique</v>
      </c>
      <c r="S25" s="217" t="str">
        <f>IF(EQUAT!E28=0, "",EQUAT!E28)</f>
        <v>HPLC</v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ST20C!AL16</f>
        <v>10</v>
      </c>
      <c r="C26" s="29">
        <f>ST20C!AM16</f>
        <v>0</v>
      </c>
      <c r="D26" s="114">
        <f>ST20C!AN16</f>
        <v>0</v>
      </c>
      <c r="N26" s="218" t="str">
        <f>EQUAT!A29</f>
        <v>23</v>
      </c>
      <c r="O26" s="232" t="str">
        <f>EQUAT!B29</f>
        <v>D</v>
      </c>
      <c r="P26" s="216">
        <f>'Class Results'!V28</f>
        <v>0</v>
      </c>
      <c r="Q26" s="129">
        <f t="shared" si="0"/>
        <v>0</v>
      </c>
      <c r="R26" s="217" t="str">
        <f>IF(EQUAT!D29=0, "",EQUAT!D29)</f>
        <v>vol - experimental technique</v>
      </c>
      <c r="S26" s="217" t="str">
        <f>IF(EQUAT!E29=0, "",EQUAT!E29)</f>
        <v/>
      </c>
      <c r="T26" s="217" t="str">
        <f>IF(EQUAT!F29=0, "",EQUAT!F29)</f>
        <v/>
      </c>
      <c r="U26" s="212"/>
    </row>
    <row r="27" spans="1:21" ht="15" customHeight="1" x14ac:dyDescent="0.25">
      <c r="A27" s="38" t="str">
        <f>ST1C!AJ17</f>
        <v>biochemical fuel production</v>
      </c>
      <c r="B27" s="29">
        <f>ST20C!AL17</f>
        <v>4</v>
      </c>
      <c r="C27" s="29">
        <f>ST20C!AM17</f>
        <v>0</v>
      </c>
      <c r="D27" s="114">
        <f>ST20C!AN17</f>
        <v>0</v>
      </c>
      <c r="N27" s="218" t="str">
        <f>EQUAT!A30</f>
        <v>24</v>
      </c>
      <c r="O27" s="232" t="str">
        <f>EQUAT!B30</f>
        <v>A</v>
      </c>
      <c r="P27" s="216">
        <f>'Class Results'!V29</f>
        <v>0</v>
      </c>
      <c r="Q27" s="129">
        <f t="shared" si="0"/>
        <v>0</v>
      </c>
      <c r="R27" s="217" t="str">
        <f>IF(EQUAT!D30=0, "",EQUAT!D30)</f>
        <v>mass spectrometry</v>
      </c>
      <c r="S27" s="217" t="str">
        <f>IF(EQUAT!E30=0, "",EQUAT!E30)</f>
        <v>IR</v>
      </c>
      <c r="T27" s="217" t="str">
        <f>IF(EQUAT!F30=0, "",EQUAT!F30)</f>
        <v>C13NMR</v>
      </c>
      <c r="U27" s="212"/>
    </row>
    <row r="28" spans="1:21" ht="15" customHeight="1" x14ac:dyDescent="0.25">
      <c r="A28" s="38" t="str">
        <f>ST1C!AJ18</f>
        <v>medicine synthesis</v>
      </c>
      <c r="B28" s="29">
        <f>ST20C!AL18</f>
        <v>1</v>
      </c>
      <c r="C28" s="29">
        <f>ST20C!AM18</f>
        <v>0</v>
      </c>
      <c r="D28" s="114">
        <f>ST20C!AN18</f>
        <v>0</v>
      </c>
      <c r="N28" s="218" t="str">
        <f>EQUAT!A31</f>
        <v>25</v>
      </c>
      <c r="O28" s="232" t="str">
        <f>EQUAT!B31</f>
        <v>B</v>
      </c>
      <c r="P28" s="216">
        <f>'Class Results'!V30</f>
        <v>0</v>
      </c>
      <c r="Q28" s="129">
        <f t="shared" si="0"/>
        <v>0</v>
      </c>
      <c r="R28" s="217" t="str">
        <f>IF(EQUAT!D31=0, "",EQUAT!D31)</f>
        <v>mass spectrometry</v>
      </c>
      <c r="S28" s="217" t="str">
        <f>IF(EQUAT!E31=0, "",EQUAT!E31)</f>
        <v>IR</v>
      </c>
      <c r="T28" s="217" t="str">
        <f>IF(EQUAT!F31=0, "",EQUAT!F31)</f>
        <v>C13NMR</v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C</v>
      </c>
      <c r="P29" s="216">
        <f>'Class Results'!V31</f>
        <v>0</v>
      </c>
      <c r="Q29" s="129">
        <f t="shared" si="0"/>
        <v>0</v>
      </c>
      <c r="R29" s="217" t="str">
        <f>IF(EQUAT!D32=0, "",EQUAT!D32)</f>
        <v>Le Chatelier principle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B</v>
      </c>
      <c r="P30" s="216">
        <f>'Class Results'!V32</f>
        <v>0</v>
      </c>
      <c r="Q30" s="129">
        <f t="shared" si="0"/>
        <v>0</v>
      </c>
      <c r="R30" s="217" t="str">
        <f>IF(EQUAT!D33=0, "",EQUAT!D33)</f>
        <v>chemical principles fuel cell</v>
      </c>
      <c r="S30" s="217" t="str">
        <f>IF(EQUAT!E33=0, "",EQUAT!E33)</f>
        <v>chemical principles electrolytic cell</v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A</v>
      </c>
      <c r="P31" s="216">
        <f>'Class Results'!V33</f>
        <v>0</v>
      </c>
      <c r="Q31" s="129">
        <f t="shared" si="0"/>
        <v>0</v>
      </c>
      <c r="R31" s="217" t="str">
        <f>IF(EQUAT!D34=0, "",EQUAT!D34)</f>
        <v>chemical principles electrolytic cell</v>
      </c>
      <c r="S31" s="217" t="str">
        <f>IF(EQUAT!E34=0, "",EQUAT!E34)</f>
        <v>molten vs aqueous electrolytic cell</v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B</v>
      </c>
      <c r="P32" s="216">
        <f>'Class Results'!V34</f>
        <v>0</v>
      </c>
      <c r="Q32" s="129">
        <f t="shared" si="0"/>
        <v>0</v>
      </c>
      <c r="R32" s="217" t="str">
        <f>IF(EQUAT!D35=0, "",EQUAT!D35)</f>
        <v>amount of solids, liquids, gases</v>
      </c>
      <c r="S32" s="217" t="str">
        <f>IF(EQUAT!E35=0, "",EQUAT!E35)</f>
        <v>excess and limiting reagents</v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C</v>
      </c>
      <c r="P33" s="216">
        <f>'Class Results'!V35</f>
        <v>0</v>
      </c>
      <c r="Q33" s="129">
        <f t="shared" si="0"/>
        <v>0</v>
      </c>
      <c r="R33" s="217" t="str">
        <f>IF(EQUAT!D36=0, "",EQUAT!D36)</f>
        <v>solution calorimetry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LisaChem 2013</v>
      </c>
      <c r="Q34" s="219"/>
      <c r="S34" s="220" t="s">
        <v>254</v>
      </c>
      <c r="T34" s="219" t="str">
        <f>B5</f>
        <v>Student 20</v>
      </c>
    </row>
    <row r="35" spans="1:21" ht="15" customHeight="1" thickBot="1" x14ac:dyDescent="0.3">
      <c r="A35" s="78" t="s">
        <v>57</v>
      </c>
      <c r="B35" s="198" t="str">
        <f>B3</f>
        <v>LisaChem 2013</v>
      </c>
      <c r="C35" s="199"/>
      <c r="D35" s="200"/>
      <c r="E35" s="201"/>
      <c r="N35" s="4"/>
      <c r="O35" s="296" t="s">
        <v>146</v>
      </c>
      <c r="P35" s="298" t="s">
        <v>257</v>
      </c>
      <c r="Q35" s="29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97"/>
      <c r="P36" s="298"/>
      <c r="Q36" s="29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20</v>
      </c>
      <c r="C37" s="199"/>
      <c r="D37" s="200"/>
      <c r="E37" s="201"/>
      <c r="N37" s="227" t="str">
        <f>EQUAT!H7</f>
        <v>1a</v>
      </c>
      <c r="O37" s="234">
        <f>EQUAT!I7</f>
        <v>1</v>
      </c>
      <c r="P37" s="114">
        <f>ST20C!B34</f>
        <v>0</v>
      </c>
      <c r="Q37" s="114">
        <f>O37-P37</f>
        <v>1</v>
      </c>
      <c r="R37" s="226" t="str">
        <f>IF(EQUAT!J7=0," ",EQUAT!J7)</f>
        <v>organic structure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1b</v>
      </c>
      <c r="O38" s="234">
        <f>EQUAT!I8</f>
        <v>1</v>
      </c>
      <c r="P38" s="114">
        <f>ST20C!B35</f>
        <v>0</v>
      </c>
      <c r="Q38" s="114">
        <f t="shared" ref="Q38:Q92" si="2">O38-P38</f>
        <v>1</v>
      </c>
      <c r="R38" s="226" t="str">
        <f>IF(EQUAT!J8=0," ",EQUAT!J8)</f>
        <v>mass spectrometry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1c</v>
      </c>
      <c r="O39" s="234">
        <f>EQUAT!I9</f>
        <v>2</v>
      </c>
      <c r="P39" s="114">
        <f>ST20C!B36</f>
        <v>0</v>
      </c>
      <c r="Q39" s="114">
        <f t="shared" si="2"/>
        <v>2</v>
      </c>
      <c r="R39" s="226" t="str">
        <f>IF(EQUAT!J9=0," ",EQUAT!J9)</f>
        <v>IR</v>
      </c>
      <c r="S39" s="226" t="str">
        <f>IF(EQUAT!K9=0," ",EQUAT!K9)</f>
        <v xml:space="preserve"> </v>
      </c>
      <c r="T39" s="226" t="str">
        <f>IF(EQUAT!L9=0," ",EQUAT!L9)</f>
        <v xml:space="preserve"> </v>
      </c>
      <c r="U39" s="213"/>
    </row>
    <row r="40" spans="1:21" ht="15" customHeight="1" x14ac:dyDescent="0.25">
      <c r="A40" s="38" t="s">
        <v>96</v>
      </c>
      <c r="B40" s="114">
        <f>ST20C!AL20</f>
        <v>33</v>
      </c>
      <c r="C40" s="114">
        <f>ST20C!AM20</f>
        <v>0</v>
      </c>
      <c r="D40" s="114">
        <f>ST20C!AN20</f>
        <v>0</v>
      </c>
      <c r="N40" s="227" t="str">
        <f>EQUAT!H10</f>
        <v>1d</v>
      </c>
      <c r="O40" s="234">
        <f>EQUAT!I10</f>
        <v>2</v>
      </c>
      <c r="P40" s="114">
        <f>ST20C!B37</f>
        <v>0</v>
      </c>
      <c r="Q40" s="114">
        <f t="shared" si="2"/>
        <v>2</v>
      </c>
      <c r="R40" s="226" t="str">
        <f>IF(EQUAT!J10=0," ",EQUAT!J10)</f>
        <v>organic structure</v>
      </c>
      <c r="S40" s="226" t="str">
        <f>IF(EQUAT!K10=0," ",EQUAT!K10)</f>
        <v>C13NMR</v>
      </c>
      <c r="T40" s="226" t="str">
        <f>IF(EQUAT!L10=0," ",EQUAT!L10)</f>
        <v>carbon environment</v>
      </c>
      <c r="U40" s="213"/>
    </row>
    <row r="41" spans="1:21" ht="15" customHeight="1" x14ac:dyDescent="0.25">
      <c r="A41" s="38" t="s">
        <v>97</v>
      </c>
      <c r="B41" s="114">
        <f>ST20C!AL21</f>
        <v>48</v>
      </c>
      <c r="C41" s="114">
        <f>ST20C!AM21</f>
        <v>0</v>
      </c>
      <c r="D41" s="114">
        <f>ST20C!AN21</f>
        <v>0</v>
      </c>
      <c r="N41" s="227" t="str">
        <f>EQUAT!H11</f>
        <v>1e</v>
      </c>
      <c r="O41" s="234">
        <f>EQUAT!I11</f>
        <v>5</v>
      </c>
      <c r="P41" s="114">
        <f>ST20C!B38</f>
        <v>0</v>
      </c>
      <c r="Q41" s="114">
        <f t="shared" si="2"/>
        <v>5</v>
      </c>
      <c r="R41" s="226" t="str">
        <f>IF(EQUAT!J11=0," ",EQUAT!J11)</f>
        <v>common organic reactions</v>
      </c>
      <c r="S41" s="226" t="str">
        <f>IF(EQUAT!K11=0," ",EQUAT!K11)</f>
        <v>esters from alkenes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1f</v>
      </c>
      <c r="O42" s="234">
        <f>EQUAT!I12</f>
        <v>1</v>
      </c>
      <c r="P42" s="114">
        <f>ST20C!B39</f>
        <v>0</v>
      </c>
      <c r="Q42" s="114">
        <f t="shared" si="2"/>
        <v>1</v>
      </c>
      <c r="R42" s="226" t="str">
        <f>IF(EQUAT!J12=0," ",EQUAT!J12)</f>
        <v>esterification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1gi</v>
      </c>
      <c r="O43" s="234">
        <f>EQUAT!I13</f>
        <v>2</v>
      </c>
      <c r="P43" s="114">
        <f>ST20C!B40</f>
        <v>0</v>
      </c>
      <c r="Q43" s="114">
        <f t="shared" si="2"/>
        <v>2</v>
      </c>
      <c r="R43" s="226" t="str">
        <f>IF(EQUAT!J13=0," ",EQUAT!J13)</f>
        <v>Le Chatelier principle</v>
      </c>
      <c r="S43" s="226" t="str">
        <f>IF(EQUAT!K13=0," ",EQUAT!K13)</f>
        <v>Rates of reaction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83" t="s">
        <v>169</v>
      </c>
      <c r="C44" s="283"/>
      <c r="D44" s="283"/>
      <c r="N44" s="227" t="str">
        <f>EQUAT!H14</f>
        <v>1gii</v>
      </c>
      <c r="O44" s="234">
        <f>EQUAT!I14</f>
        <v>1</v>
      </c>
      <c r="P44" s="114">
        <f>ST20C!B41</f>
        <v>0</v>
      </c>
      <c r="Q44" s="114">
        <f t="shared" si="2"/>
        <v>1</v>
      </c>
      <c r="R44" s="226" t="str">
        <f>IF(EQUAT!J14=0," ",EQUAT!J14)</f>
        <v>properties of organic compounds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ST20C!AL22</f>
        <v>19</v>
      </c>
      <c r="C45" s="29">
        <f>ST20C!AM22</f>
        <v>0</v>
      </c>
      <c r="D45" s="114">
        <f>ST20C!AN22</f>
        <v>0</v>
      </c>
      <c r="N45" s="227" t="str">
        <f>EQUAT!H15</f>
        <v>1h</v>
      </c>
      <c r="O45" s="234">
        <f>EQUAT!I15</f>
        <v>2</v>
      </c>
      <c r="P45" s="114">
        <f>ST20C!B42</f>
        <v>0</v>
      </c>
      <c r="Q45" s="114">
        <f t="shared" si="2"/>
        <v>2</v>
      </c>
      <c r="R45" s="226" t="str">
        <f>IF(EQUAT!J15=0," ",EQUAT!J15)</f>
        <v>calc delta H from reactions</v>
      </c>
      <c r="S45" s="226" t="str">
        <f>IF(EQUAT!K15=0," ",EQUAT!K15)</f>
        <v>data book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ST20C!AL23</f>
        <v>0</v>
      </c>
      <c r="C46" s="29">
        <f>ST20C!AM23</f>
        <v>0</v>
      </c>
      <c r="D46" s="114">
        <f>ST20C!AN23</f>
        <v>-2</v>
      </c>
      <c r="N46" s="227" t="str">
        <f>EQUAT!H16</f>
        <v>2a</v>
      </c>
      <c r="O46" s="234">
        <f>EQUAT!I16</f>
        <v>1</v>
      </c>
      <c r="P46" s="114">
        <f>ST20C!B43</f>
        <v>0</v>
      </c>
      <c r="Q46" s="114">
        <f t="shared" si="2"/>
        <v>1</v>
      </c>
      <c r="R46" s="226" t="str">
        <f>IF(EQUAT!J16=0," ",EQUAT!J16)</f>
        <v>chemical principles electrolytic cell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ST20C!AL24</f>
        <v>14</v>
      </c>
      <c r="C47" s="29">
        <f>ST20C!AM24</f>
        <v>0</v>
      </c>
      <c r="D47" s="114">
        <f>ST20C!AN24</f>
        <v>0</v>
      </c>
      <c r="N47" s="227" t="str">
        <f>EQUAT!H17</f>
        <v>2b</v>
      </c>
      <c r="O47" s="234">
        <f>EQUAT!I17</f>
        <v>2</v>
      </c>
      <c r="P47" s="114">
        <f>ST20C!B44</f>
        <v>0</v>
      </c>
      <c r="Q47" s="114">
        <f t="shared" si="2"/>
        <v>2</v>
      </c>
      <c r="R47" s="226" t="str">
        <f>IF(EQUAT!J17=0," ",EQUAT!J17)</f>
        <v>predicting redox products</v>
      </c>
      <c r="S47" s="226" t="str">
        <f>IF(EQUAT!K17=0," ",EQUAT!K17)</f>
        <v>electrochemical series</v>
      </c>
      <c r="T47" s="226" t="str">
        <f>IF(EQUAT!L17=0," ",EQUAT!L17)</f>
        <v>chemical principles electrolytic cell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ST20C!AL25</f>
        <v>0</v>
      </c>
      <c r="C48" s="29">
        <f>ST20C!AM25</f>
        <v>0</v>
      </c>
      <c r="D48" s="114">
        <f>ST20C!AN25</f>
        <v>-2</v>
      </c>
      <c r="N48" s="227" t="str">
        <f>EQUAT!H18</f>
        <v>2c</v>
      </c>
      <c r="O48" s="234">
        <f>EQUAT!I18</f>
        <v>2</v>
      </c>
      <c r="P48" s="114">
        <f>ST20C!B45</f>
        <v>0</v>
      </c>
      <c r="Q48" s="114">
        <f t="shared" si="2"/>
        <v>2</v>
      </c>
      <c r="R48" s="226" t="str">
        <f>IF(EQUAT!J18=0," ",EQUAT!J18)</f>
        <v>calculations</v>
      </c>
      <c r="S48" s="226" t="str">
        <f>IF(EQUAT!K18=0," ",EQUAT!K18)</f>
        <v>chemical principles electrolytic cell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ST20C!AL26</f>
        <v>2</v>
      </c>
      <c r="C49" s="29">
        <f>ST20C!AM26</f>
        <v>0</v>
      </c>
      <c r="D49" s="114">
        <f>ST20C!AN26</f>
        <v>0</v>
      </c>
      <c r="N49" s="227" t="str">
        <f>EQUAT!H19</f>
        <v>2d</v>
      </c>
      <c r="O49" s="234">
        <f>EQUAT!I19</f>
        <v>1</v>
      </c>
      <c r="P49" s="114">
        <f>ST20C!B46</f>
        <v>0</v>
      </c>
      <c r="Q49" s="114">
        <f t="shared" si="2"/>
        <v>1</v>
      </c>
      <c r="R49" s="226" t="str">
        <f>IF(EQUAT!J19=0," ",EQUAT!J19)</f>
        <v>vis-UV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ST20C!AL27</f>
        <v>2</v>
      </c>
      <c r="C50" s="29">
        <f>ST20C!AM27</f>
        <v>0</v>
      </c>
      <c r="D50" s="114">
        <f>ST20C!AN27</f>
        <v>0</v>
      </c>
      <c r="N50" s="227" t="str">
        <f>EQUAT!H20</f>
        <v>2e</v>
      </c>
      <c r="O50" s="234">
        <f>EQUAT!I20</f>
        <v>1</v>
      </c>
      <c r="P50" s="114">
        <f>ST20C!B47</f>
        <v>0</v>
      </c>
      <c r="Q50" s="114">
        <f t="shared" si="2"/>
        <v>1</v>
      </c>
      <c r="R50" s="226" t="str">
        <f>IF(EQUAT!J20=0," ",EQUAT!J20)</f>
        <v>vis-UV</v>
      </c>
      <c r="S50" s="226" t="str">
        <f>IF(EQUAT!K20=0," ",EQUAT!K20)</f>
        <v xml:space="preserve"> 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ST20C!AL28</f>
        <v>8</v>
      </c>
      <c r="C51" s="29">
        <f>ST20C!AM28</f>
        <v>0</v>
      </c>
      <c r="D51" s="114">
        <f>ST20C!AN28</f>
        <v>0</v>
      </c>
      <c r="N51" s="227" t="str">
        <f>EQUAT!H21</f>
        <v>2f</v>
      </c>
      <c r="O51" s="234">
        <f>EQUAT!I21</f>
        <v>2</v>
      </c>
      <c r="P51" s="114">
        <f>ST20C!B48</f>
        <v>0</v>
      </c>
      <c r="Q51" s="114">
        <f t="shared" si="2"/>
        <v>2</v>
      </c>
      <c r="R51" s="226" t="str">
        <f>IF(EQUAT!J21=0," ",EQUAT!J21)</f>
        <v xml:space="preserve">Faradays laws </v>
      </c>
      <c r="S51" s="226" t="str">
        <f>IF(EQUAT!K21=0," ",EQUAT!K21)</f>
        <v>electrolytic cells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ST20C!AL29</f>
        <v>12</v>
      </c>
      <c r="C52" s="29">
        <f>ST20C!AM29</f>
        <v>0</v>
      </c>
      <c r="D52" s="114">
        <f>ST20C!AN29</f>
        <v>0</v>
      </c>
      <c r="N52" s="227" t="str">
        <f>EQUAT!H22</f>
        <v>2g</v>
      </c>
      <c r="O52" s="234">
        <f>EQUAT!I22</f>
        <v>1</v>
      </c>
      <c r="P52" s="114">
        <f>ST20C!B49</f>
        <v>0</v>
      </c>
      <c r="Q52" s="114">
        <f t="shared" si="2"/>
        <v>1</v>
      </c>
      <c r="R52" s="226" t="str">
        <f>IF(EQUAT!J22=0," ",EQUAT!J22)</f>
        <v>limitations of predictions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ST20C!AL30</f>
        <v>8</v>
      </c>
      <c r="C53" s="29">
        <f>ST20C!AM30</f>
        <v>0</v>
      </c>
      <c r="D53" s="114">
        <f>ST20C!AN30</f>
        <v>0</v>
      </c>
      <c r="N53" s="227" t="str">
        <f>EQUAT!H23</f>
        <v>2h</v>
      </c>
      <c r="O53" s="234">
        <f>EQUAT!I23</f>
        <v>1</v>
      </c>
      <c r="P53" s="114">
        <f>ST20C!B50</f>
        <v>0</v>
      </c>
      <c r="Q53" s="114">
        <f t="shared" si="2"/>
        <v>1</v>
      </c>
      <c r="R53" s="226" t="str">
        <f>IF(EQUAT!J23=0," ",EQUAT!J23)</f>
        <v>chemical principles electrolytic cell</v>
      </c>
      <c r="S53" s="226" t="str">
        <f>IF(EQUAT!K23=0," ",EQUAT!K23)</f>
        <v xml:space="preserve"> 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ST20C!AL31</f>
        <v>11</v>
      </c>
      <c r="C54" s="29">
        <f>ST20C!AM31</f>
        <v>0</v>
      </c>
      <c r="D54" s="114">
        <f>ST20C!AN31</f>
        <v>0</v>
      </c>
      <c r="N54" s="227" t="str">
        <f>EQUAT!H24</f>
        <v>2i</v>
      </c>
      <c r="O54" s="234">
        <f>EQUAT!I24</f>
        <v>3</v>
      </c>
      <c r="P54" s="114">
        <f>ST20C!B51</f>
        <v>0</v>
      </c>
      <c r="Q54" s="114">
        <f t="shared" si="2"/>
        <v>3</v>
      </c>
      <c r="R54" s="226" t="str">
        <f>IF(EQUAT!J24=0," ",EQUAT!J24)</f>
        <v>vis-UV</v>
      </c>
      <c r="S54" s="226" t="str">
        <f>IF(EQUAT!K24=0," ",EQUAT!K24)</f>
        <v>calibration graph AAS or UV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ST20C!AL32</f>
        <v>5</v>
      </c>
      <c r="C55" s="29">
        <f>ST20C!AM32</f>
        <v>0</v>
      </c>
      <c r="D55" s="114">
        <f>ST20C!AN32</f>
        <v>0</v>
      </c>
      <c r="N55" s="227" t="str">
        <f>EQUAT!H25</f>
        <v>3a</v>
      </c>
      <c r="O55" s="234">
        <f>EQUAT!I25</f>
        <v>1</v>
      </c>
      <c r="P55" s="114">
        <f>ST20C!B52</f>
        <v>0</v>
      </c>
      <c r="Q55" s="114">
        <f t="shared" si="2"/>
        <v>1</v>
      </c>
      <c r="R55" s="226" t="str">
        <f>IF(EQUAT!J25=0," ",EQUAT!J25)</f>
        <v>structural formula</v>
      </c>
      <c r="S55" s="226" t="str">
        <f>IF(EQUAT!K25=0," ",EQUAT!K25)</f>
        <v>amines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ST20C!AL33</f>
        <v>20</v>
      </c>
      <c r="C56" s="29">
        <f>ST20C!AM33</f>
        <v>0</v>
      </c>
      <c r="D56" s="114">
        <f>ST20C!AN33</f>
        <v>0</v>
      </c>
      <c r="N56" s="227" t="str">
        <f>EQUAT!H26</f>
        <v>3b</v>
      </c>
      <c r="O56" s="234">
        <f>EQUAT!I26</f>
        <v>1</v>
      </c>
      <c r="P56" s="114">
        <f>ST20C!B53</f>
        <v>0</v>
      </c>
      <c r="Q56" s="114">
        <f t="shared" si="2"/>
        <v>1</v>
      </c>
      <c r="R56" s="226" t="str">
        <f>IF(EQUAT!J26=0," ",EQUAT!J26)</f>
        <v>amines</v>
      </c>
      <c r="S56" s="226" t="str">
        <f>IF(EQUAT!K26=0," ",EQUAT!K26)</f>
        <v>amino acid</v>
      </c>
      <c r="T56" s="226" t="str">
        <f>IF(EQUAT!L26=0," ",EQUAT!L26)</f>
        <v xml:space="preserve"> </v>
      </c>
      <c r="U56" s="213"/>
    </row>
    <row r="57" spans="1:21" ht="15" customHeight="1" x14ac:dyDescent="0.25">
      <c r="N57" s="227" t="str">
        <f>EQUAT!H27</f>
        <v>3c</v>
      </c>
      <c r="O57" s="234">
        <f>EQUAT!I27</f>
        <v>1</v>
      </c>
      <c r="P57" s="114">
        <f>ST20C!B54</f>
        <v>0</v>
      </c>
      <c r="Q57" s="114">
        <f t="shared" si="2"/>
        <v>1</v>
      </c>
      <c r="R57" s="226" t="str">
        <f>IF(EQUAT!J27=0," ",EQUAT!J27)</f>
        <v>systematic name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3d</v>
      </c>
      <c r="O58" s="234">
        <f>EQUAT!I28</f>
        <v>1</v>
      </c>
      <c r="P58" s="114">
        <f>ST20C!B55</f>
        <v>0</v>
      </c>
      <c r="Q58" s="114">
        <f t="shared" si="2"/>
        <v>1</v>
      </c>
      <c r="R58" s="226" t="str">
        <f>IF(EQUAT!J28=0," ",EQUAT!J28)</f>
        <v>amino acid</v>
      </c>
      <c r="S58" s="226" t="str">
        <f>IF(EQUAT!K28=0," ",EQUAT!K28)</f>
        <v>data book</v>
      </c>
      <c r="T58" s="226" t="str">
        <f>IF(EQUAT!L28=0," ",EQUAT!L28)</f>
        <v>structural formula</v>
      </c>
      <c r="U58" s="213"/>
    </row>
    <row r="59" spans="1:21" ht="15" customHeight="1" x14ac:dyDescent="0.25">
      <c r="N59" s="227" t="str">
        <f>EQUAT!H29</f>
        <v>3e</v>
      </c>
      <c r="O59" s="234">
        <f>EQUAT!I29</f>
        <v>2</v>
      </c>
      <c r="P59" s="114">
        <f>ST20C!B56</f>
        <v>0</v>
      </c>
      <c r="Q59" s="114">
        <f t="shared" si="2"/>
        <v>2</v>
      </c>
      <c r="R59" s="226" t="str">
        <f>IF(EQUAT!J29=0," ",EQUAT!J29)</f>
        <v>cond &amp; poly - proteins</v>
      </c>
      <c r="S59" s="226" t="str">
        <f>IF(EQUAT!K29=0," ",EQUAT!K29)</f>
        <v>chemical bonding proteins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3fi</v>
      </c>
      <c r="O60" s="234">
        <f>EQUAT!I30</f>
        <v>1</v>
      </c>
      <c r="P60" s="114">
        <f>ST20C!B57</f>
        <v>0</v>
      </c>
      <c r="Q60" s="114">
        <f t="shared" si="2"/>
        <v>1</v>
      </c>
      <c r="R60" s="226" t="str">
        <f>IF(EQUAT!J30=0," ",EQUAT!J30)</f>
        <v>cond &amp; poly - proteins</v>
      </c>
      <c r="S60" s="226" t="str">
        <f>IF(EQUAT!K30=0," ",EQUAT!K30)</f>
        <v>protein- primary, secondary, tertiary structure</v>
      </c>
      <c r="T60" s="226" t="str">
        <f>IF(EQUAT!L30=0," ",EQUAT!L30)</f>
        <v xml:space="preserve"> </v>
      </c>
      <c r="U60" s="213"/>
    </row>
    <row r="61" spans="1:21" ht="15" customHeight="1" x14ac:dyDescent="0.25">
      <c r="N61" s="227" t="str">
        <f>EQUAT!H31</f>
        <v>3fii</v>
      </c>
      <c r="O61" s="234">
        <f>EQUAT!I31</f>
        <v>1</v>
      </c>
      <c r="P61" s="114">
        <f>ST20C!B58</f>
        <v>0</v>
      </c>
      <c r="Q61" s="114">
        <f t="shared" si="2"/>
        <v>1</v>
      </c>
      <c r="R61" s="226" t="str">
        <f>IF(EQUAT!J31=0," ",EQUAT!J31)</f>
        <v>cond &amp; poly - proteins</v>
      </c>
      <c r="S61" s="226" t="str">
        <f>IF(EQUAT!K31=0," ",EQUAT!K31)</f>
        <v>protein- primary, secondary, tertiary structure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3fiii</v>
      </c>
      <c r="O62" s="234">
        <f>EQUAT!I32</f>
        <v>1</v>
      </c>
      <c r="P62" s="114">
        <f>ST20C!B59</f>
        <v>0</v>
      </c>
      <c r="Q62" s="114">
        <f t="shared" si="2"/>
        <v>1</v>
      </c>
      <c r="R62" s="226" t="str">
        <f>IF(EQUAT!J32=0," ",EQUAT!J32)</f>
        <v>cond &amp; poly - proteins</v>
      </c>
      <c r="S62" s="226" t="str">
        <f>IF(EQUAT!K32=0," ",EQUAT!K32)</f>
        <v>protein- primary, secondary, tertiary structure</v>
      </c>
      <c r="T62" s="226" t="str">
        <f>IF(EQUAT!L32=0," ",EQUAT!L32)</f>
        <v xml:space="preserve"> </v>
      </c>
      <c r="U62" s="213"/>
    </row>
    <row r="63" spans="1:21" ht="15" customHeight="1" x14ac:dyDescent="0.25">
      <c r="M63" s="212"/>
      <c r="N63" s="227" t="str">
        <f>EQUAT!H33</f>
        <v>3gi</v>
      </c>
      <c r="O63" s="234">
        <f>EQUAT!I33</f>
        <v>2</v>
      </c>
      <c r="P63" s="114">
        <f>ST20C!B60</f>
        <v>0</v>
      </c>
      <c r="Q63" s="114">
        <f t="shared" si="2"/>
        <v>2</v>
      </c>
      <c r="R63" s="226" t="str">
        <f>IF(EQUAT!J33=0," ",EQUAT!J33)</f>
        <v>DNA</v>
      </c>
      <c r="S63" s="226" t="str">
        <f>IF(EQUAT!K33=0," ",EQUAT!K33)</f>
        <v>data book</v>
      </c>
      <c r="T63" s="226" t="str">
        <f>IF(EQUAT!L33=0," ",EQUAT!L33)</f>
        <v xml:space="preserve"> </v>
      </c>
      <c r="U63" s="213"/>
    </row>
    <row r="64" spans="1:21" ht="15" customHeight="1" x14ac:dyDescent="0.25">
      <c r="M64" s="214"/>
      <c r="N64" s="227" t="str">
        <f>EQUAT!H34</f>
        <v>3gii</v>
      </c>
      <c r="O64" s="234">
        <f>EQUAT!I34</f>
        <v>1</v>
      </c>
      <c r="P64" s="114">
        <f>ST20C!B61</f>
        <v>0</v>
      </c>
      <c r="Q64" s="114">
        <f t="shared" si="2"/>
        <v>1</v>
      </c>
      <c r="R64" s="226" t="str">
        <f>IF(EQUAT!J34=0," ",EQUAT!J34)</f>
        <v>DNA primary structure</v>
      </c>
      <c r="S64" s="226" t="str">
        <f>IF(EQUAT!K34=0," ",EQUAT!K34)</f>
        <v xml:space="preserve"> </v>
      </c>
      <c r="T64" s="226" t="str">
        <f>IF(EQUAT!L34=0," ",EQUAT!L34)</f>
        <v xml:space="preserve"> </v>
      </c>
      <c r="U64" s="213"/>
    </row>
    <row r="65" spans="9:21" ht="15" customHeight="1" x14ac:dyDescent="0.25">
      <c r="M65" s="213"/>
      <c r="N65" s="227" t="str">
        <f>EQUAT!H35</f>
        <v>3giii</v>
      </c>
      <c r="O65" s="234">
        <f>EQUAT!I35</f>
        <v>1</v>
      </c>
      <c r="P65" s="114">
        <f>ST20C!B62</f>
        <v>0</v>
      </c>
      <c r="Q65" s="114">
        <f t="shared" si="2"/>
        <v>1</v>
      </c>
      <c r="R65" s="226" t="str">
        <f>IF(EQUAT!J35=0," ",EQUAT!J35)</f>
        <v>DNA secondary structure</v>
      </c>
      <c r="S65" s="226" t="str">
        <f>IF(EQUAT!K35=0," ",EQUAT!K35)</f>
        <v xml:space="preserve"> 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3h</v>
      </c>
      <c r="O66" s="234">
        <f>EQUAT!I36</f>
        <v>1</v>
      </c>
      <c r="P66" s="114">
        <f>ST20C!B63</f>
        <v>0</v>
      </c>
      <c r="Q66" s="114">
        <f t="shared" si="2"/>
        <v>1</v>
      </c>
      <c r="R66" s="226" t="str">
        <f>IF(EQUAT!J36=0," ",EQUAT!J36)</f>
        <v>DNA secondary structure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LisaChem 2013</v>
      </c>
      <c r="Q68" s="219"/>
      <c r="S68" s="220" t="s">
        <v>254</v>
      </c>
      <c r="T68" s="219" t="str">
        <f>B5</f>
        <v>Student 20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96" t="s">
        <v>146</v>
      </c>
      <c r="P69" s="298" t="s">
        <v>257</v>
      </c>
      <c r="Q69" s="29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97"/>
      <c r="P70" s="298"/>
      <c r="Q70" s="29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4ai</v>
      </c>
      <c r="O71" s="234">
        <f>EQUAT!I37</f>
        <v>2</v>
      </c>
      <c r="P71" s="114">
        <f>ST20C!B64</f>
        <v>0</v>
      </c>
      <c r="Q71" s="114">
        <f>O71-P71</f>
        <v>2</v>
      </c>
      <c r="R71" s="226" t="str">
        <f>IF(EQUAT!J37=0," ",EQUAT!J37)</f>
        <v>catalyst effect on rate</v>
      </c>
      <c r="S71" s="226" t="str">
        <f>IF(EQUAT!K37=0," ",EQUAT!K37)</f>
        <v>calc delta H from reactions</v>
      </c>
      <c r="T71" s="226" t="str">
        <f>IF(EQUAT!L37=0," ",EQUAT!L37)</f>
        <v>Energy sources - renewability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4aii</v>
      </c>
      <c r="O72" s="234">
        <f>EQUAT!I38</f>
        <v>3</v>
      </c>
      <c r="P72" s="114">
        <f>ST20C!B65</f>
        <v>0</v>
      </c>
      <c r="Q72" s="114">
        <f t="shared" si="2"/>
        <v>3</v>
      </c>
      <c r="R72" s="226" t="str">
        <f>IF(EQUAT!J38=0," ",EQUAT!J38)</f>
        <v>Equilibrium law</v>
      </c>
      <c r="S72" s="226" t="str">
        <f>IF(EQUAT!K38=0," ",EQUAT!K38)</f>
        <v xml:space="preserve"> 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4aiii</v>
      </c>
      <c r="O73" s="234">
        <f>EQUAT!I39</f>
        <v>1</v>
      </c>
      <c r="P73" s="114">
        <f>ST20C!B66</f>
        <v>0</v>
      </c>
      <c r="Q73" s="114">
        <f t="shared" si="2"/>
        <v>1</v>
      </c>
      <c r="R73" s="226" t="str">
        <f>IF(EQUAT!J39=0," ",EQUAT!J39)</f>
        <v>Equilibrium law</v>
      </c>
      <c r="S73" s="226" t="str">
        <f>IF(EQUAT!K39=0," ",EQUAT!K39)</f>
        <v>Le Chatelier principle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4bi</v>
      </c>
      <c r="O74" s="234">
        <f>EQUAT!I40</f>
        <v>1</v>
      </c>
      <c r="P74" s="114">
        <f>ST20C!B67</f>
        <v>0</v>
      </c>
      <c r="Q74" s="114">
        <f t="shared" si="2"/>
        <v>1</v>
      </c>
      <c r="R74" s="226" t="str">
        <f>IF(EQUAT!J40=0," ",EQUAT!J40)</f>
        <v>biochemical fuel production</v>
      </c>
      <c r="S74" s="226" t="str">
        <f>IF(EQUAT!K40=0," ",EQUAT!K40)</f>
        <v>data book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4bii</v>
      </c>
      <c r="O75" s="234">
        <f>EQUAT!I41</f>
        <v>3</v>
      </c>
      <c r="P75" s="114">
        <f>ST20C!B68</f>
        <v>0</v>
      </c>
      <c r="Q75" s="114">
        <f t="shared" si="2"/>
        <v>3</v>
      </c>
      <c r="R75" s="226" t="str">
        <f>IF(EQUAT!J41=0," ",EQUAT!J41)</f>
        <v>biodiesel</v>
      </c>
      <c r="S75" s="226" t="str">
        <f>IF(EQUAT!K41=0," ",EQUAT!K41)</f>
        <v>data book</v>
      </c>
      <c r="T75" s="226" t="str">
        <f>IF(EQUAT!L41=0," ",EQUAT!L41)</f>
        <v>chemical equations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4ci</v>
      </c>
      <c r="O76" s="234">
        <f>EQUAT!I42</f>
        <v>1</v>
      </c>
      <c r="P76" s="114">
        <f>ST20C!B69</f>
        <v>0</v>
      </c>
      <c r="Q76" s="114">
        <f t="shared" si="2"/>
        <v>1</v>
      </c>
      <c r="R76" s="226" t="str">
        <f>IF(EQUAT!J42=0," ",EQUAT!J42)</f>
        <v>C13NMR</v>
      </c>
      <c r="S76" s="226" t="str">
        <f>IF(EQUAT!K42=0," ",EQUAT!K42)</f>
        <v>chemical equations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4cii</v>
      </c>
      <c r="O77" s="234">
        <f>EQUAT!I43</f>
        <v>2</v>
      </c>
      <c r="P77" s="114">
        <f>ST20C!B70</f>
        <v>0</v>
      </c>
      <c r="Q77" s="114">
        <f t="shared" si="2"/>
        <v>2</v>
      </c>
      <c r="R77" s="226" t="str">
        <f>IF(EQUAT!J43=0," ",EQUAT!J43)</f>
        <v>HNMR</v>
      </c>
      <c r="S77" s="226" t="str">
        <f>IF(EQUAT!K43=0," ",EQUAT!K43)</f>
        <v>semi-structural formula</v>
      </c>
      <c r="T77" s="226" t="str">
        <f>IF(EQUAT!L43=0," ",EQUAT!L43)</f>
        <v>oxidation primary alkanols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4di</v>
      </c>
      <c r="O78" s="234">
        <f>EQUAT!I44</f>
        <v>1</v>
      </c>
      <c r="P78" s="114">
        <f>ST20C!B71</f>
        <v>0</v>
      </c>
      <c r="Q78" s="114">
        <f t="shared" si="2"/>
        <v>1</v>
      </c>
      <c r="R78" s="226" t="str">
        <f>IF(EQUAT!J44=0," ",EQUAT!J44)</f>
        <v>fuel cells</v>
      </c>
      <c r="S78" s="226" t="str">
        <f>IF(EQUAT!K44=0," ",EQUAT!K44)</f>
        <v xml:space="preserve"> 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4dii</v>
      </c>
      <c r="O79" s="234">
        <f>EQUAT!I45</f>
        <v>2</v>
      </c>
      <c r="P79" s="114">
        <f>ST20C!B72</f>
        <v>0</v>
      </c>
      <c r="Q79" s="114">
        <f t="shared" si="2"/>
        <v>2</v>
      </c>
      <c r="R79" s="226" t="str">
        <f>IF(EQUAT!J45=0," ",EQUAT!J45)</f>
        <v>fuel cells</v>
      </c>
      <c r="S79" s="226" t="str">
        <f>IF(EQUAT!K45=0," ",EQUAT!K45)</f>
        <v>data book</v>
      </c>
      <c r="T79" s="226" t="str">
        <f>IF(EQUAT!L45=0," ",EQUAT!L45)</f>
        <v>half, overall equations fuel cell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5ai</v>
      </c>
      <c r="O80" s="234">
        <f>EQUAT!I46</f>
        <v>1</v>
      </c>
      <c r="P80" s="114">
        <f>ST20C!B73</f>
        <v>0</v>
      </c>
      <c r="Q80" s="114">
        <f t="shared" si="2"/>
        <v>1</v>
      </c>
      <c r="R80" s="226" t="str">
        <f>IF(EQUAT!J46=0," ",EQUAT!J46)</f>
        <v>galvanic primary, half &amp; overall equations</v>
      </c>
      <c r="S80" s="226" t="str">
        <f>IF(EQUAT!K46=0," ",EQUAT!K46)</f>
        <v>data book</v>
      </c>
      <c r="T80" s="226" t="str">
        <f>IF(EQUAT!L46=0," ",EQUAT!L46)</f>
        <v>electrochemical series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5aii</v>
      </c>
      <c r="O81" s="234">
        <f>EQUAT!I47</f>
        <v>1</v>
      </c>
      <c r="P81" s="114">
        <f>ST20C!B74</f>
        <v>0</v>
      </c>
      <c r="Q81" s="114">
        <f t="shared" si="2"/>
        <v>1</v>
      </c>
      <c r="R81" s="226" t="str">
        <f>IF(EQUAT!J47=0," ",EQUAT!J47)</f>
        <v>galvanic primary, half &amp; overall equations</v>
      </c>
      <c r="S81" s="226" t="str">
        <f>IF(EQUAT!K47=0," ",EQUAT!K47)</f>
        <v xml:space="preserve"> </v>
      </c>
      <c r="T81" s="226" t="str">
        <f>IF(EQUAT!L47=0," ",EQUAT!L47)</f>
        <v xml:space="preserve"> 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5aiii</v>
      </c>
      <c r="O82" s="234">
        <f>EQUAT!I48</f>
        <v>1</v>
      </c>
      <c r="P82" s="114">
        <f>ST20C!B75</f>
        <v>0</v>
      </c>
      <c r="Q82" s="114">
        <f t="shared" si="2"/>
        <v>1</v>
      </c>
      <c r="R82" s="226" t="str">
        <f>IF(EQUAT!J48=0," ",EQUAT!J48)</f>
        <v>electrochemical series</v>
      </c>
      <c r="S82" s="226" t="str">
        <f>IF(EQUAT!K48=0," ",EQUAT!K48)</f>
        <v>data book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5b</v>
      </c>
      <c r="O83" s="234">
        <f>EQUAT!I49</f>
        <v>1</v>
      </c>
      <c r="P83" s="114">
        <f>ST20C!B76</f>
        <v>0</v>
      </c>
      <c r="Q83" s="114">
        <f t="shared" si="2"/>
        <v>1</v>
      </c>
      <c r="R83" s="226" t="str">
        <f>IF(EQUAT!J49=0," ",EQUAT!J49)</f>
        <v>galvanic cells - primary, secondary</v>
      </c>
      <c r="S83" s="226" t="str">
        <f>IF(EQUAT!K49=0," ",EQUAT!K49)</f>
        <v xml:space="preserve"> 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5ci</v>
      </c>
      <c r="O84" s="234">
        <f>EQUAT!I50</f>
        <v>1</v>
      </c>
      <c r="P84" s="114">
        <f>ST20C!B77</f>
        <v>0</v>
      </c>
      <c r="Q84" s="114">
        <f t="shared" si="2"/>
        <v>1</v>
      </c>
      <c r="R84" s="226" t="str">
        <f>IF(EQUAT!J50=0," ",EQUAT!J50)</f>
        <v xml:space="preserve">Faradays laws </v>
      </c>
      <c r="S84" s="226" t="str">
        <f>IF(EQUAT!K50=0," ",EQUAT!K50)</f>
        <v>galvanic primary, half &amp; overall equations</v>
      </c>
      <c r="T84" s="226" t="str">
        <f>IF(EQUAT!L50=0," ",EQUAT!L50)</f>
        <v>calculations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5cii</v>
      </c>
      <c r="O85" s="234">
        <f>EQUAT!I51</f>
        <v>1</v>
      </c>
      <c r="P85" s="114">
        <f>ST20C!B78</f>
        <v>0</v>
      </c>
      <c r="Q85" s="114">
        <f t="shared" si="2"/>
        <v>1</v>
      </c>
      <c r="R85" s="226" t="str">
        <f>IF(EQUAT!J51=0," ",EQUAT!J51)</f>
        <v xml:space="preserve">Faradays laws </v>
      </c>
      <c r="S85" s="226" t="str">
        <f>IF(EQUAT!K51=0," ",EQUAT!K51)</f>
        <v>calculations</v>
      </c>
      <c r="T85" s="226" t="str">
        <f>IF(EQUAT!L51=0," ",EQUAT!L51)</f>
        <v>galvanic primary, half &amp; overall equations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5ciii</v>
      </c>
      <c r="O86" s="234">
        <f>EQUAT!I52</f>
        <v>2</v>
      </c>
      <c r="P86" s="114">
        <f>ST20C!B79</f>
        <v>0</v>
      </c>
      <c r="Q86" s="114">
        <f t="shared" si="2"/>
        <v>2</v>
      </c>
      <c r="R86" s="226" t="str">
        <f>IF(EQUAT!J52=0," ",EQUAT!J52)</f>
        <v>calculations</v>
      </c>
      <c r="S86" s="226" t="str">
        <f>IF(EQUAT!K52=0," ",EQUAT!K52)</f>
        <v>galvanic primary, half &amp; overall equations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5d</v>
      </c>
      <c r="O87" s="234">
        <f>EQUAT!I53</f>
        <v>2</v>
      </c>
      <c r="P87" s="114">
        <f>ST20C!B80</f>
        <v>0</v>
      </c>
      <c r="Q87" s="114">
        <f t="shared" si="2"/>
        <v>2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6a</v>
      </c>
      <c r="O88" s="234">
        <f>EQUAT!I54</f>
        <v>1</v>
      </c>
      <c r="P88" s="114">
        <f>ST20C!B81</f>
        <v>0</v>
      </c>
      <c r="Q88" s="114">
        <f t="shared" si="2"/>
        <v>1</v>
      </c>
      <c r="R88" s="226" t="str">
        <f>IF(EQUAT!J54=0," ",EQUAT!J54)</f>
        <v>Rates of reaction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6b</v>
      </c>
      <c r="O89" s="234">
        <f>EQUAT!I55</f>
        <v>2</v>
      </c>
      <c r="P89" s="114">
        <f>ST20C!B82</f>
        <v>0</v>
      </c>
      <c r="Q89" s="114">
        <f t="shared" si="2"/>
        <v>2</v>
      </c>
      <c r="R89" s="226" t="str">
        <f>IF(EQUAT!J55=0," ",EQUAT!J55)</f>
        <v>Rates of reaction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6ci</v>
      </c>
      <c r="O90" s="234">
        <f>EQUAT!I56</f>
        <v>2</v>
      </c>
      <c r="P90" s="114">
        <f>ST20C!B83</f>
        <v>0</v>
      </c>
      <c r="Q90" s="114">
        <f t="shared" si="2"/>
        <v>2</v>
      </c>
      <c r="R90" s="226" t="str">
        <f>IF(EQUAT!J56=0," ",EQUAT!J56)</f>
        <v>Rates of reaction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6cii</v>
      </c>
      <c r="O91" s="234">
        <f>EQUAT!I57</f>
        <v>1</v>
      </c>
      <c r="P91" s="114">
        <f>ST20C!B84</f>
        <v>0</v>
      </c>
      <c r="Q91" s="114">
        <f t="shared" si="2"/>
        <v>1</v>
      </c>
      <c r="R91" s="226" t="str">
        <f>IF(EQUAT!J57=0," ",EQUAT!J57)</f>
        <v>calculations</v>
      </c>
      <c r="S91" s="226" t="str">
        <f>IF(EQUAT!K57=0," ",EQUAT!K57)</f>
        <v xml:space="preserve"> 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6ciii</v>
      </c>
      <c r="O92" s="234">
        <f>EQUAT!I58</f>
        <v>1</v>
      </c>
      <c r="P92" s="114">
        <f>ST20C!B85</f>
        <v>0</v>
      </c>
      <c r="Q92" s="114">
        <f t="shared" si="2"/>
        <v>1</v>
      </c>
      <c r="R92" s="226" t="str">
        <f>IF(EQUAT!J58=0," ",EQUAT!J58)</f>
        <v>calculations</v>
      </c>
      <c r="S92" s="226" t="str">
        <f>IF(EQUAT!K58=0," ",EQUAT!K58)</f>
        <v xml:space="preserve"> 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6di</v>
      </c>
      <c r="O93" s="234">
        <f>EQUAT!I59</f>
        <v>1</v>
      </c>
      <c r="P93" s="114">
        <f>ST20C!B86</f>
        <v>0</v>
      </c>
      <c r="Q93" s="114">
        <f t="shared" ref="Q93:Q95" si="3">O93-P93</f>
        <v>1</v>
      </c>
      <c r="R93" s="226" t="str">
        <f>IF(EQUAT!J59=0," ",EQUAT!J59)</f>
        <v>Rates of reaction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6dii</v>
      </c>
      <c r="O94" s="234">
        <f>EQUAT!I60</f>
        <v>2</v>
      </c>
      <c r="P94" s="114">
        <f>ST20C!B87</f>
        <v>0</v>
      </c>
      <c r="Q94" s="114">
        <f t="shared" si="3"/>
        <v>2</v>
      </c>
      <c r="R94" s="226" t="str">
        <f>IF(EQUAT!J60=0," ",EQUAT!J60)</f>
        <v>Rates of reaction</v>
      </c>
      <c r="S94" s="226" t="str">
        <f>IF(EQUAT!K60=0," ",EQUAT!K60)</f>
        <v xml:space="preserve"> 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6e</v>
      </c>
      <c r="O95" s="234">
        <f>EQUAT!I61</f>
        <v>2</v>
      </c>
      <c r="P95" s="114">
        <f>ST20C!B88</f>
        <v>0</v>
      </c>
      <c r="Q95" s="114">
        <f t="shared" si="3"/>
        <v>2</v>
      </c>
      <c r="R95" s="226" t="str">
        <f>IF(EQUAT!J61=0," ",EQUAT!J61)</f>
        <v>collision theory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53" t="str">
        <f>EQUAT!H62</f>
        <v>6f</v>
      </c>
      <c r="O96" s="234">
        <f>EQUAT!I62</f>
        <v>2</v>
      </c>
      <c r="P96" s="114">
        <f>ST20C!B89</f>
        <v>0</v>
      </c>
      <c r="Q96" s="114">
        <f t="shared" ref="Q96:Q105" si="4">O96-P96</f>
        <v>2</v>
      </c>
      <c r="R96" s="226" t="str">
        <f>IF(EQUAT!J62=0," ",EQUAT!J62)</f>
        <v>temperature effect on rate</v>
      </c>
      <c r="S96" s="226" t="str">
        <f>IF(EQUAT!K62=0," ",EQUAT!K62)</f>
        <v>catalyst effect on rate</v>
      </c>
      <c r="T96" s="226" t="str">
        <f>IF(EQUAT!L62=0," ",EQUAT!L62)</f>
        <v xml:space="preserve"> </v>
      </c>
    </row>
    <row r="97" spans="1:20" ht="15" customHeight="1" x14ac:dyDescent="0.25">
      <c r="I97" s="212"/>
      <c r="J97" s="213"/>
      <c r="K97" s="213"/>
      <c r="L97" s="213"/>
      <c r="M97" s="213"/>
      <c r="N97" s="253" t="str">
        <f>EQUAT!H63</f>
        <v>7a</v>
      </c>
      <c r="O97" s="234">
        <f>EQUAT!I63</f>
        <v>2</v>
      </c>
      <c r="P97" s="114">
        <f>ST20C!B90</f>
        <v>0</v>
      </c>
      <c r="Q97" s="114">
        <f t="shared" si="4"/>
        <v>2</v>
      </c>
      <c r="R97" s="226" t="str">
        <f>IF(EQUAT!J63=0," ",EQUAT!J63)</f>
        <v>back titrations</v>
      </c>
      <c r="S97" s="226" t="str">
        <f>IF(EQUAT!K63=0," ",EQUAT!K63)</f>
        <v>chemical equations</v>
      </c>
      <c r="T97" s="226" t="str">
        <f>IF(EQUAT!L63=0," ",EQUAT!L63)</f>
        <v xml:space="preserve"> </v>
      </c>
    </row>
    <row r="98" spans="1:20" ht="15" customHeight="1" x14ac:dyDescent="0.25">
      <c r="I98" s="212"/>
      <c r="J98" s="213"/>
      <c r="K98" s="213"/>
      <c r="L98" s="213"/>
      <c r="N98" s="253" t="str">
        <f>EQUAT!H64</f>
        <v>7b</v>
      </c>
      <c r="O98" s="234">
        <f>EQUAT!I64</f>
        <v>2</v>
      </c>
      <c r="P98" s="114">
        <f>ST20C!B91</f>
        <v>0</v>
      </c>
      <c r="Q98" s="114">
        <f t="shared" si="4"/>
        <v>2</v>
      </c>
      <c r="R98" s="226" t="str">
        <f>IF(EQUAT!J64=0," ",EQUAT!J64)</f>
        <v>back titrations</v>
      </c>
      <c r="S98" s="226" t="str">
        <f>IF(EQUAT!K64=0," ",EQUAT!K64)</f>
        <v>calculations</v>
      </c>
      <c r="T98" s="226" t="str">
        <f>IF(EQUAT!L64=0," ",EQUAT!L64)</f>
        <v xml:space="preserve"> </v>
      </c>
    </row>
    <row r="99" spans="1:20" ht="15" customHeight="1" x14ac:dyDescent="0.25">
      <c r="I99" s="212"/>
      <c r="J99" s="213"/>
      <c r="K99" s="213"/>
      <c r="L99" s="213"/>
      <c r="N99" s="253" t="str">
        <f>EQUAT!H65</f>
        <v>7c</v>
      </c>
      <c r="O99" s="234">
        <f>EQUAT!I65</f>
        <v>1</v>
      </c>
      <c r="P99" s="114">
        <f>ST20C!B92</f>
        <v>0</v>
      </c>
      <c r="Q99" s="114">
        <f t="shared" si="4"/>
        <v>1</v>
      </c>
      <c r="R99" s="226" t="str">
        <f>IF(EQUAT!J65=0," ",EQUAT!J65)</f>
        <v>calculations</v>
      </c>
      <c r="S99" s="226" t="str">
        <f>IF(EQUAT!K65=0," ",EQUAT!K65)</f>
        <v xml:space="preserve"> </v>
      </c>
      <c r="T99" s="226" t="str">
        <f>IF(EQUAT!L65=0," ",EQUAT!L65)</f>
        <v xml:space="preserve"> </v>
      </c>
    </row>
    <row r="100" spans="1:20" ht="15" customHeight="1" x14ac:dyDescent="0.25">
      <c r="I100" s="212"/>
      <c r="J100" s="213"/>
      <c r="K100" s="213"/>
      <c r="L100" s="213"/>
      <c r="N100" s="253" t="str">
        <f>EQUAT!H66</f>
        <v>7d</v>
      </c>
      <c r="O100" s="234">
        <f>EQUAT!I66</f>
        <v>1</v>
      </c>
      <c r="P100" s="114">
        <f>ST20C!B93</f>
        <v>0</v>
      </c>
      <c r="Q100" s="114">
        <f t="shared" si="4"/>
        <v>1</v>
      </c>
      <c r="R100" s="226" t="str">
        <f>IF(EQUAT!J66=0," ",EQUAT!J66)</f>
        <v>calculations</v>
      </c>
      <c r="S100" s="226" t="str">
        <f>IF(EQUAT!K66=0," ",EQUAT!K66)</f>
        <v xml:space="preserve"> </v>
      </c>
      <c r="T100" s="226" t="str">
        <f>IF(EQUAT!L66=0," ",EQUAT!L66)</f>
        <v xml:space="preserve"> </v>
      </c>
    </row>
    <row r="101" spans="1:20" ht="15" customHeight="1" x14ac:dyDescent="0.25">
      <c r="I101" s="212"/>
      <c r="J101" s="213"/>
      <c r="K101" s="213"/>
      <c r="L101" s="213"/>
      <c r="N101" s="253" t="str">
        <f>EQUAT!H67</f>
        <v>7e</v>
      </c>
      <c r="O101" s="234">
        <f>EQUAT!I67</f>
        <v>3</v>
      </c>
      <c r="P101" s="114">
        <f>ST20C!B94</f>
        <v>0</v>
      </c>
      <c r="Q101" s="114">
        <f t="shared" si="4"/>
        <v>3</v>
      </c>
      <c r="R101" s="226" t="str">
        <f>IF(EQUAT!J67=0," ",EQUAT!J67)</f>
        <v>data book</v>
      </c>
      <c r="S101" s="226" t="str">
        <f>IF(EQUAT!K67=0," ",EQUAT!K67)</f>
        <v>Ka weak acids</v>
      </c>
      <c r="T101" s="226" t="str">
        <f>IF(EQUAT!L67=0," ",EQUAT!L67)</f>
        <v xml:space="preserve"> </v>
      </c>
    </row>
    <row r="102" spans="1:20" ht="15" customHeight="1" x14ac:dyDescent="0.25">
      <c r="B102" s="203"/>
      <c r="C102" s="205"/>
      <c r="D102" s="204"/>
      <c r="E102" s="206"/>
      <c r="F102" s="206"/>
      <c r="G102" s="206"/>
      <c r="H102" s="3"/>
      <c r="N102" s="253">
        <f>EQUAT!H68</f>
        <v>0</v>
      </c>
      <c r="O102" s="234">
        <f>EQUAT!I68</f>
        <v>0</v>
      </c>
      <c r="P102" s="114">
        <f>ST20C!B95</f>
        <v>0</v>
      </c>
      <c r="Q102" s="114">
        <f t="shared" si="4"/>
        <v>0</v>
      </c>
      <c r="R102" s="226" t="str">
        <f>IF(EQUAT!J68=0," ",EQUAT!J68)</f>
        <v xml:space="preserve"> </v>
      </c>
      <c r="S102" s="226" t="str">
        <f>IF(EQUAT!K68=0," ",EQUAT!K68)</f>
        <v xml:space="preserve"> </v>
      </c>
      <c r="T102" s="226" t="str">
        <f>IF(EQUAT!L68=0," ",EQUAT!L68)</f>
        <v xml:space="preserve"> </v>
      </c>
    </row>
    <row r="103" spans="1:20" ht="15" customHeight="1" x14ac:dyDescent="0.25">
      <c r="A103" s="203"/>
      <c r="B103" s="203"/>
      <c r="C103" s="205"/>
      <c r="D103" s="204"/>
      <c r="E103" s="206"/>
      <c r="F103" s="206"/>
      <c r="G103" s="206"/>
      <c r="H103" s="3"/>
      <c r="N103" s="253">
        <f>EQUAT!H69</f>
        <v>0</v>
      </c>
      <c r="O103" s="234">
        <f>EQUAT!I69</f>
        <v>0</v>
      </c>
      <c r="P103" s="114">
        <f>ST20C!B96</f>
        <v>0</v>
      </c>
      <c r="Q103" s="114">
        <f t="shared" si="4"/>
        <v>0</v>
      </c>
      <c r="R103" s="226" t="str">
        <f>IF(EQUAT!J69=0," ",EQUAT!J69)</f>
        <v xml:space="preserve"> </v>
      </c>
      <c r="S103" s="226" t="str">
        <f>IF(EQUAT!K69=0," ",EQUAT!K69)</f>
        <v xml:space="preserve"> </v>
      </c>
      <c r="T103" s="226" t="str">
        <f>IF(EQUAT!L69=0," ",EQUAT!L69)</f>
        <v xml:space="preserve"> </v>
      </c>
    </row>
    <row r="104" spans="1:20" ht="15" customHeight="1" x14ac:dyDescent="0.25">
      <c r="A104" s="203"/>
      <c r="B104" s="203"/>
      <c r="C104" s="205"/>
      <c r="D104" s="204"/>
      <c r="E104" s="206"/>
      <c r="F104" s="206"/>
      <c r="G104" s="206"/>
      <c r="H104" s="3"/>
      <c r="N104" s="253">
        <f>EQUAT!H70</f>
        <v>0</v>
      </c>
      <c r="O104" s="234">
        <f>EQUAT!I70</f>
        <v>0</v>
      </c>
      <c r="P104" s="114">
        <f>ST20C!B97</f>
        <v>0</v>
      </c>
      <c r="Q104" s="114">
        <f t="shared" si="4"/>
        <v>0</v>
      </c>
      <c r="R104" s="226" t="str">
        <f>IF(EQUAT!J70=0," ",EQUAT!J70)</f>
        <v xml:space="preserve"> </v>
      </c>
      <c r="S104" s="226" t="str">
        <f>IF(EQUAT!K70=0," ",EQUAT!K70)</f>
        <v xml:space="preserve"> </v>
      </c>
      <c r="T104" s="226" t="str">
        <f>IF(EQUAT!L70=0," ",EQUAT!L70)</f>
        <v xml:space="preserve"> </v>
      </c>
    </row>
    <row r="105" spans="1:20" ht="15" customHeight="1" x14ac:dyDescent="0.25">
      <c r="N105" s="253">
        <f>EQUAT!H71</f>
        <v>0</v>
      </c>
      <c r="O105" s="234">
        <f>EQUAT!I71</f>
        <v>0</v>
      </c>
      <c r="P105" s="114">
        <f>ST20C!B98</f>
        <v>0</v>
      </c>
      <c r="Q105" s="114">
        <f t="shared" si="4"/>
        <v>0</v>
      </c>
      <c r="R105" s="226" t="str">
        <f>IF(EQUAT!J71=0," ",EQUAT!J71)</f>
        <v xml:space="preserve"> </v>
      </c>
      <c r="S105" s="226" t="str">
        <f>IF(EQUAT!K71=0," ",EQUAT!K71)</f>
        <v xml:space="preserve"> </v>
      </c>
      <c r="T105" s="226" t="str">
        <f>IF(EQUAT!L71=0," ",EQUAT!L71)</f>
        <v xml:space="preserve"> </v>
      </c>
    </row>
    <row r="106" spans="1:20" ht="15" customHeight="1" x14ac:dyDescent="0.25">
      <c r="N106" s="225" t="s">
        <v>146</v>
      </c>
      <c r="O106" s="114">
        <f>SUM(O37:O105)</f>
        <v>94</v>
      </c>
      <c r="P106" s="114">
        <f>SUM(P37:P105)</f>
        <v>0</v>
      </c>
      <c r="Q106" s="114">
        <f>SUM(Q37:Q95)</f>
        <v>83</v>
      </c>
      <c r="R106" s="226" t="str">
        <f>IF(EQUAT!J72=0," ",EQUAT!J72)</f>
        <v xml:space="preserve"> </v>
      </c>
      <c r="S106" s="226" t="str">
        <f>IF(EQUAT!K72=0," ",EQUAT!K72)</f>
        <v xml:space="preserve"> </v>
      </c>
      <c r="T106" s="226" t="str">
        <f>IF(EQUAT!L72=0," ",EQUAT!L72)</f>
        <v xml:space="preserve"> 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3" priority="2" operator="lessThan">
      <formula>0.5</formula>
    </cfRule>
    <cfRule type="cellIs" dxfId="2" priority="3" operator="lessThan">
      <formula>0.5</formula>
    </cfRule>
    <cfRule type="cellIs" dxfId="1" priority="4" operator="lessThan">
      <formula>1</formula>
    </cfRule>
  </conditionalFormatting>
  <conditionalFormatting sqref="Q37:Q66 Q71:Q105">
    <cfRule type="cellIs" dxfId="0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/>
  <dimension ref="A1:BF161"/>
  <sheetViews>
    <sheetView showGridLines="0" zoomScale="70" zoomScaleNormal="70" zoomScalePageLayoutView="50" workbookViewId="0">
      <selection activeCell="B100" sqref="B10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3" max="33" width="10.7109375" bestFit="1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19.42578125" customWidth="1"/>
    <col min="42" max="43" width="9.140625" hidden="1" customWidth="1"/>
    <col min="45" max="45" width="34.42578125" customWidth="1"/>
    <col min="46" max="46" width="12.140625" bestFit="1" customWidth="1"/>
    <col min="48" max="48" width="14.5703125" customWidth="1"/>
  </cols>
  <sheetData>
    <row r="1" spans="1:58" ht="24.75" customHeight="1" thickBot="1" x14ac:dyDescent="0.3">
      <c r="A1" s="5" t="s">
        <v>147</v>
      </c>
      <c r="B1" s="301" t="str">
        <f>'Class Results'!C4</f>
        <v>Student 1</v>
      </c>
      <c r="C1" s="301"/>
      <c r="D1" s="30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302" t="s">
        <v>93</v>
      </c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42</v>
      </c>
      <c r="Q2" s="305"/>
      <c r="R2" s="305"/>
      <c r="S2" s="305"/>
      <c r="T2" s="306"/>
      <c r="U2" s="305"/>
      <c r="V2" s="305"/>
      <c r="W2" s="305"/>
      <c r="X2" s="306"/>
      <c r="Y2" s="305"/>
      <c r="Z2" s="305"/>
      <c r="AA2" s="307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Results'!C6=EQUAT!B7,1,0)</f>
        <v>0</v>
      </c>
      <c r="C3" s="146">
        <f>EQUAT!C7</f>
        <v>1</v>
      </c>
      <c r="D3" s="33" t="str">
        <f>IF($B3&lt;($C3),P3,0)</f>
        <v>IR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C13NMR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 t="str">
        <f t="shared" ref="L3:L32" si="4">IF($B3&lt;($C3),X3,0)</f>
        <v>systematic name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IR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C13NMR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 t="str">
        <f>EQUAT!F7</f>
        <v>systematic name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75</v>
      </c>
      <c r="AL3" s="33">
        <f>SUM(AF3:AF51)</f>
        <v>75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Results'!C7=EQUAT!B8,1,0)</f>
        <v>0</v>
      </c>
      <c r="C4" s="18">
        <f>EQUAT!C8</f>
        <v>1</v>
      </c>
      <c r="D4" s="33" t="str">
        <f t="shared" ref="D4:D70" si="17">IF($B4&lt;($C4),P4,0)</f>
        <v>amount of solids, liquids,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amount of solids, liquids,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1</v>
      </c>
      <c r="AF4" s="173">
        <f t="shared" ref="AF4:AF67" si="23">COUNTIF($P$3:$AA$102,AD4)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48</v>
      </c>
      <c r="AL4" s="33">
        <f>SUM(AF52:AF96)</f>
        <v>48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106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Results'!C8=EQUAT!B9,1,0)</f>
        <v>0</v>
      </c>
      <c r="C5" s="18">
        <f>EQUAT!C9</f>
        <v>1</v>
      </c>
      <c r="D5" s="33" t="str">
        <f t="shared" si="17"/>
        <v>titration curves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titration curves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10</v>
      </c>
      <c r="AL5" s="33">
        <f t="shared" ref="AL5:AM5" si="27">SUM(AF3:AF11)</f>
        <v>10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Results'!C9=EQUAT!B10,1,0)</f>
        <v>0</v>
      </c>
      <c r="C6" s="18">
        <f>EQUAT!C10</f>
        <v>1</v>
      </c>
      <c r="D6" s="33" t="str">
        <f t="shared" si="17"/>
        <v>acid-base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data book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acid-base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data book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2</v>
      </c>
      <c r="AL6" s="33">
        <f>SUM(AF12:AF14)</f>
        <v>2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Results'!C10=EQUAT!B11,1,0)</f>
        <v>0</v>
      </c>
      <c r="C7" s="18">
        <f>EQUAT!C11</f>
        <v>1</v>
      </c>
      <c r="D7" s="33" t="str">
        <f t="shared" si="17"/>
        <v>galvanic primary, principles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electrochemical series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data book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galvanic primary, principles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electrochemical series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data book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21</v>
      </c>
      <c r="AL7" s="33">
        <f t="shared" ref="AL7:AM7" si="32">SUM(AF15:AF19)</f>
        <v>21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Results'!C11=EQUAT!B12,1,0)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4</v>
      </c>
      <c r="AF8" s="173">
        <f t="shared" si="23"/>
        <v>4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12</v>
      </c>
      <c r="AL8" s="33">
        <f t="shared" ref="AL8:AM8" si="33">SUM(AF20:AF23)</f>
        <v>12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Results'!C12=EQUAT!B13,1,0)</f>
        <v>0</v>
      </c>
      <c r="C9" s="18">
        <f>EQUAT!C13</f>
        <v>1</v>
      </c>
      <c r="D9" s="33" t="str">
        <f t="shared" si="17"/>
        <v>redox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fuel cells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redox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fuel cells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</v>
      </c>
      <c r="AL9" s="33">
        <f t="shared" ref="AL9:AM9" si="34">SUM(AF24:AF31)</f>
        <v>1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Results'!C13=EQUAT!B14,1,0)</f>
        <v>0</v>
      </c>
      <c r="C10" s="18">
        <f>EQUAT!C14</f>
        <v>1</v>
      </c>
      <c r="D10" s="33" t="str">
        <f t="shared" si="17"/>
        <v>bomb calorimetry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calculations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bomb calorimetry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calculations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28</v>
      </c>
      <c r="AL10" s="33">
        <f t="shared" ref="AL10:AM10" si="35">SUM(AF32:AF48)</f>
        <v>28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4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Results'!C14=EQUAT!B15,1,0)</f>
        <v>0</v>
      </c>
      <c r="C11" s="18">
        <f>EQUAT!C15</f>
        <v>1</v>
      </c>
      <c r="D11" s="33" t="str">
        <f t="shared" si="17"/>
        <v>galvanic secondary, principles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galvanic secondary, principles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2</v>
      </c>
      <c r="AF11" s="173">
        <f t="shared" si="23"/>
        <v>2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Results'!C15=EQUAT!B16,1,0)</f>
        <v>0</v>
      </c>
      <c r="C12" s="18">
        <f>EQUAT!C16</f>
        <v>1</v>
      </c>
      <c r="D12" s="33" t="str">
        <f t="shared" si="17"/>
        <v>Le Chatelier principle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Le Chatelier principle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2</v>
      </c>
      <c r="AF12" s="171">
        <f t="shared" si="23"/>
        <v>2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16</v>
      </c>
      <c r="AL12" s="33">
        <f t="shared" ref="AL12:AM12" si="37">SUM(AF52:AF66)</f>
        <v>16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Results'!C16=EQUAT!B17,1,0)</f>
        <v>0</v>
      </c>
      <c r="C13" s="18">
        <f>EQUAT!C17</f>
        <v>1</v>
      </c>
      <c r="D13" s="33" t="str">
        <f t="shared" si="17"/>
        <v>fuel cells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fuel cells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2</v>
      </c>
      <c r="AV13" s="109">
        <f t="shared" si="31"/>
        <v>0</v>
      </c>
    </row>
    <row r="14" spans="1:58" x14ac:dyDescent="0.25">
      <c r="A14" s="8">
        <v>12</v>
      </c>
      <c r="B14" s="93">
        <f>IF('Class Results'!C17=EQUAT!B18,1,0)</f>
        <v>0</v>
      </c>
      <c r="C14" s="18">
        <f>EQUAT!C18</f>
        <v>1</v>
      </c>
      <c r="D14" s="33" t="str">
        <f t="shared" si="17"/>
        <v>gravimetric analysis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calculations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chemical equations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gravimetric analysis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calculations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chemical equations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2</v>
      </c>
      <c r="AV14" s="109">
        <f t="shared" si="31"/>
        <v>0</v>
      </c>
    </row>
    <row r="15" spans="1:58" x14ac:dyDescent="0.25">
      <c r="A15" s="8">
        <v>13</v>
      </c>
      <c r="B15" s="93">
        <f>IF('Class Results'!C18=EQUAT!B19,1,0)</f>
        <v>0</v>
      </c>
      <c r="C15" s="18">
        <f>EQUAT!C19</f>
        <v>1</v>
      </c>
      <c r="D15" s="33" t="str">
        <f t="shared" si="17"/>
        <v>gravimetric analysis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calculations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chemical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gravimetric analysis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calculations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chemical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Results'!C19=EQUAT!B20,1,0)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calibration graph AAS or UV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calibration graph AAS or UV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2</v>
      </c>
      <c r="AF16" s="173">
        <f t="shared" si="23"/>
        <v>2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Results'!C20=EQUAT!B21,1,0)</f>
        <v>0</v>
      </c>
      <c r="C17" s="18">
        <f>EQUAT!C21</f>
        <v>1</v>
      </c>
      <c r="D17" s="33" t="str">
        <f t="shared" si="17"/>
        <v>systematic name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alkanoic acid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calculations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systematic name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alkanoic acid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calculations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4</v>
      </c>
      <c r="AL17" s="33">
        <f t="shared" ref="AL17:AM17" si="42">SUM(AF90:AF93)</f>
        <v>4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Results'!C21=EQUAT!B22,1,0)</f>
        <v>0</v>
      </c>
      <c r="C18" s="18">
        <f>EQUAT!C22</f>
        <v>1</v>
      </c>
      <c r="D18" s="33" t="str">
        <f t="shared" si="17"/>
        <v xml:space="preserve">Faradays laws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galvanic primary, principles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redox equations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Faradays laws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galvanic primary, principles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redox equations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Results'!C22=EQUAT!B23,1,0)</f>
        <v>0</v>
      </c>
      <c r="C19" s="18">
        <f>EQUAT!C23</f>
        <v>1</v>
      </c>
      <c r="D19" s="33" t="str">
        <f t="shared" si="17"/>
        <v>chemical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aspirin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chemical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aspirin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Results'!C23=EQUAT!B24,1,0)</f>
        <v>0</v>
      </c>
      <c r="C20" s="18">
        <f>EQUAT!C24</f>
        <v>1</v>
      </c>
      <c r="D20" s="33" t="str">
        <f t="shared" si="17"/>
        <v>organic reaction pathways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organic reaction pathways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33</v>
      </c>
      <c r="AL20" s="33">
        <f>SUM(AF97:AF120)</f>
        <v>33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Results'!C24=EQUAT!B25,1,0)</f>
        <v>0</v>
      </c>
      <c r="C21" s="18">
        <f>EQUAT!C25</f>
        <v>1</v>
      </c>
      <c r="D21" s="33" t="str">
        <f t="shared" si="17"/>
        <v>Le Chatelier principle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Rates of reaction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Le Chatelier principle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Rates of reaction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48</v>
      </c>
      <c r="AL21" s="33">
        <f>SUM(AF121:AF151)</f>
        <v>48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Results'!C25=EQUAT!B26,1,0)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19</v>
      </c>
      <c r="AL22" s="33">
        <f t="shared" ref="AL22:AM22" si="44">SUM(AF97:AF103)</f>
        <v>19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Results'!C26=EQUAT!B27,1,0)</f>
        <v>0</v>
      </c>
      <c r="C23" s="18">
        <f>EQUAT!C27</f>
        <v>1</v>
      </c>
      <c r="D23" s="33" t="str">
        <f t="shared" si="17"/>
        <v>calc delta H from reactions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calc delta H from reactions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0</v>
      </c>
      <c r="AL23" s="33">
        <f t="shared" ref="AL23:AM23" si="46">SUM(AF104:AF109)</f>
        <v>0</v>
      </c>
      <c r="AM23" s="33">
        <f t="shared" si="46"/>
        <v>0</v>
      </c>
      <c r="AN23" s="80">
        <f t="shared" si="45"/>
        <v>-2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Results'!C27=EQUAT!B28,1,0)</f>
        <v>0</v>
      </c>
      <c r="C24" s="18">
        <f>EQUAT!C28</f>
        <v>1</v>
      </c>
      <c r="D24" s="33" t="str">
        <f t="shared" si="17"/>
        <v>matching analytical technique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HPLC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matching analytical technique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HPLC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14</v>
      </c>
      <c r="AL24" s="33">
        <f t="shared" ref="AL24:AM24" si="47">SUM(AF110:AF115)</f>
        <v>14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Results'!C28=EQUAT!B29,1,0)</f>
        <v>0</v>
      </c>
      <c r="C25" s="18">
        <f>EQUAT!C29</f>
        <v>1</v>
      </c>
      <c r="D25" s="33" t="str">
        <f t="shared" si="17"/>
        <v>vol - experimental technique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vol - experimental technique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Results'!C29=EQUAT!B30,1,0)</f>
        <v>0</v>
      </c>
      <c r="C26" s="18">
        <f>EQUAT!C30</f>
        <v>1</v>
      </c>
      <c r="D26" s="33" t="str">
        <f t="shared" si="17"/>
        <v>mass spectrometry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IR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C13NMR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mass spectrometry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IR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C13NMR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Results'!C30=EQUAT!B31,1,0)</f>
        <v>0</v>
      </c>
      <c r="C27" s="18">
        <f>EQUAT!C31</f>
        <v>1</v>
      </c>
      <c r="D27" s="33" t="str">
        <f t="shared" si="17"/>
        <v>mass spectrometry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IR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C13NMR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mass spectrometry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IR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C13NMR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1</v>
      </c>
      <c r="AF27" s="173">
        <f t="shared" si="23"/>
        <v>1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2</v>
      </c>
      <c r="AL27" s="33">
        <f t="shared" ref="AL27:AM27" si="50">SUM(AF123:AF128)</f>
        <v>2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Results'!C31=EQUAT!B32,1,0)</f>
        <v>0</v>
      </c>
      <c r="C28" s="18">
        <f>EQUAT!C32</f>
        <v>1</v>
      </c>
      <c r="D28" s="33" t="str">
        <f t="shared" si="17"/>
        <v>Le Chatelier principle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Le Chatelier principle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Results'!C32=EQUAT!B33,1,0)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chemical principles electrolytic cell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chemical principles electrolytic cell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12</v>
      </c>
      <c r="AL29" s="33">
        <f t="shared" ref="AL29:AM29" si="52">SUM(AF134:AF138)</f>
        <v>12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1</v>
      </c>
      <c r="AV29" s="109">
        <f t="shared" si="31"/>
        <v>0</v>
      </c>
    </row>
    <row r="30" spans="1:58" x14ac:dyDescent="0.25">
      <c r="A30" s="8">
        <v>28</v>
      </c>
      <c r="B30" s="93">
        <f>IF('Class Results'!C33=EQUAT!B34,1,0)</f>
        <v>0</v>
      </c>
      <c r="C30" s="18">
        <f>EQUAT!C34</f>
        <v>1</v>
      </c>
      <c r="D30" s="33" t="str">
        <f t="shared" si="17"/>
        <v>chemical principles electrolytic cell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molten vs aqueous electrolytic cell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chemical principles electrolytic cell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molten vs aqueous electrolytic cell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8</v>
      </c>
      <c r="AL30" s="33">
        <f t="shared" ref="AL30:AM30" si="53">SUM(AF139:AF143)</f>
        <v>8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Results'!C34=EQUAT!B35,1,0)</f>
        <v>0</v>
      </c>
      <c r="C31" s="18">
        <f>EQUAT!C35</f>
        <v>1</v>
      </c>
      <c r="D31" s="33" t="str">
        <f t="shared" si="17"/>
        <v>amount of solids, liquids, gases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excess and limiting reagents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amount of solids, liquids, gases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excess and limiting reagents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Results'!C35=EQUAT!B36,1,0)</f>
        <v>0</v>
      </c>
      <c r="C32" s="18">
        <f>EQUAT!C36</f>
        <v>1</v>
      </c>
      <c r="D32" s="33" t="str">
        <f t="shared" si="17"/>
        <v>solution calorimetry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solution calorimetry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5</v>
      </c>
      <c r="AL32" s="33">
        <f t="shared" ref="AL32:AM32" si="55">SUM(AF150:AF151)</f>
        <v>5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20</v>
      </c>
      <c r="AL33" s="33">
        <f t="shared" ref="AL33:AM33" si="56">SUM(AF152:AF154)</f>
        <v>20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Results'!C37</f>
        <v>0</v>
      </c>
      <c r="C34" s="18">
        <f>EQUAT!I7</f>
        <v>1</v>
      </c>
      <c r="D34" s="33" t="str">
        <f t="shared" si="17"/>
        <v>organic structure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4" si="57">IF($B34&lt;($C34),T34,0)</f>
        <v>0</v>
      </c>
      <c r="I34" s="33">
        <f t="shared" ref="I34:I84" si="58">IF($B34&lt;($C34-1),T34,0)</f>
        <v>0</v>
      </c>
      <c r="J34" s="33">
        <f t="shared" ref="J34:J84" si="59">IF($B34&lt;($C34-2),T34,0)</f>
        <v>0</v>
      </c>
      <c r="K34" s="33">
        <f t="shared" ref="K34:K84" si="60">IF($B34&lt;($C34-3),T34,0)</f>
        <v>0</v>
      </c>
      <c r="L34" s="33">
        <f t="shared" ref="L34:L84" si="61">IF($B34&lt;($C34),X34,0)</f>
        <v>0</v>
      </c>
      <c r="M34" s="33">
        <f t="shared" ref="M34:M84" si="62">IF($B34&lt;($C34-1),X34,0)</f>
        <v>0</v>
      </c>
      <c r="N34" s="33">
        <f t="shared" ref="N34:N84" si="63">IF($B34&lt;($C34-2),X34,0)</f>
        <v>0</v>
      </c>
      <c r="O34" s="33">
        <f t="shared" ref="O34:O84" si="64">IF($B34&lt;($C34-3),X34,0)</f>
        <v>0</v>
      </c>
      <c r="P34" s="72" t="str">
        <f>EQUAT!J7</f>
        <v>organic structure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Results'!C38</f>
        <v>0</v>
      </c>
      <c r="C35" s="18">
        <f>EQUAT!I8</f>
        <v>1</v>
      </c>
      <c r="D35" s="33" t="str">
        <f t="shared" si="17"/>
        <v>mass spectrometry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mass spectrometry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Results'!C39</f>
        <v>0</v>
      </c>
      <c r="C36" s="18">
        <f>EQUAT!I9</f>
        <v>2</v>
      </c>
      <c r="D36" s="33" t="str">
        <f t="shared" si="17"/>
        <v>IR</v>
      </c>
      <c r="E36" s="33" t="str">
        <f t="shared" si="18"/>
        <v>IR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IR</v>
      </c>
      <c r="Q36" s="49" t="str">
        <f t="shared" si="65"/>
        <v>IR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6</v>
      </c>
      <c r="AF36" s="171">
        <f t="shared" si="23"/>
        <v>6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Results'!C40</f>
        <v>0</v>
      </c>
      <c r="C37" s="18">
        <f>EQUAT!I10</f>
        <v>2</v>
      </c>
      <c r="D37" s="33" t="str">
        <f t="shared" si="17"/>
        <v>organic structure</v>
      </c>
      <c r="E37" s="33" t="str">
        <f t="shared" si="18"/>
        <v>organic structure</v>
      </c>
      <c r="F37" s="33">
        <f t="shared" si="19"/>
        <v>0</v>
      </c>
      <c r="G37" s="33">
        <f t="shared" si="20"/>
        <v>0</v>
      </c>
      <c r="H37" s="33" t="str">
        <f t="shared" si="57"/>
        <v>C13NMR</v>
      </c>
      <c r="I37" s="33" t="str">
        <f t="shared" si="58"/>
        <v>C13NMR</v>
      </c>
      <c r="J37" s="33">
        <f t="shared" si="59"/>
        <v>0</v>
      </c>
      <c r="K37" s="33">
        <f t="shared" si="60"/>
        <v>0</v>
      </c>
      <c r="L37" s="33" t="str">
        <f t="shared" si="61"/>
        <v>carbon environment</v>
      </c>
      <c r="M37" s="33" t="str">
        <f t="shared" si="62"/>
        <v>carbon environment</v>
      </c>
      <c r="N37" s="33">
        <f t="shared" si="63"/>
        <v>0</v>
      </c>
      <c r="O37" s="33">
        <f t="shared" si="64"/>
        <v>0</v>
      </c>
      <c r="P37" s="72" t="str">
        <f>EQUAT!J10</f>
        <v>organic structure</v>
      </c>
      <c r="Q37" s="49" t="str">
        <f t="shared" si="65"/>
        <v>organic structure</v>
      </c>
      <c r="R37" s="9">
        <f t="shared" si="66"/>
        <v>0</v>
      </c>
      <c r="S37" s="50">
        <f t="shared" si="67"/>
        <v>0</v>
      </c>
      <c r="T37" s="45" t="str">
        <f>EQUAT!K10</f>
        <v>C13NMR</v>
      </c>
      <c r="U37" s="56" t="str">
        <f t="shared" si="68"/>
        <v>C13NMR</v>
      </c>
      <c r="V37" s="10">
        <f t="shared" si="69"/>
        <v>0</v>
      </c>
      <c r="W37" s="57">
        <f t="shared" si="70"/>
        <v>0</v>
      </c>
      <c r="X37" s="45" t="str">
        <f>EQUAT!L10</f>
        <v>carbon environment</v>
      </c>
      <c r="Y37" s="63" t="str">
        <f t="shared" si="71"/>
        <v>carbon environment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Results'!C41</f>
        <v>0</v>
      </c>
      <c r="C38" s="18">
        <f>EQUAT!I11</f>
        <v>5</v>
      </c>
      <c r="D38" s="33" t="str">
        <f t="shared" si="17"/>
        <v>common organic reactions</v>
      </c>
      <c r="E38" s="33" t="str">
        <f t="shared" si="18"/>
        <v>common organic reactions</v>
      </c>
      <c r="F38" s="33" t="str">
        <f t="shared" si="19"/>
        <v>common organic reactions</v>
      </c>
      <c r="G38" s="33" t="str">
        <f t="shared" si="20"/>
        <v>common organic reactions</v>
      </c>
      <c r="H38" s="33" t="str">
        <f t="shared" si="57"/>
        <v>esters from alkenes</v>
      </c>
      <c r="I38" s="33" t="str">
        <f t="shared" si="58"/>
        <v>esters from alkenes</v>
      </c>
      <c r="J38" s="33" t="str">
        <f t="shared" si="59"/>
        <v>esters from alkenes</v>
      </c>
      <c r="K38" s="33" t="str">
        <f t="shared" si="60"/>
        <v>esters from alkenes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common organic reactions</v>
      </c>
      <c r="Q38" s="49" t="str">
        <f t="shared" si="65"/>
        <v>common organic reactions</v>
      </c>
      <c r="R38" s="9" t="str">
        <f t="shared" si="66"/>
        <v>common organic reactions</v>
      </c>
      <c r="S38" s="50" t="str">
        <f t="shared" si="67"/>
        <v>common organic reactions</v>
      </c>
      <c r="T38" s="45" t="str">
        <f>EQUAT!K11</f>
        <v>esters from alkenes</v>
      </c>
      <c r="U38" s="56" t="str">
        <f t="shared" si="68"/>
        <v>esters from alkenes</v>
      </c>
      <c r="V38" s="10" t="str">
        <f t="shared" si="69"/>
        <v>esters from alkenes</v>
      </c>
      <c r="W38" s="57" t="str">
        <f t="shared" si="70"/>
        <v>esters from alkenes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2</v>
      </c>
      <c r="AF38" s="171">
        <f t="shared" si="23"/>
        <v>2</v>
      </c>
      <c r="AG38" s="149">
        <f t="shared" si="24"/>
        <v>0</v>
      </c>
      <c r="AH38" s="153">
        <f t="shared" si="25"/>
        <v>0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6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Results'!C42</f>
        <v>0</v>
      </c>
      <c r="C39" s="18">
        <f>EQUAT!I12</f>
        <v>1</v>
      </c>
      <c r="D39" s="33" t="str">
        <f t="shared" si="17"/>
        <v>esterification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esterification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94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1gi</v>
      </c>
      <c r="B40" s="18">
        <f>'Class Results'!C43</f>
        <v>0</v>
      </c>
      <c r="C40" s="18">
        <f>EQUAT!I13</f>
        <v>2</v>
      </c>
      <c r="D40" s="33" t="str">
        <f t="shared" si="17"/>
        <v>Le Chatelier principle</v>
      </c>
      <c r="E40" s="33" t="str">
        <f t="shared" si="18"/>
        <v>Le Chatelier principle</v>
      </c>
      <c r="F40" s="33">
        <f t="shared" si="19"/>
        <v>0</v>
      </c>
      <c r="G40" s="33">
        <f t="shared" si="20"/>
        <v>0</v>
      </c>
      <c r="H40" s="33" t="str">
        <f t="shared" si="57"/>
        <v>Rates of reaction</v>
      </c>
      <c r="I40" s="33" t="str">
        <f t="shared" si="58"/>
        <v>Rates of reaction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Le Chatelier principle</v>
      </c>
      <c r="Q40" s="49" t="str">
        <f t="shared" si="65"/>
        <v>Le Chatelier principle</v>
      </c>
      <c r="R40" s="9">
        <f t="shared" si="66"/>
        <v>0</v>
      </c>
      <c r="S40" s="50">
        <f t="shared" si="67"/>
        <v>0</v>
      </c>
      <c r="T40" s="45" t="str">
        <f>EQUAT!K13</f>
        <v>Rates of reaction</v>
      </c>
      <c r="U40" s="56" t="str">
        <f t="shared" si="68"/>
        <v>Rates of reaction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2</v>
      </c>
      <c r="AV40" s="109">
        <f t="shared" si="31"/>
        <v>0</v>
      </c>
    </row>
    <row r="41" spans="1:48" x14ac:dyDescent="0.25">
      <c r="A41" s="8" t="str">
        <f>EQUAT!H14</f>
        <v>1gii</v>
      </c>
      <c r="B41" s="18">
        <f>'Class Results'!C44</f>
        <v>0</v>
      </c>
      <c r="C41" s="18">
        <f>EQUAT!I14</f>
        <v>1</v>
      </c>
      <c r="D41" s="33" t="str">
        <f t="shared" si="17"/>
        <v>properties of organic compounds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properties of organic compounds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1h</v>
      </c>
      <c r="B42" s="18">
        <f>'Class Results'!C45</f>
        <v>0</v>
      </c>
      <c r="C42" s="18">
        <f>EQUAT!I15</f>
        <v>2</v>
      </c>
      <c r="D42" s="33" t="str">
        <f t="shared" si="17"/>
        <v>calc delta H from reactions</v>
      </c>
      <c r="E42" s="33" t="str">
        <f t="shared" si="18"/>
        <v>calc delta H from reactions</v>
      </c>
      <c r="F42" s="33">
        <f t="shared" si="19"/>
        <v>0</v>
      </c>
      <c r="G42" s="33">
        <f t="shared" si="20"/>
        <v>0</v>
      </c>
      <c r="H42" s="33" t="str">
        <f t="shared" si="57"/>
        <v>data book</v>
      </c>
      <c r="I42" s="33" t="str">
        <f t="shared" si="58"/>
        <v>data book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 t="str">
        <f t="shared" si="65"/>
        <v>calc delta H from reactions</v>
      </c>
      <c r="R42" s="9">
        <f t="shared" si="66"/>
        <v>0</v>
      </c>
      <c r="S42" s="50">
        <f t="shared" si="67"/>
        <v>0</v>
      </c>
      <c r="T42" s="45" t="str">
        <f>EQUAT!K15</f>
        <v>data book</v>
      </c>
      <c r="U42" s="56" t="str">
        <f t="shared" si="68"/>
        <v>data book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2a</v>
      </c>
      <c r="B43" s="18">
        <f>'Class Results'!C46</f>
        <v>0</v>
      </c>
      <c r="C43" s="18">
        <f>EQUAT!I16</f>
        <v>1</v>
      </c>
      <c r="D43" s="33" t="str">
        <f t="shared" si="17"/>
        <v>chemical principles electrolytic cell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chemical principles electrolytic cell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2b</v>
      </c>
      <c r="B44" s="18">
        <f>'Class Results'!C47</f>
        <v>0</v>
      </c>
      <c r="C44" s="18">
        <f>EQUAT!I17</f>
        <v>2</v>
      </c>
      <c r="D44" s="33" t="str">
        <f t="shared" si="17"/>
        <v>predicting redox products</v>
      </c>
      <c r="E44" s="33" t="str">
        <f t="shared" si="18"/>
        <v>predicting redox products</v>
      </c>
      <c r="F44" s="33">
        <f t="shared" si="19"/>
        <v>0</v>
      </c>
      <c r="G44" s="33">
        <f t="shared" si="20"/>
        <v>0</v>
      </c>
      <c r="H44" s="33" t="str">
        <f t="shared" si="57"/>
        <v>electrochemical series</v>
      </c>
      <c r="I44" s="33" t="str">
        <f t="shared" si="58"/>
        <v>electrochemical series</v>
      </c>
      <c r="J44" s="33">
        <f t="shared" si="59"/>
        <v>0</v>
      </c>
      <c r="K44" s="33">
        <f t="shared" si="60"/>
        <v>0</v>
      </c>
      <c r="L44" s="33" t="str">
        <f t="shared" si="61"/>
        <v>chemical principles electrolytic cell</v>
      </c>
      <c r="M44" s="33" t="str">
        <f t="shared" si="62"/>
        <v>chemical principles electrolytic cell</v>
      </c>
      <c r="N44" s="33">
        <f t="shared" si="63"/>
        <v>0</v>
      </c>
      <c r="O44" s="33">
        <f t="shared" si="64"/>
        <v>0</v>
      </c>
      <c r="P44" s="72" t="str">
        <f>EQUAT!J17</f>
        <v>predicting redox products</v>
      </c>
      <c r="Q44" s="49" t="str">
        <f t="shared" si="65"/>
        <v>predicting redox products</v>
      </c>
      <c r="R44" s="9">
        <f t="shared" si="66"/>
        <v>0</v>
      </c>
      <c r="S44" s="50">
        <f t="shared" si="67"/>
        <v>0</v>
      </c>
      <c r="T44" s="45" t="str">
        <f>EQUAT!K17</f>
        <v>electrochemical series</v>
      </c>
      <c r="U44" s="56" t="str">
        <f t="shared" si="68"/>
        <v>electrochemical series</v>
      </c>
      <c r="V44" s="10">
        <f t="shared" si="69"/>
        <v>0</v>
      </c>
      <c r="W44" s="57">
        <f t="shared" si="70"/>
        <v>0</v>
      </c>
      <c r="X44" s="45" t="str">
        <f>EQUAT!L17</f>
        <v>chemical principles electrolytic cell</v>
      </c>
      <c r="Y44" s="63" t="str">
        <f t="shared" si="71"/>
        <v>chemical principles electrolytic cell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2c</v>
      </c>
      <c r="B45" s="18">
        <f>'Class Results'!C48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 t="str">
        <f t="shared" si="57"/>
        <v>chemical principles electrolytic cell</v>
      </c>
      <c r="I45" s="33" t="str">
        <f t="shared" si="58"/>
        <v>chemical principles electrolytic cell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 t="str">
        <f>EQUAT!K18</f>
        <v>chemical principles electrolytic cell</v>
      </c>
      <c r="U45" s="56" t="str">
        <f t="shared" si="68"/>
        <v>chemical principles electrolytic cell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</v>
      </c>
      <c r="B46" s="18">
        <f>'Class Results'!C49</f>
        <v>0</v>
      </c>
      <c r="C46" s="18">
        <f>EQUAT!I19</f>
        <v>1</v>
      </c>
      <c r="D46" s="33" t="str">
        <f t="shared" si="17"/>
        <v>vis-UV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vis-UV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2e</v>
      </c>
      <c r="B47" s="18">
        <f>'Class Results'!C50</f>
        <v>0</v>
      </c>
      <c r="C47" s="18">
        <f>EQUAT!I20</f>
        <v>1</v>
      </c>
      <c r="D47" s="33" t="str">
        <f t="shared" si="17"/>
        <v>vis-UV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vis-UV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2f</v>
      </c>
      <c r="B48" s="18">
        <f>'Class Results'!C51</f>
        <v>0</v>
      </c>
      <c r="C48" s="18">
        <f>EQUAT!I21</f>
        <v>2</v>
      </c>
      <c r="D48" s="33" t="str">
        <f t="shared" si="17"/>
        <v xml:space="preserve">Faradays laws </v>
      </c>
      <c r="E48" s="33" t="str">
        <f t="shared" si="18"/>
        <v xml:space="preserve">Faradays laws </v>
      </c>
      <c r="F48" s="33">
        <f t="shared" si="19"/>
        <v>0</v>
      </c>
      <c r="G48" s="33">
        <f t="shared" si="20"/>
        <v>0</v>
      </c>
      <c r="H48" s="33" t="str">
        <f t="shared" si="57"/>
        <v>electrolytic cells</v>
      </c>
      <c r="I48" s="33" t="str">
        <f t="shared" si="58"/>
        <v>electrolytic cells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 xml:space="preserve">Faradays laws </v>
      </c>
      <c r="Q48" s="49" t="str">
        <f t="shared" si="65"/>
        <v xml:space="preserve">Faradays laws </v>
      </c>
      <c r="R48" s="9">
        <f t="shared" si="66"/>
        <v>0</v>
      </c>
      <c r="S48" s="50">
        <f t="shared" si="67"/>
        <v>0</v>
      </c>
      <c r="T48" s="45" t="str">
        <f>EQUAT!K21</f>
        <v>electrolytic cells</v>
      </c>
      <c r="U48" s="56" t="str">
        <f t="shared" si="68"/>
        <v>electrolytic cells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2g</v>
      </c>
      <c r="B49" s="18">
        <f>'Class Results'!C52</f>
        <v>0</v>
      </c>
      <c r="C49" s="18">
        <f>EQUAT!I22</f>
        <v>1</v>
      </c>
      <c r="D49" s="33" t="str">
        <f t="shared" si="17"/>
        <v>limitations of predictions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limitations of predictions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2h</v>
      </c>
      <c r="B50" s="18">
        <f>'Class Results'!C53</f>
        <v>0</v>
      </c>
      <c r="C50" s="18">
        <f>EQUAT!I23</f>
        <v>1</v>
      </c>
      <c r="D50" s="33" t="str">
        <f t="shared" si="17"/>
        <v>chemical principles electrolytic cell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chemical principles electrolytic cell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2i</v>
      </c>
      <c r="B51" s="18">
        <f>'Class Results'!C54</f>
        <v>0</v>
      </c>
      <c r="C51" s="18">
        <f>EQUAT!I24</f>
        <v>3</v>
      </c>
      <c r="D51" s="33" t="str">
        <f t="shared" si="17"/>
        <v>vis-UV</v>
      </c>
      <c r="E51" s="33" t="str">
        <f t="shared" si="18"/>
        <v>vis-UV</v>
      </c>
      <c r="F51" s="33" t="str">
        <f t="shared" si="19"/>
        <v>vis-UV</v>
      </c>
      <c r="G51" s="33">
        <f t="shared" si="20"/>
        <v>0</v>
      </c>
      <c r="H51" s="33" t="str">
        <f t="shared" si="57"/>
        <v>calibration graph AAS or UV</v>
      </c>
      <c r="I51" s="33" t="str">
        <f t="shared" si="58"/>
        <v>calibration graph AAS or UV</v>
      </c>
      <c r="J51" s="33" t="str">
        <f t="shared" si="59"/>
        <v>calibration graph AAS or UV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vis-UV</v>
      </c>
      <c r="Q51" s="49" t="str">
        <f t="shared" si="65"/>
        <v>vis-UV</v>
      </c>
      <c r="R51" s="9" t="str">
        <f t="shared" si="66"/>
        <v>vis-UV</v>
      </c>
      <c r="S51" s="50">
        <f t="shared" si="67"/>
        <v>0</v>
      </c>
      <c r="T51" s="45" t="str">
        <f>EQUAT!K24</f>
        <v>calibration graph AAS or UV</v>
      </c>
      <c r="U51" s="56" t="str">
        <f t="shared" si="68"/>
        <v>calibration graph AAS or UV</v>
      </c>
      <c r="V51" s="10" t="str">
        <f t="shared" si="69"/>
        <v>calibration graph AAS or UV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3a</v>
      </c>
      <c r="B52" s="18">
        <f>'Class Results'!C55</f>
        <v>0</v>
      </c>
      <c r="C52" s="18">
        <f>EQUAT!I25</f>
        <v>1</v>
      </c>
      <c r="D52" s="33" t="str">
        <f t="shared" si="17"/>
        <v>structural formula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amines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structural formula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amines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3b</v>
      </c>
      <c r="B53" s="18">
        <f>'Class Results'!C56</f>
        <v>0</v>
      </c>
      <c r="C53" s="18">
        <f>EQUAT!I26</f>
        <v>1</v>
      </c>
      <c r="D53" s="33" t="str">
        <f t="shared" si="17"/>
        <v>amines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amino acid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amines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amino acid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3c</v>
      </c>
      <c r="B54" s="18">
        <f>'Class Results'!C57</f>
        <v>0</v>
      </c>
      <c r="C54" s="18">
        <f>EQUAT!I27</f>
        <v>1</v>
      </c>
      <c r="D54" s="33" t="str">
        <f t="shared" si="17"/>
        <v>systematic name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systematic name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3d</v>
      </c>
      <c r="B55" s="18">
        <f>'Class Results'!C58</f>
        <v>0</v>
      </c>
      <c r="C55" s="18">
        <f>EQUAT!I28</f>
        <v>1</v>
      </c>
      <c r="D55" s="33" t="str">
        <f t="shared" si="17"/>
        <v>amino acid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data book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 t="str">
        <f t="shared" si="61"/>
        <v>structural formula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amino acid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data book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 t="str">
        <f>EQUAT!L28</f>
        <v>structural formula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3e</v>
      </c>
      <c r="B56" s="18">
        <f>'Class Results'!C59</f>
        <v>0</v>
      </c>
      <c r="C56" s="18">
        <f>EQUAT!I29</f>
        <v>2</v>
      </c>
      <c r="D56" s="33" t="str">
        <f t="shared" si="17"/>
        <v>cond &amp; poly - proteins</v>
      </c>
      <c r="E56" s="33" t="str">
        <f t="shared" si="18"/>
        <v>cond &amp; poly - proteins</v>
      </c>
      <c r="F56" s="33">
        <f t="shared" si="19"/>
        <v>0</v>
      </c>
      <c r="G56" s="33">
        <f t="shared" si="20"/>
        <v>0</v>
      </c>
      <c r="H56" s="33" t="str">
        <f t="shared" si="57"/>
        <v>chemical bonding proteins</v>
      </c>
      <c r="I56" s="33" t="str">
        <f t="shared" si="58"/>
        <v>chemical bonding proteins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cond &amp; poly - proteins</v>
      </c>
      <c r="Q56" s="49" t="str">
        <f t="shared" si="65"/>
        <v>cond &amp; poly - proteins</v>
      </c>
      <c r="R56" s="9">
        <f t="shared" si="66"/>
        <v>0</v>
      </c>
      <c r="S56" s="50">
        <f t="shared" si="67"/>
        <v>0</v>
      </c>
      <c r="T56" s="45" t="str">
        <f>EQUAT!K29</f>
        <v>chemical bonding proteins</v>
      </c>
      <c r="U56" s="56" t="str">
        <f t="shared" si="68"/>
        <v>chemical bonding proteins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3</v>
      </c>
      <c r="AF56" s="179">
        <f t="shared" si="23"/>
        <v>3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3fi</v>
      </c>
      <c r="B57" s="18">
        <f>'Class Results'!C60</f>
        <v>0</v>
      </c>
      <c r="C57" s="18">
        <f>EQUAT!I30</f>
        <v>1</v>
      </c>
      <c r="D57" s="33" t="str">
        <f t="shared" si="17"/>
        <v>cond &amp; poly - proteins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protein- primary, secondary, tertiary structure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cond &amp; poly - proteins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protein- primary, secondary, tertiary structure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3fii</v>
      </c>
      <c r="B58" s="18">
        <f>'Class Results'!C61</f>
        <v>0</v>
      </c>
      <c r="C58" s="18">
        <f>EQUAT!I31</f>
        <v>1</v>
      </c>
      <c r="D58" s="33" t="str">
        <f t="shared" si="17"/>
        <v>cond &amp; poly - proteins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protein- primary, secondary, tertiary structure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cond &amp; poly - proteins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protein- primary, secondary, tertiary structure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3</v>
      </c>
      <c r="AV58" s="109">
        <f t="shared" si="31"/>
        <v>0</v>
      </c>
    </row>
    <row r="59" spans="1:48" x14ac:dyDescent="0.25">
      <c r="A59" s="8" t="str">
        <f>EQUAT!H32</f>
        <v>3fiii</v>
      </c>
      <c r="B59" s="18">
        <f>'Class Results'!C62</f>
        <v>0</v>
      </c>
      <c r="C59" s="18">
        <f>EQUAT!I32</f>
        <v>1</v>
      </c>
      <c r="D59" s="33" t="str">
        <f t="shared" si="17"/>
        <v>cond &amp; poly - proteins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 t="str">
        <f t="shared" si="57"/>
        <v>protein- primary, secondary, tertiary structure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cond &amp; poly - proteins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 t="str">
        <f>EQUAT!K32</f>
        <v>protein- primary, secondary, tertiary structure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3gi</v>
      </c>
      <c r="B60" s="18">
        <f>'Class Results'!C63</f>
        <v>0</v>
      </c>
      <c r="C60" s="18">
        <f>EQUAT!I33</f>
        <v>2</v>
      </c>
      <c r="D60" s="33" t="str">
        <f t="shared" si="17"/>
        <v>DNA</v>
      </c>
      <c r="E60" s="33" t="str">
        <f t="shared" si="18"/>
        <v>DNA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DNA</v>
      </c>
      <c r="Q60" s="49" t="str">
        <f t="shared" si="65"/>
        <v>DNA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2</v>
      </c>
      <c r="AF60" s="179">
        <f t="shared" si="23"/>
        <v>2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3gii</v>
      </c>
      <c r="B61" s="18">
        <f>'Class Results'!C64</f>
        <v>0</v>
      </c>
      <c r="C61" s="18">
        <f>EQUAT!I34</f>
        <v>1</v>
      </c>
      <c r="D61" s="33" t="str">
        <f t="shared" si="17"/>
        <v>DNA primary structure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DNA primary structure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3giii</v>
      </c>
      <c r="B62" s="18">
        <f>'Class Results'!C65</f>
        <v>0</v>
      </c>
      <c r="C62" s="18">
        <f>EQUAT!I35</f>
        <v>1</v>
      </c>
      <c r="D62" s="33" t="str">
        <f t="shared" si="17"/>
        <v>DNA secondary structure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DNA secondary structure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2</v>
      </c>
      <c r="AV62" s="109">
        <f t="shared" si="31"/>
        <v>0</v>
      </c>
    </row>
    <row r="63" spans="1:48" x14ac:dyDescent="0.25">
      <c r="A63" s="8" t="str">
        <f>EQUAT!H36</f>
        <v>3h</v>
      </c>
      <c r="B63" s="18">
        <f>'Class Results'!C66</f>
        <v>0</v>
      </c>
      <c r="C63" s="18">
        <f>EQUAT!I36</f>
        <v>1</v>
      </c>
      <c r="D63" s="33" t="str">
        <f t="shared" si="17"/>
        <v>DNA secondary structure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DNA secondary structure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4ai</v>
      </c>
      <c r="B64" s="18">
        <f>'Class Results'!C67</f>
        <v>0</v>
      </c>
      <c r="C64" s="18">
        <f>EQUAT!I37</f>
        <v>2</v>
      </c>
      <c r="D64" s="33" t="str">
        <f t="shared" si="17"/>
        <v>catalyst effect on rate</v>
      </c>
      <c r="E64" s="33" t="str">
        <f t="shared" si="18"/>
        <v>catalyst effect on rate</v>
      </c>
      <c r="F64" s="33">
        <f t="shared" si="19"/>
        <v>0</v>
      </c>
      <c r="G64" s="33">
        <f t="shared" si="20"/>
        <v>0</v>
      </c>
      <c r="H64" s="33" t="str">
        <f t="shared" si="57"/>
        <v>calc delta H from reactions</v>
      </c>
      <c r="I64" s="33" t="str">
        <f t="shared" si="58"/>
        <v>calc delta H from reactions</v>
      </c>
      <c r="J64" s="33">
        <f t="shared" si="59"/>
        <v>0</v>
      </c>
      <c r="K64" s="33">
        <f t="shared" si="60"/>
        <v>0</v>
      </c>
      <c r="L64" s="33" t="str">
        <f t="shared" si="61"/>
        <v>Energy sources - renewability</v>
      </c>
      <c r="M64" s="33" t="str">
        <f t="shared" si="62"/>
        <v>Energy sources - renewability</v>
      </c>
      <c r="N64" s="33">
        <f t="shared" si="63"/>
        <v>0</v>
      </c>
      <c r="O64" s="33">
        <f t="shared" si="64"/>
        <v>0</v>
      </c>
      <c r="P64" s="72" t="str">
        <f>EQUAT!J37</f>
        <v>catalyst effect on rate</v>
      </c>
      <c r="Q64" s="49" t="str">
        <f t="shared" si="65"/>
        <v>catalyst effect on rate</v>
      </c>
      <c r="R64" s="9">
        <f t="shared" si="66"/>
        <v>0</v>
      </c>
      <c r="S64" s="50">
        <f t="shared" si="67"/>
        <v>0</v>
      </c>
      <c r="T64" s="45" t="str">
        <f>EQUAT!K37</f>
        <v>calc delta H from reactions</v>
      </c>
      <c r="U64" s="56" t="str">
        <f t="shared" si="68"/>
        <v>calc delta H from reactions</v>
      </c>
      <c r="V64" s="10">
        <f t="shared" si="69"/>
        <v>0</v>
      </c>
      <c r="W64" s="57">
        <f t="shared" si="70"/>
        <v>0</v>
      </c>
      <c r="X64" s="45" t="str">
        <f>EQUAT!L37</f>
        <v>Energy sources - renewability</v>
      </c>
      <c r="Y64" s="63" t="str">
        <f t="shared" si="71"/>
        <v>Energy sources - renewability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4aii</v>
      </c>
      <c r="B65" s="18">
        <f>'Class Results'!C68</f>
        <v>0</v>
      </c>
      <c r="C65" s="18">
        <f>EQUAT!I38</f>
        <v>3</v>
      </c>
      <c r="D65" s="33" t="str">
        <f t="shared" si="17"/>
        <v>Equilibrium law</v>
      </c>
      <c r="E65" s="33" t="str">
        <f t="shared" si="18"/>
        <v>Equilibrium law</v>
      </c>
      <c r="F65" s="33" t="str">
        <f t="shared" si="19"/>
        <v>Equilibrium law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 law</v>
      </c>
      <c r="Q65" s="49" t="str">
        <f t="shared" si="65"/>
        <v>Equilibrium law</v>
      </c>
      <c r="R65" s="9" t="str">
        <f t="shared" si="66"/>
        <v>Equilibrium law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4aiii</v>
      </c>
      <c r="B66" s="18">
        <f>'Class Results'!C69</f>
        <v>0</v>
      </c>
      <c r="C66" s="18">
        <f>EQUAT!I39</f>
        <v>1</v>
      </c>
      <c r="D66" s="33" t="str">
        <f t="shared" si="17"/>
        <v>Equilibrium law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 t="str">
        <f t="shared" si="57"/>
        <v>Le Chatelier principle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 t="str">
        <f>EQUAT!K39</f>
        <v>Le Chatelier principle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4bi</v>
      </c>
      <c r="B67" s="18">
        <f>'Class Results'!C70</f>
        <v>0</v>
      </c>
      <c r="C67" s="18">
        <f>EQUAT!I40</f>
        <v>1</v>
      </c>
      <c r="D67" s="33" t="str">
        <f t="shared" si="17"/>
        <v>biochemical fuel production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data book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biochemical fuel production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data book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4bii</v>
      </c>
      <c r="B68" s="18">
        <f>'Class Results'!C71</f>
        <v>0</v>
      </c>
      <c r="C68" s="18">
        <f>EQUAT!I41</f>
        <v>3</v>
      </c>
      <c r="D68" s="33" t="str">
        <f t="shared" si="17"/>
        <v>biodiesel</v>
      </c>
      <c r="E68" s="33" t="str">
        <f t="shared" si="18"/>
        <v>biodiesel</v>
      </c>
      <c r="F68" s="33" t="str">
        <f t="shared" si="19"/>
        <v>biodiesel</v>
      </c>
      <c r="G68" s="33">
        <f t="shared" si="20"/>
        <v>0</v>
      </c>
      <c r="H68" s="33" t="str">
        <f t="shared" si="57"/>
        <v>data book</v>
      </c>
      <c r="I68" s="33" t="str">
        <f t="shared" si="58"/>
        <v>data book</v>
      </c>
      <c r="J68" s="33" t="str">
        <f t="shared" si="59"/>
        <v>data book</v>
      </c>
      <c r="K68" s="33">
        <f t="shared" si="60"/>
        <v>0</v>
      </c>
      <c r="L68" s="33" t="str">
        <f t="shared" si="61"/>
        <v>chemical equations</v>
      </c>
      <c r="M68" s="33" t="str">
        <f t="shared" si="62"/>
        <v>chemical equations</v>
      </c>
      <c r="N68" s="33" t="str">
        <f t="shared" si="63"/>
        <v>chemical equations</v>
      </c>
      <c r="O68" s="33">
        <f t="shared" si="64"/>
        <v>0</v>
      </c>
      <c r="P68" s="72" t="str">
        <f>EQUAT!J41</f>
        <v>biodiesel</v>
      </c>
      <c r="Q68" s="49" t="str">
        <f t="shared" si="65"/>
        <v>biodiesel</v>
      </c>
      <c r="R68" s="9" t="str">
        <f t="shared" si="66"/>
        <v>biodiesel</v>
      </c>
      <c r="S68" s="50">
        <f t="shared" si="67"/>
        <v>0</v>
      </c>
      <c r="T68" s="45" t="str">
        <f>EQUAT!K41</f>
        <v>data book</v>
      </c>
      <c r="U68" s="56" t="str">
        <f t="shared" si="68"/>
        <v>data book</v>
      </c>
      <c r="V68" s="10" t="str">
        <f t="shared" si="69"/>
        <v>data book</v>
      </c>
      <c r="W68" s="57">
        <f t="shared" si="70"/>
        <v>0</v>
      </c>
      <c r="X68" s="45" t="str">
        <f>EQUAT!L41</f>
        <v>chemical equations</v>
      </c>
      <c r="Y68" s="63" t="str">
        <f t="shared" si="71"/>
        <v>chemical equations</v>
      </c>
      <c r="Z68" s="11" t="str">
        <f t="shared" si="72"/>
        <v>chemical equations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99" si="74">IF(AC68&gt;0,AC68,"no key term")</f>
        <v>addition reactions alkenes</v>
      </c>
      <c r="AE68" s="182">
        <f t="shared" ref="AE68:AE131" si="75">COUNTIF($D$3:$O$102,AD68)</f>
        <v>0</v>
      </c>
      <c r="AF68" s="182">
        <f t="shared" ref="AF68:AF131" si="76">COUNTIF($P$3:$AA$102,AD68)</f>
        <v>0</v>
      </c>
      <c r="AG68" s="183">
        <f t="shared" ref="AG68:AG99" si="77">AF68-AE68</f>
        <v>0</v>
      </c>
      <c r="AH68" s="181" t="str">
        <f t="shared" ref="AH68:AH99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4ci</v>
      </c>
      <c r="B69" s="18">
        <f>'Class Results'!C72</f>
        <v>0</v>
      </c>
      <c r="C69" s="18">
        <f>EQUAT!I42</f>
        <v>1</v>
      </c>
      <c r="D69" s="33" t="str">
        <f t="shared" si="17"/>
        <v>C13NMR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chemical equations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C13NMR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chemical equations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4cii</v>
      </c>
      <c r="B70" s="18">
        <f>'Class Results'!C73</f>
        <v>0</v>
      </c>
      <c r="C70" s="18">
        <f>EQUAT!I43</f>
        <v>2</v>
      </c>
      <c r="D70" s="33" t="str">
        <f t="shared" si="17"/>
        <v>HNMR</v>
      </c>
      <c r="E70" s="33" t="str">
        <f t="shared" si="18"/>
        <v>HNMR</v>
      </c>
      <c r="F70" s="33">
        <f t="shared" si="19"/>
        <v>0</v>
      </c>
      <c r="G70" s="33">
        <f t="shared" si="20"/>
        <v>0</v>
      </c>
      <c r="H70" s="33" t="str">
        <f t="shared" si="57"/>
        <v>semi-structural formula</v>
      </c>
      <c r="I70" s="33" t="str">
        <f t="shared" si="58"/>
        <v>semi-structural formula</v>
      </c>
      <c r="J70" s="33">
        <f t="shared" si="59"/>
        <v>0</v>
      </c>
      <c r="K70" s="33">
        <f t="shared" si="60"/>
        <v>0</v>
      </c>
      <c r="L70" s="33" t="str">
        <f t="shared" si="61"/>
        <v>oxidation primary alkanols</v>
      </c>
      <c r="M70" s="33" t="str">
        <f t="shared" si="62"/>
        <v>oxidation primary alkanols</v>
      </c>
      <c r="N70" s="33">
        <f t="shared" si="63"/>
        <v>0</v>
      </c>
      <c r="O70" s="33">
        <f t="shared" si="64"/>
        <v>0</v>
      </c>
      <c r="P70" s="72" t="str">
        <f>EQUAT!J43</f>
        <v>HNMR</v>
      </c>
      <c r="Q70" s="49" t="str">
        <f t="shared" si="65"/>
        <v>HNMR</v>
      </c>
      <c r="R70" s="9">
        <f t="shared" si="66"/>
        <v>0</v>
      </c>
      <c r="S70" s="50">
        <f t="shared" si="67"/>
        <v>0</v>
      </c>
      <c r="T70" s="45" t="str">
        <f>EQUAT!K43</f>
        <v>semi-structural formula</v>
      </c>
      <c r="U70" s="56" t="str">
        <f t="shared" si="68"/>
        <v>semi-structural formula</v>
      </c>
      <c r="V70" s="10">
        <f t="shared" si="69"/>
        <v>0</v>
      </c>
      <c r="W70" s="57">
        <f t="shared" si="70"/>
        <v>0</v>
      </c>
      <c r="X70" s="45" t="str">
        <f>EQUAT!L43</f>
        <v>oxidation primary alkanols</v>
      </c>
      <c r="Y70" s="63" t="str">
        <f t="shared" si="71"/>
        <v>oxidation primary alkanols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2</v>
      </c>
      <c r="AF70" s="182">
        <f t="shared" si="76"/>
        <v>2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4di</v>
      </c>
      <c r="B71" s="18">
        <f>'Class Results'!C74</f>
        <v>0</v>
      </c>
      <c r="C71" s="18">
        <f>EQUAT!I44</f>
        <v>1</v>
      </c>
      <c r="D71" s="33" t="str">
        <f t="shared" ref="D71:D73" si="83">IF($B71&lt;($C71),P71,0)</f>
        <v>fuel cells</v>
      </c>
      <c r="E71" s="33">
        <f t="shared" ref="E71:E73" si="84">IF($B71&lt;($C71-1),P71,0)</f>
        <v>0</v>
      </c>
      <c r="F71" s="33">
        <f t="shared" ref="F71:F73" si="85">IF($B71&lt;($C71-2),P71,0)</f>
        <v>0</v>
      </c>
      <c r="G71" s="33">
        <f t="shared" ref="G71:G73" si="86">IF($B71&lt;($C71-3),P71,0)</f>
        <v>0</v>
      </c>
      <c r="H71" s="33">
        <f t="shared" ref="H71:H73" si="87">IF($B71&lt;($C71),T71,0)</f>
        <v>0</v>
      </c>
      <c r="I71" s="33">
        <f t="shared" ref="I71:I73" si="88">IF($B71&lt;($C71-1),T71,0)</f>
        <v>0</v>
      </c>
      <c r="J71" s="33">
        <f t="shared" ref="J71:J73" si="89">IF($B71&lt;($C71-2),T71,0)</f>
        <v>0</v>
      </c>
      <c r="K71" s="33">
        <f t="shared" ref="K71:K73" si="90">IF($B71&lt;($C71-3),T71,0)</f>
        <v>0</v>
      </c>
      <c r="L71" s="33">
        <f t="shared" ref="L71:L73" si="91">IF($B71&lt;($C71),X71,0)</f>
        <v>0</v>
      </c>
      <c r="M71" s="33">
        <f t="shared" ref="M71:M73" si="92">IF($B71&lt;($C71-1),X71,0)</f>
        <v>0</v>
      </c>
      <c r="N71" s="33">
        <f t="shared" ref="N71:N73" si="93">IF($B71&lt;($C71-2),X71,0)</f>
        <v>0</v>
      </c>
      <c r="O71" s="33">
        <f t="shared" ref="O71:O73" si="94">IF($B71&lt;($C71-3),X71,0)</f>
        <v>0</v>
      </c>
      <c r="P71" s="72" t="str">
        <f>EQUAT!J44</f>
        <v>fuel cells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4dii</v>
      </c>
      <c r="B72" s="18">
        <f>'Class Results'!C75</f>
        <v>0</v>
      </c>
      <c r="C72" s="18">
        <f>EQUAT!I45</f>
        <v>2</v>
      </c>
      <c r="D72" s="33" t="str">
        <f t="shared" si="83"/>
        <v>fuel cells</v>
      </c>
      <c r="E72" s="33" t="str">
        <f t="shared" si="84"/>
        <v>fuel cells</v>
      </c>
      <c r="F72" s="33">
        <f t="shared" si="85"/>
        <v>0</v>
      </c>
      <c r="G72" s="33">
        <f t="shared" si="86"/>
        <v>0</v>
      </c>
      <c r="H72" s="33" t="str">
        <f t="shared" si="87"/>
        <v>data book</v>
      </c>
      <c r="I72" s="33" t="str">
        <f t="shared" si="88"/>
        <v>data book</v>
      </c>
      <c r="J72" s="33">
        <f t="shared" si="89"/>
        <v>0</v>
      </c>
      <c r="K72" s="33">
        <f t="shared" si="90"/>
        <v>0</v>
      </c>
      <c r="L72" s="33" t="str">
        <f t="shared" si="91"/>
        <v>half, overall equations fuel cell</v>
      </c>
      <c r="M72" s="33" t="str">
        <f t="shared" si="92"/>
        <v>half, overall equations fuel cell</v>
      </c>
      <c r="N72" s="33">
        <f t="shared" si="93"/>
        <v>0</v>
      </c>
      <c r="O72" s="33">
        <f t="shared" si="94"/>
        <v>0</v>
      </c>
      <c r="P72" s="72" t="str">
        <f>EQUAT!J45</f>
        <v>fuel cells</v>
      </c>
      <c r="Q72" s="49" t="str">
        <f t="shared" si="65"/>
        <v>fuel cells</v>
      </c>
      <c r="R72" s="9">
        <f t="shared" si="66"/>
        <v>0</v>
      </c>
      <c r="S72" s="50">
        <f t="shared" si="67"/>
        <v>0</v>
      </c>
      <c r="T72" s="45" t="str">
        <f>EQUAT!K45</f>
        <v>data book</v>
      </c>
      <c r="U72" s="56" t="str">
        <f t="shared" si="68"/>
        <v>data book</v>
      </c>
      <c r="V72" s="10">
        <f t="shared" si="69"/>
        <v>0</v>
      </c>
      <c r="W72" s="57">
        <f t="shared" si="70"/>
        <v>0</v>
      </c>
      <c r="X72" s="45" t="str">
        <f>EQUAT!L45</f>
        <v>half, overall equations fuel cell</v>
      </c>
      <c r="Y72" s="63" t="str">
        <f t="shared" si="71"/>
        <v>half, overall equations fuel cell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2</v>
      </c>
      <c r="AV72" s="109">
        <f t="shared" si="82"/>
        <v>0</v>
      </c>
    </row>
    <row r="73" spans="1:48" x14ac:dyDescent="0.25">
      <c r="A73" s="8" t="str">
        <f>EQUAT!H46</f>
        <v>5ai</v>
      </c>
      <c r="B73" s="18">
        <f>'Class Results'!C76</f>
        <v>0</v>
      </c>
      <c r="C73" s="18">
        <f>EQUAT!I46</f>
        <v>1</v>
      </c>
      <c r="D73" s="33" t="str">
        <f t="shared" si="83"/>
        <v>galvanic primary, half &amp; overall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87"/>
        <v>data book</v>
      </c>
      <c r="I73" s="33">
        <f t="shared" si="88"/>
        <v>0</v>
      </c>
      <c r="J73" s="33">
        <f t="shared" si="89"/>
        <v>0</v>
      </c>
      <c r="K73" s="33">
        <f t="shared" si="90"/>
        <v>0</v>
      </c>
      <c r="L73" s="33" t="str">
        <f t="shared" si="91"/>
        <v>electrochemical series</v>
      </c>
      <c r="M73" s="33">
        <f t="shared" si="92"/>
        <v>0</v>
      </c>
      <c r="N73" s="33">
        <f t="shared" si="93"/>
        <v>0</v>
      </c>
      <c r="O73" s="33">
        <f t="shared" si="94"/>
        <v>0</v>
      </c>
      <c r="P73" s="72" t="str">
        <f>EQUAT!J46</f>
        <v>galvanic primary, half &amp; overall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data book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 t="str">
        <f>EQUAT!L46</f>
        <v>electrochemical series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5aii</v>
      </c>
      <c r="B74" s="18">
        <f>'Class Results'!C77</f>
        <v>0</v>
      </c>
      <c r="C74" s="18">
        <f>EQUAT!I47</f>
        <v>1</v>
      </c>
      <c r="D74" s="33" t="str">
        <f t="shared" ref="D74:D84" si="95">IF($B74&lt;($C74),P74,0)</f>
        <v>galvanic primary, half &amp; overall equations</v>
      </c>
      <c r="E74" s="33">
        <f t="shared" ref="E74:E84" si="96">IF($B74&lt;($C74-1),P74,0)</f>
        <v>0</v>
      </c>
      <c r="F74" s="33">
        <f t="shared" ref="F74:F84" si="97">IF($B74&lt;($C74-2),P74,0)</f>
        <v>0</v>
      </c>
      <c r="G74" s="33">
        <f t="shared" ref="G74:G84" si="98">IF($B74&lt;($C74-3),P74,0)</f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galvanic primary, half &amp; overall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2</v>
      </c>
      <c r="AF74" s="179">
        <f t="shared" si="76"/>
        <v>2</v>
      </c>
      <c r="AG74" s="180">
        <f t="shared" si="77"/>
        <v>0</v>
      </c>
      <c r="AH74" s="178">
        <f t="shared" si="78"/>
        <v>0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5aiii</v>
      </c>
      <c r="B75" s="18">
        <f>'Class Results'!C78</f>
        <v>0</v>
      </c>
      <c r="C75" s="18">
        <f>EQUAT!I48</f>
        <v>1</v>
      </c>
      <c r="D75" s="33" t="str">
        <f t="shared" si="95"/>
        <v>electrochemical series</v>
      </c>
      <c r="E75" s="33">
        <f t="shared" si="96"/>
        <v>0</v>
      </c>
      <c r="F75" s="33">
        <f t="shared" si="97"/>
        <v>0</v>
      </c>
      <c r="G75" s="33">
        <f t="shared" si="98"/>
        <v>0</v>
      </c>
      <c r="H75" s="33" t="str">
        <f t="shared" si="57"/>
        <v>data book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electrochemical series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data book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5b</v>
      </c>
      <c r="B76" s="18">
        <f>'Class Results'!C79</f>
        <v>0</v>
      </c>
      <c r="C76" s="18">
        <f>EQUAT!I49</f>
        <v>1</v>
      </c>
      <c r="D76" s="33" t="str">
        <f t="shared" si="95"/>
        <v>galvanic cells - primary, secondary</v>
      </c>
      <c r="E76" s="33">
        <f t="shared" si="96"/>
        <v>0</v>
      </c>
      <c r="F76" s="33">
        <f t="shared" si="97"/>
        <v>0</v>
      </c>
      <c r="G76" s="33">
        <f t="shared" si="98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galvanic cells - primary, secondary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2</v>
      </c>
      <c r="AV76" s="109">
        <f t="shared" si="82"/>
        <v>0</v>
      </c>
    </row>
    <row r="77" spans="1:48" x14ac:dyDescent="0.25">
      <c r="A77" s="8" t="str">
        <f>EQUAT!H50</f>
        <v>5ci</v>
      </c>
      <c r="B77" s="18">
        <f>'Class Results'!C80</f>
        <v>0</v>
      </c>
      <c r="C77" s="18">
        <f>EQUAT!I50</f>
        <v>1</v>
      </c>
      <c r="D77" s="33" t="str">
        <f t="shared" si="95"/>
        <v xml:space="preserve">Faradays laws </v>
      </c>
      <c r="E77" s="33">
        <f t="shared" si="96"/>
        <v>0</v>
      </c>
      <c r="F77" s="33">
        <f t="shared" si="97"/>
        <v>0</v>
      </c>
      <c r="G77" s="33">
        <f t="shared" si="98"/>
        <v>0</v>
      </c>
      <c r="H77" s="33" t="str">
        <f t="shared" si="57"/>
        <v>galvanic primary, half &amp; overall equations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 t="str">
        <f t="shared" si="61"/>
        <v>calculations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 xml:space="preserve">Faradays laws 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galvanic primary, half &amp; overall equations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 t="str">
        <f>EQUAT!L50</f>
        <v>calculations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5cii</v>
      </c>
      <c r="B78" s="18">
        <f>'Class Results'!C81</f>
        <v>0</v>
      </c>
      <c r="C78" s="18">
        <f>EQUAT!I51</f>
        <v>1</v>
      </c>
      <c r="D78" s="33" t="str">
        <f t="shared" si="95"/>
        <v xml:space="preserve">Faradays laws </v>
      </c>
      <c r="E78" s="33">
        <f t="shared" si="96"/>
        <v>0</v>
      </c>
      <c r="F78" s="33">
        <f t="shared" si="97"/>
        <v>0</v>
      </c>
      <c r="G78" s="33">
        <f t="shared" si="98"/>
        <v>0</v>
      </c>
      <c r="H78" s="33" t="str">
        <f t="shared" si="57"/>
        <v>calculations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 t="str">
        <f t="shared" si="61"/>
        <v>galvanic primary, half &amp; overall equations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 xml:space="preserve">Faradays laws 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 t="str">
        <f>EQUAT!L51</f>
        <v>galvanic primary, half &amp; overall equations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5ciii</v>
      </c>
      <c r="B79" s="18">
        <f>'Class Results'!C82</f>
        <v>0</v>
      </c>
      <c r="C79" s="18">
        <f>EQUAT!I52</f>
        <v>2</v>
      </c>
      <c r="D79" s="33" t="str">
        <f t="shared" si="95"/>
        <v>calculations</v>
      </c>
      <c r="E79" s="33" t="str">
        <f t="shared" si="96"/>
        <v>calculations</v>
      </c>
      <c r="F79" s="33">
        <f t="shared" si="97"/>
        <v>0</v>
      </c>
      <c r="G79" s="33">
        <f t="shared" si="98"/>
        <v>0</v>
      </c>
      <c r="H79" s="33" t="str">
        <f t="shared" si="57"/>
        <v>galvanic primary, half &amp; overall equations</v>
      </c>
      <c r="I79" s="33" t="str">
        <f t="shared" si="58"/>
        <v>galvanic primary, half &amp; overall equations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calculations</v>
      </c>
      <c r="Q79" s="49" t="str">
        <f t="shared" si="65"/>
        <v>calculations</v>
      </c>
      <c r="R79" s="9">
        <f t="shared" si="66"/>
        <v>0</v>
      </c>
      <c r="S79" s="50">
        <f t="shared" si="67"/>
        <v>0</v>
      </c>
      <c r="T79" s="45" t="str">
        <f>EQUAT!K52</f>
        <v>galvanic primary, half &amp; overall equations</v>
      </c>
      <c r="U79" s="56" t="str">
        <f t="shared" si="68"/>
        <v>galvanic primary, half &amp; overall equations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5d</v>
      </c>
      <c r="B80" s="18">
        <f>'Class Results'!C83</f>
        <v>0</v>
      </c>
      <c r="C80" s="18">
        <f>EQUAT!I53</f>
        <v>2</v>
      </c>
      <c r="D80" s="33" t="str">
        <f t="shared" si="95"/>
        <v>galvanic secondary, principles</v>
      </c>
      <c r="E80" s="33" t="str">
        <f t="shared" si="96"/>
        <v>galvanic secondary, principles</v>
      </c>
      <c r="F80" s="33">
        <f t="shared" si="97"/>
        <v>0</v>
      </c>
      <c r="G80" s="33">
        <f t="shared" si="98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 t="str">
        <f t="shared" si="65"/>
        <v>galvanic secondary, principles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6a</v>
      </c>
      <c r="B81" s="18">
        <f>'Class Results'!C84</f>
        <v>0</v>
      </c>
      <c r="C81" s="18">
        <f>EQUAT!I54</f>
        <v>1</v>
      </c>
      <c r="D81" s="33" t="str">
        <f t="shared" si="95"/>
        <v>Rates of reaction</v>
      </c>
      <c r="E81" s="33">
        <f t="shared" si="96"/>
        <v>0</v>
      </c>
      <c r="F81" s="33">
        <f t="shared" si="97"/>
        <v>0</v>
      </c>
      <c r="G81" s="33">
        <f t="shared" si="98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Rates of reaction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6b</v>
      </c>
      <c r="B82" s="18">
        <f>'Class Results'!C85</f>
        <v>0</v>
      </c>
      <c r="C82" s="18">
        <f>EQUAT!I55</f>
        <v>2</v>
      </c>
      <c r="D82" s="33" t="str">
        <f t="shared" si="95"/>
        <v>Rates of reaction</v>
      </c>
      <c r="E82" s="33" t="str">
        <f t="shared" si="96"/>
        <v>Rates of reaction</v>
      </c>
      <c r="F82" s="33">
        <f t="shared" si="97"/>
        <v>0</v>
      </c>
      <c r="G82" s="33">
        <f t="shared" si="98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Rates of reaction</v>
      </c>
      <c r="Q82" s="49" t="str">
        <f t="shared" si="65"/>
        <v>Rates of reaction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6ci</v>
      </c>
      <c r="B83" s="18">
        <f>'Class Results'!C86</f>
        <v>0</v>
      </c>
      <c r="C83" s="18">
        <f>EQUAT!I56</f>
        <v>2</v>
      </c>
      <c r="D83" s="33" t="str">
        <f t="shared" si="95"/>
        <v>Rates of reaction</v>
      </c>
      <c r="E83" s="33" t="str">
        <f t="shared" si="96"/>
        <v>Rates of reaction</v>
      </c>
      <c r="F83" s="33">
        <f t="shared" si="97"/>
        <v>0</v>
      </c>
      <c r="G83" s="33">
        <f t="shared" si="98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Rates of reaction</v>
      </c>
      <c r="Q83" s="49" t="str">
        <f t="shared" si="65"/>
        <v>Rates of reaction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6cii</v>
      </c>
      <c r="B84" s="18">
        <f>'Class Results'!C87</f>
        <v>0</v>
      </c>
      <c r="C84" s="18">
        <f>EQUAT!I57</f>
        <v>1</v>
      </c>
      <c r="D84" s="33" t="str">
        <f t="shared" si="95"/>
        <v>calculations</v>
      </c>
      <c r="E84" s="33">
        <f t="shared" si="96"/>
        <v>0</v>
      </c>
      <c r="F84" s="33">
        <f t="shared" si="97"/>
        <v>0</v>
      </c>
      <c r="G84" s="33">
        <f t="shared" si="98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calculations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6ciii</v>
      </c>
      <c r="B85" s="18">
        <f>'Class Results'!C88</f>
        <v>0</v>
      </c>
      <c r="C85" s="18">
        <f>EQUAT!I58</f>
        <v>1</v>
      </c>
      <c r="D85" s="33" t="str">
        <f t="shared" ref="D85:D88" si="99">IF($B85&lt;($C85),P85,0)</f>
        <v>calculations</v>
      </c>
      <c r="E85" s="33">
        <f t="shared" ref="E85:E88" si="100">IF($B85&lt;($C85-1),P85,0)</f>
        <v>0</v>
      </c>
      <c r="F85" s="33">
        <f t="shared" ref="F85:F88" si="101">IF($B85&lt;($C85-2),P85,0)</f>
        <v>0</v>
      </c>
      <c r="G85" s="33">
        <f t="shared" ref="G85:G88" si="102">IF($B85&lt;($C85-3),P85,0)</f>
        <v>0</v>
      </c>
      <c r="H85" s="33">
        <f t="shared" ref="H85:H88" si="103">IF($B85&lt;($C85),T85,0)</f>
        <v>0</v>
      </c>
      <c r="I85" s="33">
        <f t="shared" ref="I85:I88" si="104">IF($B85&lt;($C85-1),T85,0)</f>
        <v>0</v>
      </c>
      <c r="J85" s="33">
        <f t="shared" ref="J85:J88" si="105">IF($B85&lt;($C85-2),T85,0)</f>
        <v>0</v>
      </c>
      <c r="K85" s="33">
        <f t="shared" ref="K85:K88" si="106">IF($B85&lt;($C85-3),T85,0)</f>
        <v>0</v>
      </c>
      <c r="L85" s="33">
        <f t="shared" ref="L85:L88" si="107">IF($B85&lt;($C85),X85,0)</f>
        <v>0</v>
      </c>
      <c r="M85" s="33">
        <f t="shared" ref="M85:M88" si="108">IF($B85&lt;($C85-1),X85,0)</f>
        <v>0</v>
      </c>
      <c r="N85" s="33">
        <f t="shared" ref="N85:N88" si="109">IF($B85&lt;($C85-2),X85,0)</f>
        <v>0</v>
      </c>
      <c r="O85" s="33">
        <f t="shared" ref="O85:O88" si="110">IF($B85&lt;($C85-3),X85,0)</f>
        <v>0</v>
      </c>
      <c r="P85" s="72" t="str">
        <f>EQUAT!J58</f>
        <v>calculations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4</v>
      </c>
      <c r="AF85" s="179">
        <f t="shared" si="76"/>
        <v>4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6di</v>
      </c>
      <c r="B86" s="18">
        <f>'Class Results'!C89</f>
        <v>0</v>
      </c>
      <c r="C86" s="18">
        <f>EQUAT!I59</f>
        <v>1</v>
      </c>
      <c r="D86" s="33" t="str">
        <f t="shared" si="99"/>
        <v>Rates of reaction</v>
      </c>
      <c r="E86" s="33">
        <f t="shared" si="100"/>
        <v>0</v>
      </c>
      <c r="F86" s="33">
        <f t="shared" si="101"/>
        <v>0</v>
      </c>
      <c r="G86" s="33">
        <f t="shared" si="102"/>
        <v>0</v>
      </c>
      <c r="H86" s="33">
        <f t="shared" si="103"/>
        <v>0</v>
      </c>
      <c r="I86" s="33">
        <f t="shared" si="104"/>
        <v>0</v>
      </c>
      <c r="J86" s="33">
        <f t="shared" si="105"/>
        <v>0</v>
      </c>
      <c r="K86" s="33">
        <f t="shared" si="106"/>
        <v>0</v>
      </c>
      <c r="L86" s="33">
        <f t="shared" si="107"/>
        <v>0</v>
      </c>
      <c r="M86" s="33">
        <f t="shared" si="108"/>
        <v>0</v>
      </c>
      <c r="N86" s="33">
        <f t="shared" si="109"/>
        <v>0</v>
      </c>
      <c r="O86" s="33">
        <f t="shared" si="110"/>
        <v>0</v>
      </c>
      <c r="P86" s="72" t="str">
        <f>EQUAT!J59</f>
        <v>Rates of reaction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 t="str">
        <f>EQUAT!H60</f>
        <v>6dii</v>
      </c>
      <c r="B87" s="18">
        <f>'Class Results'!C90</f>
        <v>0</v>
      </c>
      <c r="C87" s="18">
        <f>EQUAT!I60</f>
        <v>2</v>
      </c>
      <c r="D87" s="33" t="str">
        <f t="shared" si="99"/>
        <v>Rates of reaction</v>
      </c>
      <c r="E87" s="33" t="str">
        <f t="shared" si="100"/>
        <v>Rates of reaction</v>
      </c>
      <c r="F87" s="33">
        <f t="shared" si="101"/>
        <v>0</v>
      </c>
      <c r="G87" s="33">
        <f t="shared" si="102"/>
        <v>0</v>
      </c>
      <c r="H87" s="33">
        <f t="shared" si="103"/>
        <v>0</v>
      </c>
      <c r="I87" s="33">
        <f t="shared" si="104"/>
        <v>0</v>
      </c>
      <c r="J87" s="33">
        <f t="shared" si="105"/>
        <v>0</v>
      </c>
      <c r="K87" s="33">
        <f t="shared" si="106"/>
        <v>0</v>
      </c>
      <c r="L87" s="33">
        <f t="shared" si="107"/>
        <v>0</v>
      </c>
      <c r="M87" s="33">
        <f t="shared" si="108"/>
        <v>0</v>
      </c>
      <c r="N87" s="33">
        <f t="shared" si="109"/>
        <v>0</v>
      </c>
      <c r="O87" s="33">
        <f t="shared" si="110"/>
        <v>0</v>
      </c>
      <c r="P87" s="72" t="str">
        <f>EQUAT!J60</f>
        <v>Rates of reaction</v>
      </c>
      <c r="Q87" s="49" t="str">
        <f t="shared" si="65"/>
        <v>Rates of reaction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4</v>
      </c>
      <c r="AV87" s="109">
        <f t="shared" si="82"/>
        <v>0</v>
      </c>
    </row>
    <row r="88" spans="1:48" x14ac:dyDescent="0.25">
      <c r="A88" s="8" t="str">
        <f>EQUAT!H61</f>
        <v>6e</v>
      </c>
      <c r="B88" s="18">
        <f>'Class Results'!C91</f>
        <v>0</v>
      </c>
      <c r="C88" s="18">
        <f>EQUAT!I61</f>
        <v>2</v>
      </c>
      <c r="D88" s="33" t="str">
        <f t="shared" si="99"/>
        <v>collision theory</v>
      </c>
      <c r="E88" s="33" t="str">
        <f t="shared" si="100"/>
        <v>collision theory</v>
      </c>
      <c r="F88" s="33">
        <f t="shared" si="101"/>
        <v>0</v>
      </c>
      <c r="G88" s="33">
        <f t="shared" si="102"/>
        <v>0</v>
      </c>
      <c r="H88" s="33">
        <f t="shared" si="103"/>
        <v>0</v>
      </c>
      <c r="I88" s="33">
        <f t="shared" si="104"/>
        <v>0</v>
      </c>
      <c r="J88" s="33">
        <f t="shared" si="105"/>
        <v>0</v>
      </c>
      <c r="K88" s="33">
        <f t="shared" si="106"/>
        <v>0</v>
      </c>
      <c r="L88" s="33">
        <f t="shared" si="107"/>
        <v>0</v>
      </c>
      <c r="M88" s="33">
        <f t="shared" si="108"/>
        <v>0</v>
      </c>
      <c r="N88" s="33">
        <f t="shared" si="109"/>
        <v>0</v>
      </c>
      <c r="O88" s="33">
        <f t="shared" si="110"/>
        <v>0</v>
      </c>
      <c r="P88" s="72" t="str">
        <f>EQUAT!J61</f>
        <v>collision theory</v>
      </c>
      <c r="Q88" s="49" t="str">
        <f t="shared" si="65"/>
        <v>collision theory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6f</v>
      </c>
      <c r="B89" s="18">
        <f>'Class Results'!C92</f>
        <v>0</v>
      </c>
      <c r="C89" s="18">
        <f>EQUAT!I62</f>
        <v>2</v>
      </c>
      <c r="D89" s="33" t="str">
        <f t="shared" ref="D89:D97" si="111">IF($B89&lt;($C89),P89,0)</f>
        <v>temperature effect on rate</v>
      </c>
      <c r="E89" s="33" t="str">
        <f t="shared" ref="E89:E97" si="112">IF($B89&lt;($C89-1),P89,0)</f>
        <v>temperature effect on rate</v>
      </c>
      <c r="F89" s="33">
        <f t="shared" ref="F89:F97" si="113">IF($B89&lt;($C89-2),P89,0)</f>
        <v>0</v>
      </c>
      <c r="G89" s="33">
        <f t="shared" ref="G89:G97" si="114">IF($B89&lt;($C89-3),P89,0)</f>
        <v>0</v>
      </c>
      <c r="H89" s="33" t="str">
        <f t="shared" ref="H89:H97" si="115">IF($B89&lt;($C89),T89,0)</f>
        <v>catalyst effect on rate</v>
      </c>
      <c r="I89" s="33" t="str">
        <f t="shared" ref="I89:I97" si="116">IF($B89&lt;($C89-1),T89,0)</f>
        <v>catalyst effect on rate</v>
      </c>
      <c r="J89" s="33">
        <f t="shared" ref="J89:J97" si="117">IF($B89&lt;($C89-2),T89,0)</f>
        <v>0</v>
      </c>
      <c r="K89" s="33">
        <f t="shared" ref="K89:K97" si="118">IF($B89&lt;($C89-3),T89,0)</f>
        <v>0</v>
      </c>
      <c r="L89" s="33">
        <f t="shared" ref="L89:L97" si="119">IF($B89&lt;($C89),X89,0)</f>
        <v>0</v>
      </c>
      <c r="M89" s="33">
        <f t="shared" ref="M89:M97" si="120">IF($B89&lt;($C89-1),X89,0)</f>
        <v>0</v>
      </c>
      <c r="N89" s="33">
        <f t="shared" ref="N89:N97" si="121">IF($B89&lt;($C89-2),X89,0)</f>
        <v>0</v>
      </c>
      <c r="O89" s="33">
        <f t="shared" ref="O89:O97" si="122">IF($B89&lt;($C89-3),X89,0)</f>
        <v>0</v>
      </c>
      <c r="P89" s="72" t="str">
        <f>EQUAT!J62</f>
        <v>temperature effect on rate</v>
      </c>
      <c r="Q89" s="49" t="str">
        <f t="shared" si="65"/>
        <v>temperature effect on rate</v>
      </c>
      <c r="R89" s="9">
        <f t="shared" si="66"/>
        <v>0</v>
      </c>
      <c r="S89" s="50">
        <f t="shared" si="67"/>
        <v>0</v>
      </c>
      <c r="T89" s="45" t="str">
        <f>EQUAT!K62</f>
        <v>catalyst effect on rate</v>
      </c>
      <c r="U89" s="56" t="str">
        <f t="shared" si="68"/>
        <v>catalyst effect on rate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7a</v>
      </c>
      <c r="B90" s="18">
        <f>'Class Results'!C93</f>
        <v>0</v>
      </c>
      <c r="C90" s="18">
        <f>EQUAT!I63</f>
        <v>2</v>
      </c>
      <c r="D90" s="33" t="str">
        <f t="shared" si="111"/>
        <v>back titrations</v>
      </c>
      <c r="E90" s="33" t="str">
        <f t="shared" si="112"/>
        <v>back titrations</v>
      </c>
      <c r="F90" s="33">
        <f t="shared" si="113"/>
        <v>0</v>
      </c>
      <c r="G90" s="33">
        <f t="shared" si="114"/>
        <v>0</v>
      </c>
      <c r="H90" s="33" t="str">
        <f t="shared" si="115"/>
        <v>chemical equations</v>
      </c>
      <c r="I90" s="33" t="str">
        <f t="shared" si="116"/>
        <v>chemical equations</v>
      </c>
      <c r="J90" s="33">
        <f t="shared" si="117"/>
        <v>0</v>
      </c>
      <c r="K90" s="33">
        <f t="shared" si="118"/>
        <v>0</v>
      </c>
      <c r="L90" s="33">
        <f t="shared" si="119"/>
        <v>0</v>
      </c>
      <c r="M90" s="33">
        <f t="shared" si="120"/>
        <v>0</v>
      </c>
      <c r="N90" s="33">
        <f t="shared" si="121"/>
        <v>0</v>
      </c>
      <c r="O90" s="33">
        <f t="shared" si="122"/>
        <v>0</v>
      </c>
      <c r="P90" s="72" t="str">
        <f>EQUAT!J63</f>
        <v>back titrations</v>
      </c>
      <c r="Q90" s="49" t="str">
        <f t="shared" si="65"/>
        <v>back titrations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 t="str">
        <f t="shared" si="68"/>
        <v>chemical equations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7b</v>
      </c>
      <c r="B91" s="18">
        <f>'Class Results'!C94</f>
        <v>0</v>
      </c>
      <c r="C91" s="18">
        <f>EQUAT!I64</f>
        <v>2</v>
      </c>
      <c r="D91" s="33" t="str">
        <f t="shared" si="111"/>
        <v>back titrations</v>
      </c>
      <c r="E91" s="33" t="str">
        <f t="shared" si="112"/>
        <v>back titrations</v>
      </c>
      <c r="F91" s="33">
        <f t="shared" si="113"/>
        <v>0</v>
      </c>
      <c r="G91" s="33">
        <f t="shared" si="114"/>
        <v>0</v>
      </c>
      <c r="H91" s="33" t="str">
        <f t="shared" si="115"/>
        <v>calculations</v>
      </c>
      <c r="I91" s="33" t="str">
        <f t="shared" si="116"/>
        <v>calculations</v>
      </c>
      <c r="J91" s="33">
        <f t="shared" si="117"/>
        <v>0</v>
      </c>
      <c r="K91" s="33">
        <f t="shared" si="118"/>
        <v>0</v>
      </c>
      <c r="L91" s="33">
        <f t="shared" si="119"/>
        <v>0</v>
      </c>
      <c r="M91" s="33">
        <f t="shared" si="120"/>
        <v>0</v>
      </c>
      <c r="N91" s="33">
        <f t="shared" si="121"/>
        <v>0</v>
      </c>
      <c r="O91" s="33">
        <f t="shared" si="122"/>
        <v>0</v>
      </c>
      <c r="P91" s="72" t="str">
        <f>EQUAT!J64</f>
        <v>back titrations</v>
      </c>
      <c r="Q91" s="49" t="str">
        <f t="shared" si="65"/>
        <v>back titrations</v>
      </c>
      <c r="R91" s="9">
        <f t="shared" si="66"/>
        <v>0</v>
      </c>
      <c r="S91" s="50">
        <f t="shared" si="67"/>
        <v>0</v>
      </c>
      <c r="T91" s="45" t="str">
        <f>EQUAT!K64</f>
        <v>calculations</v>
      </c>
      <c r="U91" s="56" t="str">
        <f t="shared" si="68"/>
        <v>calculations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92" s="8" t="str">
        <f>EQUAT!H65</f>
        <v>7c</v>
      </c>
      <c r="B92" s="18">
        <f>'Class Results'!C95</f>
        <v>0</v>
      </c>
      <c r="C92" s="18">
        <f>EQUAT!I65</f>
        <v>1</v>
      </c>
      <c r="D92" s="33" t="str">
        <f t="shared" si="111"/>
        <v>calculations</v>
      </c>
      <c r="E92" s="33">
        <f t="shared" si="112"/>
        <v>0</v>
      </c>
      <c r="F92" s="33">
        <f t="shared" si="113"/>
        <v>0</v>
      </c>
      <c r="G92" s="33">
        <f t="shared" si="114"/>
        <v>0</v>
      </c>
      <c r="H92" s="33">
        <f t="shared" si="115"/>
        <v>0</v>
      </c>
      <c r="I92" s="33">
        <f t="shared" si="116"/>
        <v>0</v>
      </c>
      <c r="J92" s="33">
        <f t="shared" si="117"/>
        <v>0</v>
      </c>
      <c r="K92" s="33">
        <f t="shared" si="118"/>
        <v>0</v>
      </c>
      <c r="L92" s="33">
        <f t="shared" si="119"/>
        <v>0</v>
      </c>
      <c r="M92" s="33">
        <f t="shared" si="120"/>
        <v>0</v>
      </c>
      <c r="N92" s="33">
        <f t="shared" si="121"/>
        <v>0</v>
      </c>
      <c r="O92" s="33">
        <f t="shared" si="122"/>
        <v>0</v>
      </c>
      <c r="P92" s="72" t="str">
        <f>EQUAT!J65</f>
        <v>calculations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7d</v>
      </c>
      <c r="B93" s="18">
        <f>'Class Results'!C96</f>
        <v>0</v>
      </c>
      <c r="C93" s="18">
        <f>EQUAT!I66</f>
        <v>1</v>
      </c>
      <c r="D93" s="33" t="str">
        <f t="shared" si="111"/>
        <v>calculations</v>
      </c>
      <c r="E93" s="33">
        <f t="shared" si="112"/>
        <v>0</v>
      </c>
      <c r="F93" s="33">
        <f t="shared" si="113"/>
        <v>0</v>
      </c>
      <c r="G93" s="33">
        <f t="shared" si="114"/>
        <v>0</v>
      </c>
      <c r="H93" s="33">
        <f t="shared" si="115"/>
        <v>0</v>
      </c>
      <c r="I93" s="33">
        <f t="shared" si="116"/>
        <v>0</v>
      </c>
      <c r="J93" s="33">
        <f t="shared" si="117"/>
        <v>0</v>
      </c>
      <c r="K93" s="33">
        <f t="shared" si="118"/>
        <v>0</v>
      </c>
      <c r="L93" s="33">
        <f t="shared" si="119"/>
        <v>0</v>
      </c>
      <c r="M93" s="33">
        <f t="shared" si="120"/>
        <v>0</v>
      </c>
      <c r="N93" s="33">
        <f t="shared" si="121"/>
        <v>0</v>
      </c>
      <c r="O93" s="33">
        <f t="shared" si="122"/>
        <v>0</v>
      </c>
      <c r="P93" s="72" t="str">
        <f>EQUAT!J66</f>
        <v>calculations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 t="str">
        <f>EQUAT!H67</f>
        <v>7e</v>
      </c>
      <c r="B94" s="18">
        <f>'Class Results'!C97</f>
        <v>0</v>
      </c>
      <c r="C94" s="18">
        <f>EQUAT!I67</f>
        <v>3</v>
      </c>
      <c r="D94" s="33" t="str">
        <f t="shared" si="111"/>
        <v>data book</v>
      </c>
      <c r="E94" s="33" t="str">
        <f t="shared" si="112"/>
        <v>data book</v>
      </c>
      <c r="F94" s="33" t="str">
        <f t="shared" si="113"/>
        <v>data book</v>
      </c>
      <c r="G94" s="33">
        <f t="shared" si="114"/>
        <v>0</v>
      </c>
      <c r="H94" s="33" t="str">
        <f t="shared" si="115"/>
        <v>Ka weak acids</v>
      </c>
      <c r="I94" s="33" t="str">
        <f t="shared" si="116"/>
        <v>Ka weak acids</v>
      </c>
      <c r="J94" s="33" t="str">
        <f t="shared" si="117"/>
        <v>Ka weak acids</v>
      </c>
      <c r="K94" s="33">
        <f t="shared" si="118"/>
        <v>0</v>
      </c>
      <c r="L94" s="33">
        <f t="shared" si="119"/>
        <v>0</v>
      </c>
      <c r="M94" s="33">
        <f t="shared" si="120"/>
        <v>0</v>
      </c>
      <c r="N94" s="33">
        <f t="shared" si="121"/>
        <v>0</v>
      </c>
      <c r="O94" s="33">
        <f t="shared" si="122"/>
        <v>0</v>
      </c>
      <c r="P94" s="72" t="str">
        <f>EQUAT!J67</f>
        <v>data book</v>
      </c>
      <c r="Q94" s="49" t="str">
        <f t="shared" si="65"/>
        <v>data book</v>
      </c>
      <c r="R94" s="9" t="str">
        <f t="shared" si="66"/>
        <v>data book</v>
      </c>
      <c r="S94" s="50">
        <f t="shared" si="67"/>
        <v>0</v>
      </c>
      <c r="T94" s="45" t="str">
        <f>EQUAT!K67</f>
        <v>Ka weak acids</v>
      </c>
      <c r="U94" s="56" t="str">
        <f t="shared" si="68"/>
        <v>Ka weak acids</v>
      </c>
      <c r="V94" s="10" t="str">
        <f t="shared" si="69"/>
        <v>Ka weak acids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Results'!C98</f>
        <v>0</v>
      </c>
      <c r="C95" s="18">
        <f>EQUAT!I68</f>
        <v>0</v>
      </c>
      <c r="D95" s="33">
        <f t="shared" si="111"/>
        <v>0</v>
      </c>
      <c r="E95" s="33">
        <f t="shared" si="112"/>
        <v>0</v>
      </c>
      <c r="F95" s="33">
        <f t="shared" si="113"/>
        <v>0</v>
      </c>
      <c r="G95" s="33">
        <f t="shared" si="114"/>
        <v>0</v>
      </c>
      <c r="H95" s="33">
        <f t="shared" si="115"/>
        <v>0</v>
      </c>
      <c r="I95" s="33">
        <f t="shared" si="116"/>
        <v>0</v>
      </c>
      <c r="J95" s="33">
        <f t="shared" si="117"/>
        <v>0</v>
      </c>
      <c r="K95" s="33">
        <f t="shared" si="118"/>
        <v>0</v>
      </c>
      <c r="L95" s="33">
        <f t="shared" si="119"/>
        <v>0</v>
      </c>
      <c r="M95" s="33">
        <f t="shared" si="120"/>
        <v>0</v>
      </c>
      <c r="N95" s="33">
        <f t="shared" si="121"/>
        <v>0</v>
      </c>
      <c r="O95" s="33">
        <f t="shared" si="122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Results'!C99</f>
        <v>0</v>
      </c>
      <c r="C96" s="18">
        <f>EQUAT!I69</f>
        <v>0</v>
      </c>
      <c r="D96" s="33">
        <f t="shared" si="111"/>
        <v>0</v>
      </c>
      <c r="E96" s="33">
        <f t="shared" si="112"/>
        <v>0</v>
      </c>
      <c r="F96" s="33">
        <f t="shared" si="113"/>
        <v>0</v>
      </c>
      <c r="G96" s="33">
        <f t="shared" si="114"/>
        <v>0</v>
      </c>
      <c r="H96" s="33">
        <f t="shared" si="115"/>
        <v>0</v>
      </c>
      <c r="I96" s="33">
        <f t="shared" si="116"/>
        <v>0</v>
      </c>
      <c r="J96" s="33">
        <f t="shared" si="117"/>
        <v>0</v>
      </c>
      <c r="K96" s="33">
        <f t="shared" si="118"/>
        <v>0</v>
      </c>
      <c r="L96" s="33">
        <f t="shared" si="119"/>
        <v>0</v>
      </c>
      <c r="M96" s="33">
        <f t="shared" si="120"/>
        <v>0</v>
      </c>
      <c r="N96" s="33">
        <f t="shared" si="121"/>
        <v>0</v>
      </c>
      <c r="O96" s="33">
        <f t="shared" si="122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Results'!C100</f>
        <v>0</v>
      </c>
      <c r="C97" s="18">
        <f>EQUAT!I70</f>
        <v>0</v>
      </c>
      <c r="D97" s="33">
        <f t="shared" si="111"/>
        <v>0</v>
      </c>
      <c r="E97" s="33">
        <f t="shared" si="112"/>
        <v>0</v>
      </c>
      <c r="F97" s="33">
        <f t="shared" si="113"/>
        <v>0</v>
      </c>
      <c r="G97" s="33">
        <f t="shared" si="114"/>
        <v>0</v>
      </c>
      <c r="H97" s="33">
        <f t="shared" si="115"/>
        <v>0</v>
      </c>
      <c r="I97" s="33">
        <f t="shared" si="116"/>
        <v>0</v>
      </c>
      <c r="J97" s="33">
        <f t="shared" si="117"/>
        <v>0</v>
      </c>
      <c r="K97" s="33">
        <f t="shared" si="118"/>
        <v>0</v>
      </c>
      <c r="L97" s="33">
        <f t="shared" si="119"/>
        <v>0</v>
      </c>
      <c r="M97" s="33">
        <f t="shared" si="120"/>
        <v>0</v>
      </c>
      <c r="N97" s="33">
        <f t="shared" si="121"/>
        <v>0</v>
      </c>
      <c r="O97" s="33">
        <f t="shared" si="122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11</v>
      </c>
      <c r="AF97" s="176">
        <f t="shared" si="76"/>
        <v>11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Results'!C101</f>
        <v>0</v>
      </c>
      <c r="C98" s="18">
        <f>EQUAT!I71</f>
        <v>0</v>
      </c>
      <c r="D98" s="33">
        <f t="shared" ref="D98:D102" si="123">IF($B98&lt;($C98),P98,0)</f>
        <v>0</v>
      </c>
      <c r="E98" s="33">
        <f t="shared" ref="E98:E102" si="124">IF($B98&lt;($C98-1),P98,0)</f>
        <v>0</v>
      </c>
      <c r="F98" s="33">
        <f t="shared" ref="F98:F102" si="125">IF($B98&lt;($C98-2),P98,0)</f>
        <v>0</v>
      </c>
      <c r="G98" s="33">
        <f t="shared" ref="G98:G102" si="126">IF($B98&lt;($C98-3),P98,0)</f>
        <v>0</v>
      </c>
      <c r="H98" s="33">
        <f t="shared" ref="H98:H102" si="127">IF($B98&lt;($C98),T98,0)</f>
        <v>0</v>
      </c>
      <c r="I98" s="33">
        <f t="shared" ref="I98:I102" si="128">IF($B98&lt;($C98-1),T98,0)</f>
        <v>0</v>
      </c>
      <c r="J98" s="33">
        <f t="shared" ref="J98:J102" si="129">IF($B98&lt;($C98-2),T98,0)</f>
        <v>0</v>
      </c>
      <c r="K98" s="33">
        <f t="shared" ref="K98:K102" si="130">IF($B98&lt;($C98-3),T98,0)</f>
        <v>0</v>
      </c>
      <c r="L98" s="33">
        <f t="shared" ref="L98:L102" si="131">IF($B98&lt;($C98),X98,0)</f>
        <v>0</v>
      </c>
      <c r="M98" s="33">
        <f t="shared" ref="M98:M102" si="132">IF($B98&lt;($C98-1),X98,0)</f>
        <v>0</v>
      </c>
      <c r="N98" s="33">
        <f t="shared" ref="N98:N102" si="133">IF($B98&lt;($C98-2),X98,0)</f>
        <v>0</v>
      </c>
      <c r="O98" s="33">
        <f t="shared" ref="O98:O102" si="134">IF($B98&lt;($C98-3),X98,0)</f>
        <v>0</v>
      </c>
      <c r="P98" s="72">
        <f>EQUAT!J71</f>
        <v>0</v>
      </c>
      <c r="Q98" s="49">
        <f t="shared" ref="Q98:Q102" si="135">IF($C98&gt;1,$P98,0)</f>
        <v>0</v>
      </c>
      <c r="R98" s="9">
        <f t="shared" ref="R98:R102" si="136">IF($C98&gt;2,$P98,0)</f>
        <v>0</v>
      </c>
      <c r="S98" s="50">
        <f t="shared" ref="S98:S102" si="137">IF($C98&gt;3,$P98,0)</f>
        <v>0</v>
      </c>
      <c r="T98" s="45">
        <f>EQUAT!K71</f>
        <v>0</v>
      </c>
      <c r="U98" s="56">
        <f t="shared" ref="U98:U102" si="138">IF($C98&gt;1,$T98,0)</f>
        <v>0</v>
      </c>
      <c r="V98" s="10">
        <f t="shared" ref="V98:V102" si="139">IF($C98&gt;2,$T98,0)</f>
        <v>0</v>
      </c>
      <c r="W98" s="57">
        <f t="shared" ref="W98:W102" si="140">IF($C98&gt;3,$T98,0)</f>
        <v>0</v>
      </c>
      <c r="X98" s="45">
        <f>EQUAT!L71</f>
        <v>0</v>
      </c>
      <c r="Y98" s="63">
        <f t="shared" ref="Y98:Y102" si="141">IF($C98&gt;1,$X98,0)</f>
        <v>0</v>
      </c>
      <c r="Z98" s="11">
        <f t="shared" ref="Z98:Z102" si="142">IF($C98&gt;2,$X98,0)</f>
        <v>0</v>
      </c>
      <c r="AA98" s="64">
        <f t="shared" ref="AA98:AA102" si="143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Results'!C102</f>
        <v>0</v>
      </c>
      <c r="C99" s="18">
        <f>EQUAT!I72</f>
        <v>0</v>
      </c>
      <c r="D99" s="33">
        <f t="shared" si="123"/>
        <v>0</v>
      </c>
      <c r="E99" s="33">
        <f t="shared" si="124"/>
        <v>0</v>
      </c>
      <c r="F99" s="33">
        <f t="shared" si="125"/>
        <v>0</v>
      </c>
      <c r="G99" s="33">
        <f t="shared" si="126"/>
        <v>0</v>
      </c>
      <c r="H99" s="33">
        <f t="shared" si="127"/>
        <v>0</v>
      </c>
      <c r="I99" s="33">
        <f t="shared" si="128"/>
        <v>0</v>
      </c>
      <c r="J99" s="33">
        <f t="shared" si="129"/>
        <v>0</v>
      </c>
      <c r="K99" s="33">
        <f t="shared" si="130"/>
        <v>0</v>
      </c>
      <c r="L99" s="33">
        <f t="shared" si="131"/>
        <v>0</v>
      </c>
      <c r="M99" s="33">
        <f t="shared" si="132"/>
        <v>0</v>
      </c>
      <c r="N99" s="33">
        <f t="shared" si="133"/>
        <v>0</v>
      </c>
      <c r="O99" s="33">
        <f t="shared" si="134"/>
        <v>0</v>
      </c>
      <c r="P99" s="72">
        <f>EQUAT!J72</f>
        <v>0</v>
      </c>
      <c r="Q99" s="49">
        <f t="shared" si="135"/>
        <v>0</v>
      </c>
      <c r="R99" s="9">
        <f t="shared" si="136"/>
        <v>0</v>
      </c>
      <c r="S99" s="50">
        <f t="shared" si="137"/>
        <v>0</v>
      </c>
      <c r="T99" s="45">
        <f>EQUAT!K72</f>
        <v>0</v>
      </c>
      <c r="U99" s="56">
        <f t="shared" si="138"/>
        <v>0</v>
      </c>
      <c r="V99" s="10">
        <f t="shared" si="139"/>
        <v>0</v>
      </c>
      <c r="W99" s="57">
        <f t="shared" si="140"/>
        <v>0</v>
      </c>
      <c r="X99" s="45">
        <f>EQUAT!L72</f>
        <v>0</v>
      </c>
      <c r="Y99" s="63">
        <f t="shared" si="141"/>
        <v>0</v>
      </c>
      <c r="Z99" s="11">
        <f t="shared" si="142"/>
        <v>0</v>
      </c>
      <c r="AA99" s="64">
        <f t="shared" si="143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2</v>
      </c>
      <c r="AF99" s="176">
        <f t="shared" si="76"/>
        <v>2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11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Results'!C103</f>
        <v>0</v>
      </c>
      <c r="C100" s="18">
        <f>EQUAT!I73</f>
        <v>0</v>
      </c>
      <c r="D100" s="33">
        <f t="shared" si="123"/>
        <v>0</v>
      </c>
      <c r="E100" s="33">
        <f t="shared" si="124"/>
        <v>0</v>
      </c>
      <c r="F100" s="33">
        <f t="shared" si="125"/>
        <v>0</v>
      </c>
      <c r="G100" s="33">
        <f t="shared" si="126"/>
        <v>0</v>
      </c>
      <c r="H100" s="33">
        <f t="shared" si="127"/>
        <v>0</v>
      </c>
      <c r="I100" s="33">
        <f t="shared" si="128"/>
        <v>0</v>
      </c>
      <c r="J100" s="33">
        <f t="shared" si="129"/>
        <v>0</v>
      </c>
      <c r="K100" s="33">
        <f t="shared" si="130"/>
        <v>0</v>
      </c>
      <c r="L100" s="33">
        <f t="shared" si="131"/>
        <v>0</v>
      </c>
      <c r="M100" s="33">
        <f t="shared" si="132"/>
        <v>0</v>
      </c>
      <c r="N100" s="33">
        <f t="shared" si="133"/>
        <v>0</v>
      </c>
      <c r="O100" s="33">
        <f t="shared" si="134"/>
        <v>0</v>
      </c>
      <c r="P100" s="72">
        <f>EQUAT!J73</f>
        <v>0</v>
      </c>
      <c r="Q100" s="49">
        <f t="shared" si="135"/>
        <v>0</v>
      </c>
      <c r="R100" s="9">
        <f t="shared" si="136"/>
        <v>0</v>
      </c>
      <c r="S100" s="50">
        <f t="shared" si="137"/>
        <v>0</v>
      </c>
      <c r="T100" s="45">
        <f>EQUAT!K73</f>
        <v>0</v>
      </c>
      <c r="U100" s="56">
        <f t="shared" si="138"/>
        <v>0</v>
      </c>
      <c r="V100" s="10">
        <f t="shared" si="139"/>
        <v>0</v>
      </c>
      <c r="W100" s="57">
        <f t="shared" si="140"/>
        <v>0</v>
      </c>
      <c r="X100" s="45">
        <f>EQUAT!L73</f>
        <v>0</v>
      </c>
      <c r="Y100" s="63">
        <f t="shared" si="141"/>
        <v>0</v>
      </c>
      <c r="Z100" s="11">
        <f t="shared" si="142"/>
        <v>0</v>
      </c>
      <c r="AA100" s="64">
        <f t="shared" si="143"/>
        <v>0</v>
      </c>
      <c r="AB100" s="3"/>
      <c r="AC100" s="76" t="str">
        <f>KKD!B101</f>
        <v>pressure effect on rate</v>
      </c>
      <c r="AD100" s="175" t="str">
        <f t="shared" ref="AD100:AD119" si="144">IF(AC100&gt;0,AC100,"no key term")</f>
        <v>pressure effect on rate</v>
      </c>
      <c r="AE100" s="176">
        <f t="shared" si="75"/>
        <v>0</v>
      </c>
      <c r="AF100" s="176">
        <f t="shared" si="76"/>
        <v>0</v>
      </c>
      <c r="AG100" s="177">
        <f t="shared" ref="AG100:AG119" si="145">AF100-AE100</f>
        <v>0</v>
      </c>
      <c r="AH100" s="175" t="str">
        <f t="shared" ref="AH100:AH119" si="146">IF(AF100&gt;0,(AG100/AF100)*100,"not assessed")</f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1:48" x14ac:dyDescent="0.25">
      <c r="A101" s="8">
        <f>EQUAT!H74</f>
        <v>0</v>
      </c>
      <c r="B101" s="18">
        <f>'Class Results'!C104</f>
        <v>0</v>
      </c>
      <c r="C101" s="18">
        <f>EQUAT!I74</f>
        <v>0</v>
      </c>
      <c r="D101" s="33">
        <f t="shared" si="123"/>
        <v>0</v>
      </c>
      <c r="E101" s="33">
        <f t="shared" si="124"/>
        <v>0</v>
      </c>
      <c r="F101" s="33">
        <f t="shared" si="125"/>
        <v>0</v>
      </c>
      <c r="G101" s="33">
        <f t="shared" si="126"/>
        <v>0</v>
      </c>
      <c r="H101" s="33">
        <f t="shared" si="127"/>
        <v>0</v>
      </c>
      <c r="I101" s="33">
        <f t="shared" si="128"/>
        <v>0</v>
      </c>
      <c r="J101" s="33">
        <f t="shared" si="129"/>
        <v>0</v>
      </c>
      <c r="K101" s="33">
        <f t="shared" si="130"/>
        <v>0</v>
      </c>
      <c r="L101" s="33">
        <f t="shared" si="131"/>
        <v>0</v>
      </c>
      <c r="M101" s="33">
        <f t="shared" si="132"/>
        <v>0</v>
      </c>
      <c r="N101" s="33">
        <f t="shared" si="133"/>
        <v>0</v>
      </c>
      <c r="O101" s="33">
        <f t="shared" si="134"/>
        <v>0</v>
      </c>
      <c r="P101" s="72">
        <f>EQUAT!J74</f>
        <v>0</v>
      </c>
      <c r="Q101" s="49">
        <f t="shared" si="135"/>
        <v>0</v>
      </c>
      <c r="R101" s="9">
        <f t="shared" si="136"/>
        <v>0</v>
      </c>
      <c r="S101" s="50">
        <f t="shared" si="137"/>
        <v>0</v>
      </c>
      <c r="T101" s="45">
        <f>EQUAT!K74</f>
        <v>0</v>
      </c>
      <c r="U101" s="56">
        <f t="shared" si="138"/>
        <v>0</v>
      </c>
      <c r="V101" s="10">
        <f t="shared" si="139"/>
        <v>0</v>
      </c>
      <c r="W101" s="57">
        <f t="shared" si="140"/>
        <v>0</v>
      </c>
      <c r="X101" s="45">
        <f>EQUAT!L74</f>
        <v>0</v>
      </c>
      <c r="Y101" s="63">
        <f t="shared" si="141"/>
        <v>0</v>
      </c>
      <c r="Z101" s="11">
        <f t="shared" si="142"/>
        <v>0</v>
      </c>
      <c r="AA101" s="64">
        <f t="shared" si="143"/>
        <v>0</v>
      </c>
      <c r="AC101" s="76" t="str">
        <f>KKD!B102</f>
        <v>concentration effect on rate</v>
      </c>
      <c r="AD101" s="175" t="str">
        <f t="shared" si="14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145"/>
        <v>0</v>
      </c>
      <c r="AH101" s="175" t="str">
        <f t="shared" si="146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2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Results'!C105</f>
        <v>0</v>
      </c>
      <c r="C102" s="18">
        <f>EQUAT!I75</f>
        <v>0</v>
      </c>
      <c r="D102" s="33">
        <f t="shared" si="123"/>
        <v>0</v>
      </c>
      <c r="E102" s="33">
        <f t="shared" si="124"/>
        <v>0</v>
      </c>
      <c r="F102" s="33">
        <f t="shared" si="125"/>
        <v>0</v>
      </c>
      <c r="G102" s="33">
        <f t="shared" si="126"/>
        <v>0</v>
      </c>
      <c r="H102" s="33">
        <f t="shared" si="127"/>
        <v>0</v>
      </c>
      <c r="I102" s="33">
        <f t="shared" si="128"/>
        <v>0</v>
      </c>
      <c r="J102" s="33">
        <f t="shared" si="129"/>
        <v>0</v>
      </c>
      <c r="K102" s="33">
        <f t="shared" si="130"/>
        <v>0</v>
      </c>
      <c r="L102" s="33">
        <f t="shared" si="131"/>
        <v>0</v>
      </c>
      <c r="M102" s="33">
        <f t="shared" si="132"/>
        <v>0</v>
      </c>
      <c r="N102" s="33">
        <f t="shared" si="133"/>
        <v>0</v>
      </c>
      <c r="O102" s="33">
        <f t="shared" si="134"/>
        <v>0</v>
      </c>
      <c r="P102" s="72">
        <f>EQUAT!J75</f>
        <v>0</v>
      </c>
      <c r="Q102" s="49">
        <f t="shared" si="135"/>
        <v>0</v>
      </c>
      <c r="R102" s="9">
        <f t="shared" si="136"/>
        <v>0</v>
      </c>
      <c r="S102" s="50">
        <f t="shared" si="137"/>
        <v>0</v>
      </c>
      <c r="T102" s="45">
        <f>EQUAT!K75</f>
        <v>0</v>
      </c>
      <c r="U102" s="56">
        <f t="shared" si="138"/>
        <v>0</v>
      </c>
      <c r="V102" s="10">
        <f t="shared" si="139"/>
        <v>0</v>
      </c>
      <c r="W102" s="57">
        <f t="shared" si="140"/>
        <v>0</v>
      </c>
      <c r="X102" s="45">
        <f>EQUAT!L75</f>
        <v>0</v>
      </c>
      <c r="Y102" s="63">
        <f t="shared" si="141"/>
        <v>0</v>
      </c>
      <c r="Z102" s="11">
        <f t="shared" si="142"/>
        <v>0</v>
      </c>
      <c r="AA102" s="64">
        <f t="shared" si="143"/>
        <v>0</v>
      </c>
      <c r="AB102" s="3"/>
      <c r="AC102" s="76" t="str">
        <f>KKD!B103</f>
        <v>surface area effect on rate</v>
      </c>
      <c r="AD102" s="175" t="str">
        <f t="shared" si="14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145"/>
        <v>0</v>
      </c>
      <c r="AH102" s="175" t="str">
        <f t="shared" si="146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14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145"/>
        <v>0</v>
      </c>
      <c r="AH103" s="175">
        <f t="shared" si="146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14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145"/>
        <v>0</v>
      </c>
      <c r="AH104" s="153" t="str">
        <f t="shared" si="146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14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145"/>
        <v>0</v>
      </c>
      <c r="AH105" s="153" t="str">
        <f t="shared" si="146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14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145"/>
        <v>0</v>
      </c>
      <c r="AH106" s="153" t="str">
        <f t="shared" si="146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14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145"/>
        <v>0</v>
      </c>
      <c r="AH107" s="153" t="str">
        <f t="shared" si="146"/>
        <v>not assessed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14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145"/>
        <v>0</v>
      </c>
      <c r="AH108" s="153" t="str">
        <f t="shared" si="146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14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145"/>
        <v>0</v>
      </c>
      <c r="AH109" s="153" t="str">
        <f t="shared" si="146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144"/>
        <v>Equilibrium</v>
      </c>
      <c r="AE110" s="176">
        <f t="shared" si="75"/>
        <v>0</v>
      </c>
      <c r="AF110" s="176">
        <f t="shared" si="76"/>
        <v>0</v>
      </c>
      <c r="AG110" s="177">
        <f t="shared" si="145"/>
        <v>0</v>
      </c>
      <c r="AH110" s="175" t="str">
        <f t="shared" si="146"/>
        <v>not assessed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144"/>
        <v>Equilibrium law</v>
      </c>
      <c r="AE111" s="176">
        <f t="shared" si="75"/>
        <v>4</v>
      </c>
      <c r="AF111" s="176">
        <f t="shared" si="76"/>
        <v>4</v>
      </c>
      <c r="AG111" s="177">
        <f t="shared" si="145"/>
        <v>0</v>
      </c>
      <c r="AH111" s="175">
        <f t="shared" si="146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14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145"/>
        <v>0</v>
      </c>
      <c r="AH112" s="175">
        <f t="shared" si="146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14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145"/>
        <v>0</v>
      </c>
      <c r="AH113" s="175" t="str">
        <f t="shared" si="146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144"/>
        <v>Kw</v>
      </c>
      <c r="AE114" s="176">
        <f t="shared" si="75"/>
        <v>0</v>
      </c>
      <c r="AF114" s="176">
        <f t="shared" si="76"/>
        <v>0</v>
      </c>
      <c r="AG114" s="177">
        <f t="shared" si="145"/>
        <v>0</v>
      </c>
      <c r="AH114" s="175" t="str">
        <f t="shared" si="146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144"/>
        <v>Ka weak acids</v>
      </c>
      <c r="AE115" s="176">
        <f t="shared" si="75"/>
        <v>4</v>
      </c>
      <c r="AF115" s="176">
        <f t="shared" si="76"/>
        <v>4</v>
      </c>
      <c r="AG115" s="177">
        <f t="shared" si="145"/>
        <v>0</v>
      </c>
      <c r="AH115" s="175">
        <f t="shared" si="146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14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145"/>
        <v>0</v>
      </c>
      <c r="AH116" s="153" t="str">
        <f t="shared" si="146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144"/>
        <v>waste management</v>
      </c>
      <c r="AE117" s="171">
        <f t="shared" si="75"/>
        <v>0</v>
      </c>
      <c r="AF117" s="171">
        <f t="shared" si="76"/>
        <v>0</v>
      </c>
      <c r="AG117" s="149">
        <f t="shared" si="145"/>
        <v>0</v>
      </c>
      <c r="AH117" s="153" t="str">
        <f t="shared" si="146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144"/>
        <v>health and safety</v>
      </c>
      <c r="AE118" s="171">
        <f t="shared" si="75"/>
        <v>0</v>
      </c>
      <c r="AF118" s="171">
        <f t="shared" si="76"/>
        <v>0</v>
      </c>
      <c r="AG118" s="149">
        <f t="shared" si="145"/>
        <v>0</v>
      </c>
      <c r="AH118" s="153" t="str">
        <f t="shared" si="146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144"/>
        <v>use of chemical</v>
      </c>
      <c r="AE119" s="171">
        <f t="shared" si="75"/>
        <v>0</v>
      </c>
      <c r="AF119" s="171">
        <f t="shared" si="76"/>
        <v>0</v>
      </c>
      <c r="AG119" s="149">
        <f t="shared" si="145"/>
        <v>0</v>
      </c>
      <c r="AH119" s="153" t="str">
        <f t="shared" si="146"/>
        <v>not assessed</v>
      </c>
    </row>
    <row r="120" spans="28:48" x14ac:dyDescent="0.25">
      <c r="AB120" s="3"/>
      <c r="AC120" s="76">
        <f>KKD!B121</f>
        <v>0</v>
      </c>
      <c r="AD120" s="153" t="str">
        <f t="shared" ref="AD120:AD153" si="147">IF(AC120&gt;0,AC120,"no key term")</f>
        <v>no key term</v>
      </c>
      <c r="AE120" s="171">
        <f t="shared" si="75"/>
        <v>0</v>
      </c>
      <c r="AF120" s="171">
        <f t="shared" si="76"/>
        <v>0</v>
      </c>
      <c r="AG120" s="149">
        <f t="shared" ref="AG120:AG153" si="148">AF120-AE120</f>
        <v>0</v>
      </c>
      <c r="AH120" s="153" t="str">
        <f t="shared" ref="AH120:AH153" si="149">IF(AF120&gt;0,(AG120/AF120)*100,"not assessed")</f>
        <v>not assessed</v>
      </c>
    </row>
    <row r="121" spans="28:48" x14ac:dyDescent="0.25">
      <c r="AB121" s="3" t="s">
        <v>223</v>
      </c>
      <c r="AC121" s="76" t="str">
        <f>KKD!B122</f>
        <v>Energy sources - renewability</v>
      </c>
      <c r="AD121" s="175" t="str">
        <f t="shared" si="147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148"/>
        <v>0</v>
      </c>
      <c r="AH121" s="175">
        <f t="shared" si="149"/>
        <v>0</v>
      </c>
    </row>
    <row r="122" spans="28:48" x14ac:dyDescent="0.25">
      <c r="AC122" s="76">
        <f>KKD!B123</f>
        <v>0</v>
      </c>
      <c r="AD122" s="175" t="str">
        <f t="shared" si="147"/>
        <v>no key term</v>
      </c>
      <c r="AE122" s="176">
        <f t="shared" si="75"/>
        <v>0</v>
      </c>
      <c r="AF122" s="176">
        <f t="shared" si="76"/>
        <v>0</v>
      </c>
      <c r="AG122" s="177">
        <f t="shared" si="148"/>
        <v>0</v>
      </c>
      <c r="AH122" s="175" t="str">
        <f t="shared" si="149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147"/>
        <v>Calorimetry</v>
      </c>
      <c r="AE123" s="171">
        <f t="shared" si="75"/>
        <v>0</v>
      </c>
      <c r="AF123" s="171">
        <f t="shared" si="76"/>
        <v>0</v>
      </c>
      <c r="AG123" s="149">
        <f t="shared" si="148"/>
        <v>0</v>
      </c>
      <c r="AH123" s="153" t="str">
        <f t="shared" si="149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147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148"/>
        <v>0</v>
      </c>
      <c r="AH124" s="153">
        <f t="shared" si="149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147"/>
        <v>bomb calorimetry</v>
      </c>
      <c r="AE125" s="171">
        <f t="shared" si="75"/>
        <v>1</v>
      </c>
      <c r="AF125" s="171">
        <f t="shared" si="76"/>
        <v>1</v>
      </c>
      <c r="AG125" s="149">
        <f t="shared" si="148"/>
        <v>0</v>
      </c>
      <c r="AH125" s="153">
        <f t="shared" si="149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147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148"/>
        <v>0</v>
      </c>
      <c r="AH126" s="153" t="str">
        <f t="shared" si="149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147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148"/>
        <v>0</v>
      </c>
      <c r="AH127" s="153" t="str">
        <f t="shared" si="149"/>
        <v>not assessed</v>
      </c>
    </row>
    <row r="128" spans="28:48" x14ac:dyDescent="0.25">
      <c r="AB128" s="3"/>
      <c r="AC128" s="76">
        <f>KKD!B129</f>
        <v>0</v>
      </c>
      <c r="AD128" s="153" t="str">
        <f t="shared" si="147"/>
        <v>no key term</v>
      </c>
      <c r="AE128" s="171">
        <f t="shared" si="75"/>
        <v>0</v>
      </c>
      <c r="AF128" s="171">
        <f t="shared" si="76"/>
        <v>0</v>
      </c>
      <c r="AG128" s="149">
        <f t="shared" si="148"/>
        <v>0</v>
      </c>
      <c r="AH128" s="153" t="str">
        <f t="shared" si="149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147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148"/>
        <v>0</v>
      </c>
      <c r="AH129" s="175">
        <f t="shared" si="149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147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148"/>
        <v>0</v>
      </c>
      <c r="AH130" s="175">
        <f t="shared" si="149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147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148"/>
        <v>0</v>
      </c>
      <c r="AH131" s="175" t="str">
        <f t="shared" si="149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si="147"/>
        <v>limitations of predictions</v>
      </c>
      <c r="AE132" s="176">
        <f t="shared" ref="AE132:AE160" si="150">COUNTIF($D$3:$O$102,AD132)</f>
        <v>1</v>
      </c>
      <c r="AF132" s="176">
        <f t="shared" ref="AF132:AF160" si="151">COUNTIF($P$3:$AA$102,AD132)</f>
        <v>1</v>
      </c>
      <c r="AG132" s="177">
        <f t="shared" si="148"/>
        <v>0</v>
      </c>
      <c r="AH132" s="175">
        <f t="shared" si="149"/>
        <v>0</v>
      </c>
    </row>
    <row r="133" spans="28:34" x14ac:dyDescent="0.25">
      <c r="AB133" s="3"/>
      <c r="AC133" s="76">
        <f>KKD!B134</f>
        <v>0</v>
      </c>
      <c r="AD133" s="175" t="str">
        <f t="shared" si="147"/>
        <v>no key term</v>
      </c>
      <c r="AE133" s="176">
        <f t="shared" si="150"/>
        <v>0</v>
      </c>
      <c r="AF133" s="176">
        <f t="shared" si="151"/>
        <v>0</v>
      </c>
      <c r="AG133" s="177">
        <f t="shared" si="148"/>
        <v>0</v>
      </c>
      <c r="AH133" s="175" t="str">
        <f t="shared" si="149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47"/>
        <v>galvanic cells - primary, secondary</v>
      </c>
      <c r="AE134" s="171">
        <f t="shared" si="150"/>
        <v>1</v>
      </c>
      <c r="AF134" s="171">
        <f t="shared" si="151"/>
        <v>1</v>
      </c>
      <c r="AG134" s="149">
        <f t="shared" si="148"/>
        <v>0</v>
      </c>
      <c r="AH134" s="153">
        <f t="shared" si="149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47"/>
        <v>galvanic primary, principles</v>
      </c>
      <c r="AE135" s="171">
        <f t="shared" si="150"/>
        <v>2</v>
      </c>
      <c r="AF135" s="171">
        <f t="shared" si="151"/>
        <v>2</v>
      </c>
      <c r="AG135" s="149">
        <f t="shared" si="148"/>
        <v>0</v>
      </c>
      <c r="AH135" s="153">
        <f t="shared" si="149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47"/>
        <v>galvanic primary, half &amp; overall equations</v>
      </c>
      <c r="AE136" s="171">
        <f t="shared" si="150"/>
        <v>6</v>
      </c>
      <c r="AF136" s="171">
        <f t="shared" si="151"/>
        <v>6</v>
      </c>
      <c r="AG136" s="149">
        <f t="shared" si="148"/>
        <v>0</v>
      </c>
      <c r="AH136" s="153">
        <f t="shared" si="149"/>
        <v>0</v>
      </c>
    </row>
    <row r="137" spans="28:34" x14ac:dyDescent="0.25">
      <c r="AC137" s="76" t="str">
        <f>KKD!B138</f>
        <v>galvanic secondary, principles</v>
      </c>
      <c r="AD137" s="153" t="str">
        <f t="shared" si="147"/>
        <v>galvanic secondary, principles</v>
      </c>
      <c r="AE137" s="171">
        <f t="shared" si="150"/>
        <v>3</v>
      </c>
      <c r="AF137" s="171">
        <f t="shared" si="151"/>
        <v>3</v>
      </c>
      <c r="AG137" s="149">
        <f t="shared" si="148"/>
        <v>0</v>
      </c>
      <c r="AH137" s="153">
        <f t="shared" si="149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47"/>
        <v>galcanic secondary, half &amp; overall equations</v>
      </c>
      <c r="AE138" s="171">
        <f t="shared" si="150"/>
        <v>0</v>
      </c>
      <c r="AF138" s="171">
        <f t="shared" si="151"/>
        <v>0</v>
      </c>
      <c r="AG138" s="149">
        <f t="shared" si="148"/>
        <v>0</v>
      </c>
      <c r="AH138" s="153" t="str">
        <f t="shared" si="149"/>
        <v>not assessed</v>
      </c>
    </row>
    <row r="139" spans="28:34" x14ac:dyDescent="0.25">
      <c r="AC139" s="76" t="str">
        <f>KKD!B140</f>
        <v>fuel cells</v>
      </c>
      <c r="AD139" s="175" t="str">
        <f t="shared" si="147"/>
        <v>fuel cells</v>
      </c>
      <c r="AE139" s="176">
        <f t="shared" si="150"/>
        <v>5</v>
      </c>
      <c r="AF139" s="176">
        <f t="shared" si="151"/>
        <v>5</v>
      </c>
      <c r="AG139" s="177">
        <f t="shared" si="148"/>
        <v>0</v>
      </c>
      <c r="AH139" s="175">
        <f t="shared" si="149"/>
        <v>0</v>
      </c>
    </row>
    <row r="140" spans="28:34" x14ac:dyDescent="0.25">
      <c r="AC140" s="76" t="str">
        <f>KKD!B141</f>
        <v>chemical principles fuel cell</v>
      </c>
      <c r="AD140" s="175" t="str">
        <f t="shared" ref="AD140:AD143" si="152">IF(AC140&gt;0,AC140,"no key term")</f>
        <v>chemical principles fuel cell</v>
      </c>
      <c r="AE140" s="176">
        <f t="shared" si="150"/>
        <v>1</v>
      </c>
      <c r="AF140" s="176">
        <f t="shared" si="151"/>
        <v>1</v>
      </c>
      <c r="AG140" s="177">
        <f t="shared" ref="AG140:AG143" si="153">AF140-AE140</f>
        <v>0</v>
      </c>
      <c r="AH140" s="175">
        <f t="shared" ref="AH140:AH143" si="154">IF(AF140&gt;0,(AG140/AF140)*100,"not assessed")</f>
        <v>0</v>
      </c>
    </row>
    <row r="141" spans="28:34" x14ac:dyDescent="0.25">
      <c r="AC141" s="76" t="str">
        <f>KKD!B142</f>
        <v>half, overall equations fuel cell</v>
      </c>
      <c r="AD141" s="175" t="str">
        <f t="shared" si="152"/>
        <v>half, overall equations fuel cell</v>
      </c>
      <c r="AE141" s="176">
        <f t="shared" si="150"/>
        <v>2</v>
      </c>
      <c r="AF141" s="176">
        <f t="shared" si="151"/>
        <v>2</v>
      </c>
      <c r="AG141" s="177">
        <f t="shared" si="153"/>
        <v>0</v>
      </c>
      <c r="AH141" s="175">
        <f t="shared" si="154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52"/>
        <v>advantages disadvantages fuel cell</v>
      </c>
      <c r="AE142" s="176">
        <f t="shared" si="150"/>
        <v>0</v>
      </c>
      <c r="AF142" s="176">
        <f t="shared" si="151"/>
        <v>0</v>
      </c>
      <c r="AG142" s="177">
        <f t="shared" si="153"/>
        <v>0</v>
      </c>
      <c r="AH142" s="175" t="str">
        <f t="shared" si="154"/>
        <v>not assessed</v>
      </c>
    </row>
    <row r="143" spans="28:34" x14ac:dyDescent="0.25">
      <c r="AC143" s="76">
        <f>KKD!B144</f>
        <v>0</v>
      </c>
      <c r="AD143" s="175" t="str">
        <f t="shared" si="152"/>
        <v>no key term</v>
      </c>
      <c r="AE143" s="176">
        <f t="shared" si="150"/>
        <v>0</v>
      </c>
      <c r="AF143" s="176">
        <f t="shared" si="151"/>
        <v>0</v>
      </c>
      <c r="AG143" s="177">
        <f t="shared" si="153"/>
        <v>0</v>
      </c>
      <c r="AH143" s="175" t="str">
        <f t="shared" si="154"/>
        <v>not assessed</v>
      </c>
    </row>
    <row r="144" spans="28:34" x14ac:dyDescent="0.25">
      <c r="AC144" s="76" t="str">
        <f>KKD!B145</f>
        <v>electrolytic cells</v>
      </c>
      <c r="AD144" s="153" t="str">
        <f t="shared" si="147"/>
        <v>electrolytic cells</v>
      </c>
      <c r="AE144" s="171">
        <f t="shared" si="150"/>
        <v>2</v>
      </c>
      <c r="AF144" s="171">
        <f t="shared" si="151"/>
        <v>2</v>
      </c>
      <c r="AG144" s="149">
        <f t="shared" si="148"/>
        <v>0</v>
      </c>
      <c r="AH144" s="153">
        <f t="shared" si="149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47"/>
        <v>chemical principles electrolytic cell</v>
      </c>
      <c r="AE145" s="171">
        <f t="shared" si="150"/>
        <v>8</v>
      </c>
      <c r="AF145" s="171">
        <f t="shared" si="151"/>
        <v>8</v>
      </c>
      <c r="AG145" s="149">
        <f t="shared" si="148"/>
        <v>0</v>
      </c>
      <c r="AH145" s="153">
        <f t="shared" si="149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47"/>
        <v>half, overall eqn electrolytic cell</v>
      </c>
      <c r="AE146" s="171">
        <f t="shared" si="150"/>
        <v>0</v>
      </c>
      <c r="AF146" s="171">
        <f t="shared" si="151"/>
        <v>0</v>
      </c>
      <c r="AG146" s="149">
        <f t="shared" si="148"/>
        <v>0</v>
      </c>
      <c r="AH146" s="153" t="str">
        <f t="shared" si="149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47"/>
        <v>molten vs aqueous electrolytic cell</v>
      </c>
      <c r="AE147" s="171">
        <f t="shared" si="150"/>
        <v>1</v>
      </c>
      <c r="AF147" s="171">
        <f t="shared" si="151"/>
        <v>1</v>
      </c>
      <c r="AG147" s="149">
        <f t="shared" si="148"/>
        <v>0</v>
      </c>
      <c r="AH147" s="153">
        <f t="shared" si="149"/>
        <v>0</v>
      </c>
    </row>
    <row r="148" spans="29:34" x14ac:dyDescent="0.25">
      <c r="AC148" s="76" t="str">
        <f>KKD!B149</f>
        <v>inert vs non inert electrodes</v>
      </c>
      <c r="AD148" s="153" t="str">
        <f t="shared" si="147"/>
        <v>inert vs non inert electrodes</v>
      </c>
      <c r="AE148" s="171">
        <f t="shared" si="150"/>
        <v>0</v>
      </c>
      <c r="AF148" s="171">
        <f t="shared" si="151"/>
        <v>0</v>
      </c>
      <c r="AG148" s="149">
        <f t="shared" si="148"/>
        <v>0</v>
      </c>
      <c r="AH148" s="153" t="str">
        <f t="shared" si="149"/>
        <v>not assessed</v>
      </c>
    </row>
    <row r="149" spans="29:34" x14ac:dyDescent="0.25">
      <c r="AC149" s="76">
        <f>KKD!B150</f>
        <v>0</v>
      </c>
      <c r="AD149" s="153" t="str">
        <f t="shared" si="147"/>
        <v>no key term</v>
      </c>
      <c r="AE149" s="171">
        <f t="shared" si="150"/>
        <v>0</v>
      </c>
      <c r="AF149" s="171">
        <f t="shared" si="151"/>
        <v>0</v>
      </c>
      <c r="AG149" s="149">
        <f t="shared" si="148"/>
        <v>0</v>
      </c>
      <c r="AH149" s="153" t="str">
        <f t="shared" si="149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47"/>
        <v xml:space="preserve">Faradays laws </v>
      </c>
      <c r="AE150" s="176">
        <f t="shared" si="150"/>
        <v>5</v>
      </c>
      <c r="AF150" s="176">
        <f t="shared" si="151"/>
        <v>5</v>
      </c>
      <c r="AG150" s="177">
        <f t="shared" si="148"/>
        <v>0</v>
      </c>
      <c r="AH150" s="175">
        <f t="shared" si="149"/>
        <v>0</v>
      </c>
    </row>
    <row r="151" spans="29:34" x14ac:dyDescent="0.25">
      <c r="AC151" s="76">
        <f>KKD!B152</f>
        <v>0</v>
      </c>
      <c r="AD151" s="175" t="str">
        <f t="shared" si="147"/>
        <v>no key term</v>
      </c>
      <c r="AE151" s="176">
        <f t="shared" si="150"/>
        <v>0</v>
      </c>
      <c r="AF151" s="176">
        <f t="shared" si="151"/>
        <v>0</v>
      </c>
      <c r="AG151" s="177">
        <f t="shared" si="148"/>
        <v>0</v>
      </c>
      <c r="AH151" s="175" t="str">
        <f t="shared" si="149"/>
        <v>not assessed</v>
      </c>
    </row>
    <row r="152" spans="29:34" x14ac:dyDescent="0.25">
      <c r="AC152" s="76" t="str">
        <f>KKD!B153</f>
        <v>Key Skills</v>
      </c>
      <c r="AD152" s="153" t="str">
        <f t="shared" si="147"/>
        <v>Key Skills</v>
      </c>
      <c r="AE152" s="171">
        <f t="shared" si="150"/>
        <v>0</v>
      </c>
      <c r="AF152" s="171">
        <f t="shared" si="151"/>
        <v>0</v>
      </c>
      <c r="AG152" s="149">
        <f t="shared" si="148"/>
        <v>0</v>
      </c>
      <c r="AH152" s="153" t="str">
        <f t="shared" si="149"/>
        <v>not assessed</v>
      </c>
    </row>
    <row r="153" spans="29:34" x14ac:dyDescent="0.25">
      <c r="AC153" s="76" t="str">
        <f>KKD!B154</f>
        <v>data book</v>
      </c>
      <c r="AD153" s="153" t="str">
        <f t="shared" si="147"/>
        <v>data book</v>
      </c>
      <c r="AE153" s="171">
        <f t="shared" si="150"/>
        <v>20</v>
      </c>
      <c r="AF153" s="171">
        <f t="shared" si="151"/>
        <v>20</v>
      </c>
      <c r="AG153" s="149">
        <f t="shared" si="148"/>
        <v>0</v>
      </c>
      <c r="AH153" s="153">
        <f t="shared" si="149"/>
        <v>0</v>
      </c>
    </row>
    <row r="154" spans="29:34" x14ac:dyDescent="0.25">
      <c r="AC154" s="76" t="str">
        <f>KKD!B155</f>
        <v>experimental design</v>
      </c>
      <c r="AD154" s="153" t="str">
        <f t="shared" ref="AD154" si="155">IF(AC154&gt;0,AC154,"no key term")</f>
        <v>experimental design</v>
      </c>
      <c r="AE154" s="171">
        <f t="shared" si="150"/>
        <v>0</v>
      </c>
      <c r="AF154" s="171">
        <f t="shared" si="151"/>
        <v>0</v>
      </c>
      <c r="AG154" s="149">
        <f t="shared" ref="AG154" si="156">AF154-AE154</f>
        <v>0</v>
      </c>
      <c r="AH154" s="153" t="str">
        <f t="shared" ref="AH154" si="157">IF(AF154&gt;0,(AG154/AF154)*100,"not assessed")</f>
        <v>not assessed</v>
      </c>
    </row>
    <row r="155" spans="29:34" x14ac:dyDescent="0.25">
      <c r="AC155" s="76">
        <f>KKD!B156</f>
        <v>0</v>
      </c>
      <c r="AD155" s="154" t="str">
        <f t="shared" ref="AD155:AD160" si="158">IF(AC155&gt;0,AC155,"no key term")</f>
        <v>no key term</v>
      </c>
      <c r="AE155" s="77">
        <f t="shared" si="150"/>
        <v>0</v>
      </c>
      <c r="AF155" s="77">
        <f t="shared" si="151"/>
        <v>0</v>
      </c>
      <c r="AG155" s="155">
        <f t="shared" ref="AG155:AG160" si="159">AF155-AE155</f>
        <v>0</v>
      </c>
      <c r="AH155" s="154" t="str">
        <f t="shared" ref="AH155:AH160" si="160">IF(AF155&gt;0,(AG155/AF155)*100,"not assessed")</f>
        <v>not assessed</v>
      </c>
    </row>
    <row r="156" spans="29:34" x14ac:dyDescent="0.25">
      <c r="AC156" s="76">
        <f>KKD!B157</f>
        <v>0</v>
      </c>
      <c r="AD156" s="154" t="str">
        <f t="shared" si="158"/>
        <v>no key term</v>
      </c>
      <c r="AE156" s="77">
        <f t="shared" si="150"/>
        <v>0</v>
      </c>
      <c r="AF156" s="77">
        <f t="shared" si="151"/>
        <v>0</v>
      </c>
      <c r="AG156" s="155">
        <f t="shared" si="159"/>
        <v>0</v>
      </c>
      <c r="AH156" s="154" t="str">
        <f t="shared" si="160"/>
        <v>not assessed</v>
      </c>
    </row>
    <row r="157" spans="29:34" x14ac:dyDescent="0.25">
      <c r="AC157" s="76">
        <f>KKD!B158</f>
        <v>0</v>
      </c>
      <c r="AD157" s="154" t="str">
        <f t="shared" si="158"/>
        <v>no key term</v>
      </c>
      <c r="AE157" s="77">
        <f t="shared" si="150"/>
        <v>0</v>
      </c>
      <c r="AF157" s="77">
        <f t="shared" si="151"/>
        <v>0</v>
      </c>
      <c r="AG157" s="155">
        <f t="shared" si="159"/>
        <v>0</v>
      </c>
      <c r="AH157" s="154" t="str">
        <f t="shared" si="160"/>
        <v>not assessed</v>
      </c>
    </row>
    <row r="158" spans="29:34" x14ac:dyDescent="0.25">
      <c r="AC158" s="76">
        <f>KKD!B159</f>
        <v>0</v>
      </c>
      <c r="AD158" s="154" t="str">
        <f t="shared" si="158"/>
        <v>no key term</v>
      </c>
      <c r="AE158" s="77">
        <f t="shared" si="150"/>
        <v>0</v>
      </c>
      <c r="AF158" s="77">
        <f t="shared" si="151"/>
        <v>0</v>
      </c>
      <c r="AG158" s="155">
        <f t="shared" si="159"/>
        <v>0</v>
      </c>
      <c r="AH158" s="154" t="str">
        <f t="shared" si="160"/>
        <v>not assessed</v>
      </c>
    </row>
    <row r="159" spans="29:34" x14ac:dyDescent="0.25">
      <c r="AC159" s="76">
        <f>KKD!B160</f>
        <v>0</v>
      </c>
      <c r="AD159" s="154" t="str">
        <f t="shared" si="158"/>
        <v>no key term</v>
      </c>
      <c r="AE159" s="77">
        <f t="shared" si="150"/>
        <v>0</v>
      </c>
      <c r="AF159" s="77">
        <f t="shared" si="151"/>
        <v>0</v>
      </c>
      <c r="AG159" s="155">
        <f t="shared" si="159"/>
        <v>0</v>
      </c>
      <c r="AH159" s="154" t="str">
        <f t="shared" si="160"/>
        <v>not assessed</v>
      </c>
    </row>
    <row r="160" spans="29:34" x14ac:dyDescent="0.25">
      <c r="AC160" s="76">
        <f>KKD!B161</f>
        <v>0</v>
      </c>
      <c r="AD160" s="154" t="str">
        <f t="shared" si="158"/>
        <v>no key term</v>
      </c>
      <c r="AE160" s="77">
        <f t="shared" si="150"/>
        <v>0</v>
      </c>
      <c r="AF160" s="77">
        <f t="shared" si="151"/>
        <v>0</v>
      </c>
      <c r="AG160" s="155">
        <f t="shared" si="159"/>
        <v>0</v>
      </c>
      <c r="AH160" s="154" t="str">
        <f t="shared" si="160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6.5703125" customWidth="1"/>
  </cols>
  <sheetData>
    <row r="1" spans="1:58" ht="24.75" customHeight="1" thickBot="1" x14ac:dyDescent="0.3">
      <c r="A1" s="5" t="s">
        <v>147</v>
      </c>
      <c r="B1" s="301" t="str">
        <f>'Class Results'!D4</f>
        <v>Student 2</v>
      </c>
      <c r="C1" s="301"/>
      <c r="D1" s="30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302" t="s">
        <v>93</v>
      </c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42</v>
      </c>
      <c r="Q2" s="305"/>
      <c r="R2" s="305"/>
      <c r="S2" s="305"/>
      <c r="T2" s="306"/>
      <c r="U2" s="305"/>
      <c r="V2" s="305"/>
      <c r="W2" s="305"/>
      <c r="X2" s="306"/>
      <c r="Y2" s="305"/>
      <c r="Z2" s="305"/>
      <c r="AA2" s="30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Results'!D6=EQUAT!B7,1,0)</f>
        <v>0</v>
      </c>
      <c r="C3" s="146">
        <f>EQUAT!C7</f>
        <v>1</v>
      </c>
      <c r="D3" s="33" t="str">
        <f>IF($B3&lt;($C3),P3,0)</f>
        <v>IR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C13NMR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 t="str">
        <f t="shared" ref="L3:L32" si="4">IF($B3&lt;($C3),X3,0)</f>
        <v>systematic name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IR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C13NMR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 t="str">
        <f>EQUAT!F7</f>
        <v>systematic name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75</v>
      </c>
      <c r="AL3" s="33">
        <f>SUM(AF3:AF51)</f>
        <v>75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Results'!D7=EQUAT!B8,1,0)</f>
        <v>0</v>
      </c>
      <c r="C4" s="18">
        <f>EQUAT!C8</f>
        <v>1</v>
      </c>
      <c r="D4" s="33" t="str">
        <f t="shared" ref="D4:D70" si="17">IF($B4&lt;($C4),P4,0)</f>
        <v>amount of solids, liquids,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amount of solids, liquids,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1</v>
      </c>
      <c r="AF4" s="173">
        <f t="shared" ref="AF4:AF67" si="23">COUNTIF($P$3:$AA$102,AD4)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48</v>
      </c>
      <c r="AL4" s="33">
        <f>SUM(AF52:AF96)</f>
        <v>48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Results'!D8=EQUAT!B9,1,0)</f>
        <v>0</v>
      </c>
      <c r="C5" s="18">
        <f>EQUAT!C9</f>
        <v>1</v>
      </c>
      <c r="D5" s="33" t="str">
        <f t="shared" si="17"/>
        <v>titration curves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titration curves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10</v>
      </c>
      <c r="AL5" s="33">
        <f t="shared" ref="AL5:AM5" si="27">SUM(AF3:AF11)</f>
        <v>10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Results'!D9=EQUAT!B10,1,0)</f>
        <v>0</v>
      </c>
      <c r="C6" s="18">
        <f>EQUAT!C10</f>
        <v>1</v>
      </c>
      <c r="D6" s="33" t="str">
        <f t="shared" si="17"/>
        <v>acid-base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data book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acid-base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data book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2</v>
      </c>
      <c r="AL6" s="33">
        <f>SUM(AF12:AF14)</f>
        <v>2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Results'!D10=EQUAT!B11,1,0)</f>
        <v>0</v>
      </c>
      <c r="C7" s="18">
        <f>EQUAT!C11</f>
        <v>1</v>
      </c>
      <c r="D7" s="33" t="str">
        <f t="shared" si="17"/>
        <v>galvanic primary, principles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electrochemical series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data book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galvanic primary, principles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electrochemical series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data book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21</v>
      </c>
      <c r="AL7" s="33">
        <f t="shared" ref="AL7:AM7" si="32">SUM(AF15:AF19)</f>
        <v>21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Results'!D11=EQUAT!B12,1,0)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4</v>
      </c>
      <c r="AF8" s="173">
        <f t="shared" si="23"/>
        <v>4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12</v>
      </c>
      <c r="AL8" s="33">
        <f t="shared" ref="AL8:AM8" si="33">SUM(AF20:AF23)</f>
        <v>12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Results'!D12=EQUAT!B13,1,0)</f>
        <v>0</v>
      </c>
      <c r="C9" s="18">
        <f>EQUAT!C13</f>
        <v>1</v>
      </c>
      <c r="D9" s="33" t="str">
        <f t="shared" si="17"/>
        <v>redox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fuel cells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redox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fuel cells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</v>
      </c>
      <c r="AL9" s="33">
        <f t="shared" ref="AL9:AM9" si="34">SUM(AF24:AF31)</f>
        <v>1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Results'!D13=EQUAT!B14,1,0)</f>
        <v>0</v>
      </c>
      <c r="C10" s="18">
        <f>EQUAT!C14</f>
        <v>1</v>
      </c>
      <c r="D10" s="33" t="str">
        <f t="shared" si="17"/>
        <v>bomb calorimetry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calculations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bomb calorimetry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calculations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28</v>
      </c>
      <c r="AL10" s="33">
        <f t="shared" ref="AL10:AM10" si="35">SUM(AF32:AF48)</f>
        <v>28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4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Results'!D14=EQUAT!B15,1,0)</f>
        <v>0</v>
      </c>
      <c r="C11" s="18">
        <f>EQUAT!C15</f>
        <v>1</v>
      </c>
      <c r="D11" s="33" t="str">
        <f t="shared" si="17"/>
        <v>galvanic secondary, principles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galvanic secondary, principles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2</v>
      </c>
      <c r="AF11" s="173">
        <f t="shared" si="23"/>
        <v>2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Results'!D15=EQUAT!B16,1,0)</f>
        <v>0</v>
      </c>
      <c r="C12" s="18">
        <f>EQUAT!C16</f>
        <v>1</v>
      </c>
      <c r="D12" s="33" t="str">
        <f t="shared" si="17"/>
        <v>Le Chatelier principle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Le Chatelier principle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2</v>
      </c>
      <c r="AF12" s="171">
        <f t="shared" si="23"/>
        <v>2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16</v>
      </c>
      <c r="AL12" s="33">
        <f t="shared" ref="AL12:AM12" si="37">SUM(AF52:AF66)</f>
        <v>16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Results'!D16=EQUAT!B17,1,0)</f>
        <v>0</v>
      </c>
      <c r="C13" s="18">
        <f>EQUAT!C17</f>
        <v>1</v>
      </c>
      <c r="D13" s="33" t="str">
        <f t="shared" si="17"/>
        <v>fuel cells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fuel cells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2</v>
      </c>
      <c r="AV13" s="109">
        <f t="shared" si="31"/>
        <v>0</v>
      </c>
    </row>
    <row r="14" spans="1:58" x14ac:dyDescent="0.25">
      <c r="A14" s="8">
        <v>12</v>
      </c>
      <c r="B14" s="93">
        <f>IF('Class Results'!D17=EQUAT!B18,1,0)</f>
        <v>0</v>
      </c>
      <c r="C14" s="18">
        <f>EQUAT!C18</f>
        <v>1</v>
      </c>
      <c r="D14" s="33" t="str">
        <f t="shared" si="17"/>
        <v>gravimetric analysis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calculations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chemical equations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gravimetric analysis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calculations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chemical equations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2</v>
      </c>
      <c r="AV14" s="109">
        <f t="shared" si="31"/>
        <v>0</v>
      </c>
    </row>
    <row r="15" spans="1:58" x14ac:dyDescent="0.25">
      <c r="A15" s="8">
        <v>13</v>
      </c>
      <c r="B15" s="93">
        <f>IF('Class Results'!D18=EQUAT!B19,1,0)</f>
        <v>0</v>
      </c>
      <c r="C15" s="18">
        <f>EQUAT!C19</f>
        <v>1</v>
      </c>
      <c r="D15" s="33" t="str">
        <f t="shared" si="17"/>
        <v>gravimetric analysis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calculations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chemical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gravimetric analysis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calculations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chemical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Results'!D19=EQUAT!B20,1,0)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calibration graph AAS or UV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calibration graph AAS or UV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2</v>
      </c>
      <c r="AF16" s="173">
        <f t="shared" si="23"/>
        <v>2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Results'!D20=EQUAT!B21,1,0)</f>
        <v>0</v>
      </c>
      <c r="C17" s="18">
        <f>EQUAT!C21</f>
        <v>1</v>
      </c>
      <c r="D17" s="33" t="str">
        <f t="shared" si="17"/>
        <v>systematic name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alkanoic acid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calculations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systematic name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alkanoic acid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calculations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4</v>
      </c>
      <c r="AL17" s="33">
        <f t="shared" ref="AL17:AM17" si="42">SUM(AF90:AF93)</f>
        <v>4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Results'!D21=EQUAT!B22,1,0)</f>
        <v>0</v>
      </c>
      <c r="C18" s="18">
        <f>EQUAT!C22</f>
        <v>1</v>
      </c>
      <c r="D18" s="33" t="str">
        <f t="shared" si="17"/>
        <v xml:space="preserve">Faradays laws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galvanic primary, principles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redox equations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Faradays laws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galvanic primary, principles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redox equations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Results'!D22=EQUAT!B23,1,0)</f>
        <v>0</v>
      </c>
      <c r="C19" s="18">
        <f>EQUAT!C23</f>
        <v>1</v>
      </c>
      <c r="D19" s="33" t="str">
        <f t="shared" si="17"/>
        <v>chemical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aspirin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chemical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aspirin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Results'!D23=EQUAT!B24,1,0)</f>
        <v>0</v>
      </c>
      <c r="C20" s="18">
        <f>EQUAT!C24</f>
        <v>1</v>
      </c>
      <c r="D20" s="33" t="str">
        <f t="shared" si="17"/>
        <v>organic reaction pathways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organic reaction pathways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33</v>
      </c>
      <c r="AL20" s="33">
        <f>SUM(AF97:AF120)</f>
        <v>33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Results'!D24=EQUAT!B25,1,0)</f>
        <v>0</v>
      </c>
      <c r="C21" s="18">
        <f>EQUAT!C25</f>
        <v>1</v>
      </c>
      <c r="D21" s="33" t="str">
        <f t="shared" si="17"/>
        <v>Le Chatelier principle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Rates of reaction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Le Chatelier principle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Rates of reaction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48</v>
      </c>
      <c r="AL21" s="33">
        <f>SUM(AF121:AF151)</f>
        <v>48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Results'!D25=EQUAT!B26,1,0)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19</v>
      </c>
      <c r="AL22" s="33">
        <f t="shared" ref="AL22:AM22" si="44">SUM(AF97:AF103)</f>
        <v>19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Results'!D26=EQUAT!B27,1,0)</f>
        <v>0</v>
      </c>
      <c r="C23" s="18">
        <f>EQUAT!C27</f>
        <v>1</v>
      </c>
      <c r="D23" s="33" t="str">
        <f t="shared" si="17"/>
        <v>calc delta H from reactions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calc delta H from reactions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0</v>
      </c>
      <c r="AL23" s="33">
        <f t="shared" ref="AL23:AM23" si="46">SUM(AF104:AF109)</f>
        <v>0</v>
      </c>
      <c r="AM23" s="33">
        <f t="shared" si="46"/>
        <v>0</v>
      </c>
      <c r="AN23" s="80">
        <f t="shared" si="45"/>
        <v>-2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Results'!D27=EQUAT!B28,1,0)</f>
        <v>0</v>
      </c>
      <c r="C24" s="18">
        <f>EQUAT!C28</f>
        <v>1</v>
      </c>
      <c r="D24" s="33" t="str">
        <f t="shared" si="17"/>
        <v>matching analytical technique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HPLC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matching analytical technique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HPLC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14</v>
      </c>
      <c r="AL24" s="33">
        <f t="shared" ref="AL24:AM24" si="47">SUM(AF110:AF115)</f>
        <v>14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Results'!D28=EQUAT!B29,1,0)</f>
        <v>0</v>
      </c>
      <c r="C25" s="18">
        <f>EQUAT!C29</f>
        <v>1</v>
      </c>
      <c r="D25" s="33" t="str">
        <f t="shared" si="17"/>
        <v>vol - experimental technique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vol - experimental technique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Results'!D29=EQUAT!B30,1,0)</f>
        <v>0</v>
      </c>
      <c r="C26" s="18">
        <f>EQUAT!C30</f>
        <v>1</v>
      </c>
      <c r="D26" s="33" t="str">
        <f t="shared" si="17"/>
        <v>mass spectrometry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IR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C13NMR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mass spectrometry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IR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C13NMR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Results'!D30=EQUAT!B31,1,0)</f>
        <v>0</v>
      </c>
      <c r="C27" s="18">
        <f>EQUAT!C31</f>
        <v>1</v>
      </c>
      <c r="D27" s="33" t="str">
        <f t="shared" si="17"/>
        <v>mass spectrometry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IR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C13NMR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mass spectrometry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IR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C13NMR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1</v>
      </c>
      <c r="AF27" s="173">
        <f t="shared" si="23"/>
        <v>1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2</v>
      </c>
      <c r="AL27" s="33">
        <f t="shared" ref="AL27:AM27" si="50">SUM(AF123:AF128)</f>
        <v>2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Results'!D31=EQUAT!B32,1,0)</f>
        <v>0</v>
      </c>
      <c r="C28" s="18">
        <f>EQUAT!C32</f>
        <v>1</v>
      </c>
      <c r="D28" s="33" t="str">
        <f t="shared" si="17"/>
        <v>Le Chatelier principle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Le Chatelier principle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Results'!D32=EQUAT!B33,1,0)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chemical principles electrolytic cell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chemical principles electrolytic cell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12</v>
      </c>
      <c r="AL29" s="33">
        <f t="shared" ref="AL29:AM29" si="52">SUM(AF134:AF138)</f>
        <v>12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1</v>
      </c>
      <c r="AV29" s="109">
        <f t="shared" si="31"/>
        <v>0</v>
      </c>
    </row>
    <row r="30" spans="1:58" x14ac:dyDescent="0.25">
      <c r="A30" s="8">
        <v>28</v>
      </c>
      <c r="B30" s="93">
        <f>IF('Class Results'!D33=EQUAT!B34,1,0)</f>
        <v>0</v>
      </c>
      <c r="C30" s="18">
        <f>EQUAT!C34</f>
        <v>1</v>
      </c>
      <c r="D30" s="33" t="str">
        <f t="shared" si="17"/>
        <v>chemical principles electrolytic cell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molten vs aqueous electrolytic cell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chemical principles electrolytic cell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molten vs aqueous electrolytic cell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8</v>
      </c>
      <c r="AL30" s="33">
        <f t="shared" ref="AL30:AM30" si="53">SUM(AF139:AF143)</f>
        <v>8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Results'!D34=EQUAT!B35,1,0)</f>
        <v>0</v>
      </c>
      <c r="C31" s="18">
        <f>EQUAT!C35</f>
        <v>1</v>
      </c>
      <c r="D31" s="33" t="str">
        <f t="shared" si="17"/>
        <v>amount of solids, liquids, gases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excess and limiting reagents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amount of solids, liquids, gases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excess and limiting reagents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Results'!D35=EQUAT!B36,1,0)</f>
        <v>0</v>
      </c>
      <c r="C32" s="18">
        <f>EQUAT!C36</f>
        <v>1</v>
      </c>
      <c r="D32" s="33" t="str">
        <f t="shared" si="17"/>
        <v>solution calorimetry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solution calorimetry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5</v>
      </c>
      <c r="AL32" s="33">
        <f t="shared" ref="AL32:AM32" si="55">SUM(AF150:AF151)</f>
        <v>5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20</v>
      </c>
      <c r="AL33" s="33">
        <f t="shared" ref="AL33:AM33" si="56">SUM(AF152:AF154)</f>
        <v>20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Results'!D37</f>
        <v>0</v>
      </c>
      <c r="C34" s="18">
        <f>EQUAT!I7</f>
        <v>1</v>
      </c>
      <c r="D34" s="33" t="str">
        <f t="shared" si="17"/>
        <v>organic structure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organic structure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Results'!D38</f>
        <v>0</v>
      </c>
      <c r="C35" s="18">
        <f>EQUAT!I8</f>
        <v>1</v>
      </c>
      <c r="D35" s="33" t="str">
        <f t="shared" si="17"/>
        <v>mass spectrometry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mass spectrometry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Results'!D39</f>
        <v>0</v>
      </c>
      <c r="C36" s="18">
        <f>EQUAT!I9</f>
        <v>2</v>
      </c>
      <c r="D36" s="33" t="str">
        <f t="shared" si="17"/>
        <v>IR</v>
      </c>
      <c r="E36" s="33" t="str">
        <f t="shared" si="18"/>
        <v>IR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IR</v>
      </c>
      <c r="Q36" s="49" t="str">
        <f t="shared" si="65"/>
        <v>IR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6</v>
      </c>
      <c r="AF36" s="171">
        <f t="shared" si="23"/>
        <v>6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Results'!D40</f>
        <v>0</v>
      </c>
      <c r="C37" s="18">
        <f>EQUAT!I10</f>
        <v>2</v>
      </c>
      <c r="D37" s="33" t="str">
        <f t="shared" si="17"/>
        <v>organic structure</v>
      </c>
      <c r="E37" s="33" t="str">
        <f t="shared" si="18"/>
        <v>organic structure</v>
      </c>
      <c r="F37" s="33">
        <f t="shared" si="19"/>
        <v>0</v>
      </c>
      <c r="G37" s="33">
        <f t="shared" si="20"/>
        <v>0</v>
      </c>
      <c r="H37" s="33" t="str">
        <f t="shared" si="57"/>
        <v>C13NMR</v>
      </c>
      <c r="I37" s="33" t="str">
        <f t="shared" si="58"/>
        <v>C13NMR</v>
      </c>
      <c r="J37" s="33">
        <f t="shared" si="59"/>
        <v>0</v>
      </c>
      <c r="K37" s="33">
        <f t="shared" si="60"/>
        <v>0</v>
      </c>
      <c r="L37" s="33" t="str">
        <f t="shared" si="61"/>
        <v>carbon environment</v>
      </c>
      <c r="M37" s="33" t="str">
        <f t="shared" si="62"/>
        <v>carbon environment</v>
      </c>
      <c r="N37" s="33">
        <f t="shared" si="63"/>
        <v>0</v>
      </c>
      <c r="O37" s="33">
        <f t="shared" si="64"/>
        <v>0</v>
      </c>
      <c r="P37" s="72" t="str">
        <f>EQUAT!J10</f>
        <v>organic structure</v>
      </c>
      <c r="Q37" s="49" t="str">
        <f t="shared" si="65"/>
        <v>organic structure</v>
      </c>
      <c r="R37" s="9">
        <f t="shared" si="66"/>
        <v>0</v>
      </c>
      <c r="S37" s="50">
        <f t="shared" si="67"/>
        <v>0</v>
      </c>
      <c r="T37" s="45" t="str">
        <f>EQUAT!K10</f>
        <v>C13NMR</v>
      </c>
      <c r="U37" s="56" t="str">
        <f t="shared" si="68"/>
        <v>C13NMR</v>
      </c>
      <c r="V37" s="10">
        <f t="shared" si="69"/>
        <v>0</v>
      </c>
      <c r="W37" s="57">
        <f t="shared" si="70"/>
        <v>0</v>
      </c>
      <c r="X37" s="45" t="str">
        <f>EQUAT!L10</f>
        <v>carbon environment</v>
      </c>
      <c r="Y37" s="63" t="str">
        <f t="shared" si="71"/>
        <v>carbon environment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Results'!D41</f>
        <v>0</v>
      </c>
      <c r="C38" s="18">
        <f>EQUAT!I11</f>
        <v>5</v>
      </c>
      <c r="D38" s="33" t="str">
        <f t="shared" si="17"/>
        <v>common organic reactions</v>
      </c>
      <c r="E38" s="33" t="str">
        <f t="shared" si="18"/>
        <v>common organic reactions</v>
      </c>
      <c r="F38" s="33" t="str">
        <f t="shared" si="19"/>
        <v>common organic reactions</v>
      </c>
      <c r="G38" s="33" t="str">
        <f t="shared" si="20"/>
        <v>common organic reactions</v>
      </c>
      <c r="H38" s="33" t="str">
        <f t="shared" si="57"/>
        <v>esters from alkenes</v>
      </c>
      <c r="I38" s="33" t="str">
        <f t="shared" si="58"/>
        <v>esters from alkenes</v>
      </c>
      <c r="J38" s="33" t="str">
        <f t="shared" si="59"/>
        <v>esters from alkenes</v>
      </c>
      <c r="K38" s="33" t="str">
        <f t="shared" si="60"/>
        <v>esters from alkenes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common organic reactions</v>
      </c>
      <c r="Q38" s="49" t="str">
        <f t="shared" si="65"/>
        <v>common organic reactions</v>
      </c>
      <c r="R38" s="9" t="str">
        <f t="shared" si="66"/>
        <v>common organic reactions</v>
      </c>
      <c r="S38" s="50" t="str">
        <f t="shared" si="67"/>
        <v>common organic reactions</v>
      </c>
      <c r="T38" s="45" t="str">
        <f>EQUAT!K11</f>
        <v>esters from alkenes</v>
      </c>
      <c r="U38" s="56" t="str">
        <f t="shared" si="68"/>
        <v>esters from alkenes</v>
      </c>
      <c r="V38" s="10" t="str">
        <f t="shared" si="69"/>
        <v>esters from alkenes</v>
      </c>
      <c r="W38" s="57" t="str">
        <f t="shared" si="70"/>
        <v>esters from alkenes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2</v>
      </c>
      <c r="AF38" s="171">
        <f t="shared" si="23"/>
        <v>2</v>
      </c>
      <c r="AG38" s="149">
        <f t="shared" si="24"/>
        <v>0</v>
      </c>
      <c r="AH38" s="153">
        <f t="shared" si="25"/>
        <v>0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6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Results'!D42</f>
        <v>0</v>
      </c>
      <c r="C39" s="18">
        <f>EQUAT!I12</f>
        <v>1</v>
      </c>
      <c r="D39" s="33" t="str">
        <f t="shared" si="17"/>
        <v>esterification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esterification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94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1gi</v>
      </c>
      <c r="B40" s="18">
        <f>'Class Results'!D43</f>
        <v>0</v>
      </c>
      <c r="C40" s="18">
        <f>EQUAT!I13</f>
        <v>2</v>
      </c>
      <c r="D40" s="33" t="str">
        <f t="shared" si="17"/>
        <v>Le Chatelier principle</v>
      </c>
      <c r="E40" s="33" t="str">
        <f t="shared" si="18"/>
        <v>Le Chatelier principle</v>
      </c>
      <c r="F40" s="33">
        <f t="shared" si="19"/>
        <v>0</v>
      </c>
      <c r="G40" s="33">
        <f t="shared" si="20"/>
        <v>0</v>
      </c>
      <c r="H40" s="33" t="str">
        <f t="shared" si="57"/>
        <v>Rates of reaction</v>
      </c>
      <c r="I40" s="33" t="str">
        <f t="shared" si="58"/>
        <v>Rates of reaction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Le Chatelier principle</v>
      </c>
      <c r="Q40" s="49" t="str">
        <f t="shared" si="65"/>
        <v>Le Chatelier principle</v>
      </c>
      <c r="R40" s="9">
        <f t="shared" si="66"/>
        <v>0</v>
      </c>
      <c r="S40" s="50">
        <f t="shared" si="67"/>
        <v>0</v>
      </c>
      <c r="T40" s="45" t="str">
        <f>EQUAT!K13</f>
        <v>Rates of reaction</v>
      </c>
      <c r="U40" s="56" t="str">
        <f t="shared" si="68"/>
        <v>Rates of reaction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2</v>
      </c>
      <c r="AV40" s="109">
        <f t="shared" si="31"/>
        <v>0</v>
      </c>
    </row>
    <row r="41" spans="1:48" x14ac:dyDescent="0.25">
      <c r="A41" s="8" t="str">
        <f>EQUAT!H14</f>
        <v>1gii</v>
      </c>
      <c r="B41" s="18">
        <f>'Class Results'!D44</f>
        <v>0</v>
      </c>
      <c r="C41" s="18">
        <f>EQUAT!I14</f>
        <v>1</v>
      </c>
      <c r="D41" s="33" t="str">
        <f t="shared" si="17"/>
        <v>properties of organic compounds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properties of organic compounds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1h</v>
      </c>
      <c r="B42" s="18">
        <f>'Class Results'!D45</f>
        <v>0</v>
      </c>
      <c r="C42" s="18">
        <f>EQUAT!I15</f>
        <v>2</v>
      </c>
      <c r="D42" s="33" t="str">
        <f t="shared" si="17"/>
        <v>calc delta H from reactions</v>
      </c>
      <c r="E42" s="33" t="str">
        <f t="shared" si="18"/>
        <v>calc delta H from reactions</v>
      </c>
      <c r="F42" s="33">
        <f t="shared" si="19"/>
        <v>0</v>
      </c>
      <c r="G42" s="33">
        <f t="shared" si="20"/>
        <v>0</v>
      </c>
      <c r="H42" s="33" t="str">
        <f t="shared" si="57"/>
        <v>data book</v>
      </c>
      <c r="I42" s="33" t="str">
        <f t="shared" si="58"/>
        <v>data book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 t="str">
        <f t="shared" si="65"/>
        <v>calc delta H from reactions</v>
      </c>
      <c r="R42" s="9">
        <f t="shared" si="66"/>
        <v>0</v>
      </c>
      <c r="S42" s="50">
        <f t="shared" si="67"/>
        <v>0</v>
      </c>
      <c r="T42" s="45" t="str">
        <f>EQUAT!K15</f>
        <v>data book</v>
      </c>
      <c r="U42" s="56" t="str">
        <f t="shared" si="68"/>
        <v>data book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2a</v>
      </c>
      <c r="B43" s="18">
        <f>'Class Results'!D46</f>
        <v>0</v>
      </c>
      <c r="C43" s="18">
        <f>EQUAT!I16</f>
        <v>1</v>
      </c>
      <c r="D43" s="33" t="str">
        <f t="shared" si="17"/>
        <v>chemical principles electrolytic cell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chemical principles electrolytic cell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2b</v>
      </c>
      <c r="B44" s="18">
        <f>'Class Results'!D47</f>
        <v>0</v>
      </c>
      <c r="C44" s="18">
        <f>EQUAT!I17</f>
        <v>2</v>
      </c>
      <c r="D44" s="33" t="str">
        <f t="shared" si="17"/>
        <v>predicting redox products</v>
      </c>
      <c r="E44" s="33" t="str">
        <f t="shared" si="18"/>
        <v>predicting redox products</v>
      </c>
      <c r="F44" s="33">
        <f t="shared" si="19"/>
        <v>0</v>
      </c>
      <c r="G44" s="33">
        <f t="shared" si="20"/>
        <v>0</v>
      </c>
      <c r="H44" s="33" t="str">
        <f t="shared" si="57"/>
        <v>electrochemical series</v>
      </c>
      <c r="I44" s="33" t="str">
        <f t="shared" si="58"/>
        <v>electrochemical series</v>
      </c>
      <c r="J44" s="33">
        <f t="shared" si="59"/>
        <v>0</v>
      </c>
      <c r="K44" s="33">
        <f t="shared" si="60"/>
        <v>0</v>
      </c>
      <c r="L44" s="33" t="str">
        <f t="shared" si="61"/>
        <v>chemical principles electrolytic cell</v>
      </c>
      <c r="M44" s="33" t="str">
        <f t="shared" si="62"/>
        <v>chemical principles electrolytic cell</v>
      </c>
      <c r="N44" s="33">
        <f t="shared" si="63"/>
        <v>0</v>
      </c>
      <c r="O44" s="33">
        <f t="shared" si="64"/>
        <v>0</v>
      </c>
      <c r="P44" s="72" t="str">
        <f>EQUAT!J17</f>
        <v>predicting redox products</v>
      </c>
      <c r="Q44" s="49" t="str">
        <f t="shared" si="65"/>
        <v>predicting redox products</v>
      </c>
      <c r="R44" s="9">
        <f t="shared" si="66"/>
        <v>0</v>
      </c>
      <c r="S44" s="50">
        <f t="shared" si="67"/>
        <v>0</v>
      </c>
      <c r="T44" s="45" t="str">
        <f>EQUAT!K17</f>
        <v>electrochemical series</v>
      </c>
      <c r="U44" s="56" t="str">
        <f t="shared" si="68"/>
        <v>electrochemical series</v>
      </c>
      <c r="V44" s="10">
        <f t="shared" si="69"/>
        <v>0</v>
      </c>
      <c r="W44" s="57">
        <f t="shared" si="70"/>
        <v>0</v>
      </c>
      <c r="X44" s="45" t="str">
        <f>EQUAT!L17</f>
        <v>chemical principles electrolytic cell</v>
      </c>
      <c r="Y44" s="63" t="str">
        <f t="shared" si="71"/>
        <v>chemical principles electrolytic cell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2c</v>
      </c>
      <c r="B45" s="18">
        <f>'Class Results'!D48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 t="str">
        <f t="shared" si="57"/>
        <v>chemical principles electrolytic cell</v>
      </c>
      <c r="I45" s="33" t="str">
        <f t="shared" si="58"/>
        <v>chemical principles electrolytic cell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 t="str">
        <f>EQUAT!K18</f>
        <v>chemical principles electrolytic cell</v>
      </c>
      <c r="U45" s="56" t="str">
        <f t="shared" si="68"/>
        <v>chemical principles electrolytic cell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</v>
      </c>
      <c r="B46" s="18">
        <f>'Class Results'!D49</f>
        <v>0</v>
      </c>
      <c r="C46" s="18">
        <f>EQUAT!I19</f>
        <v>1</v>
      </c>
      <c r="D46" s="33" t="str">
        <f t="shared" si="17"/>
        <v>vis-UV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vis-UV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2e</v>
      </c>
      <c r="B47" s="18">
        <f>'Class Results'!D50</f>
        <v>0</v>
      </c>
      <c r="C47" s="18">
        <f>EQUAT!I20</f>
        <v>1</v>
      </c>
      <c r="D47" s="33" t="str">
        <f t="shared" si="17"/>
        <v>vis-UV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vis-UV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2f</v>
      </c>
      <c r="B48" s="18">
        <f>'Class Results'!D51</f>
        <v>0</v>
      </c>
      <c r="C48" s="18">
        <f>EQUAT!I21</f>
        <v>2</v>
      </c>
      <c r="D48" s="33" t="str">
        <f t="shared" si="17"/>
        <v xml:space="preserve">Faradays laws </v>
      </c>
      <c r="E48" s="33" t="str">
        <f t="shared" si="18"/>
        <v xml:space="preserve">Faradays laws </v>
      </c>
      <c r="F48" s="33">
        <f t="shared" si="19"/>
        <v>0</v>
      </c>
      <c r="G48" s="33">
        <f t="shared" si="20"/>
        <v>0</v>
      </c>
      <c r="H48" s="33" t="str">
        <f t="shared" si="57"/>
        <v>electrolytic cells</v>
      </c>
      <c r="I48" s="33" t="str">
        <f t="shared" si="58"/>
        <v>electrolytic cells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 xml:space="preserve">Faradays laws </v>
      </c>
      <c r="Q48" s="49" t="str">
        <f t="shared" si="65"/>
        <v xml:space="preserve">Faradays laws </v>
      </c>
      <c r="R48" s="9">
        <f t="shared" si="66"/>
        <v>0</v>
      </c>
      <c r="S48" s="50">
        <f t="shared" si="67"/>
        <v>0</v>
      </c>
      <c r="T48" s="45" t="str">
        <f>EQUAT!K21</f>
        <v>electrolytic cells</v>
      </c>
      <c r="U48" s="56" t="str">
        <f t="shared" si="68"/>
        <v>electrolytic cells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2g</v>
      </c>
      <c r="B49" s="18">
        <f>'Class Results'!D52</f>
        <v>0</v>
      </c>
      <c r="C49" s="18">
        <f>EQUAT!I22</f>
        <v>1</v>
      </c>
      <c r="D49" s="33" t="str">
        <f t="shared" si="17"/>
        <v>limitations of predictions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limitations of predictions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2h</v>
      </c>
      <c r="B50" s="18">
        <f>'Class Results'!D53</f>
        <v>0</v>
      </c>
      <c r="C50" s="18">
        <f>EQUAT!I23</f>
        <v>1</v>
      </c>
      <c r="D50" s="33" t="str">
        <f t="shared" si="17"/>
        <v>chemical principles electrolytic cell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chemical principles electrolytic cell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2i</v>
      </c>
      <c r="B51" s="18">
        <f>'Class Results'!D54</f>
        <v>0</v>
      </c>
      <c r="C51" s="18">
        <f>EQUAT!I24</f>
        <v>3</v>
      </c>
      <c r="D51" s="33" t="str">
        <f t="shared" si="17"/>
        <v>vis-UV</v>
      </c>
      <c r="E51" s="33" t="str">
        <f t="shared" si="18"/>
        <v>vis-UV</v>
      </c>
      <c r="F51" s="33" t="str">
        <f t="shared" si="19"/>
        <v>vis-UV</v>
      </c>
      <c r="G51" s="33">
        <f t="shared" si="20"/>
        <v>0</v>
      </c>
      <c r="H51" s="33" t="str">
        <f t="shared" si="57"/>
        <v>calibration graph AAS or UV</v>
      </c>
      <c r="I51" s="33" t="str">
        <f t="shared" si="58"/>
        <v>calibration graph AAS or UV</v>
      </c>
      <c r="J51" s="33" t="str">
        <f t="shared" si="59"/>
        <v>calibration graph AAS or UV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vis-UV</v>
      </c>
      <c r="Q51" s="49" t="str">
        <f t="shared" si="65"/>
        <v>vis-UV</v>
      </c>
      <c r="R51" s="9" t="str">
        <f t="shared" si="66"/>
        <v>vis-UV</v>
      </c>
      <c r="S51" s="50">
        <f t="shared" si="67"/>
        <v>0</v>
      </c>
      <c r="T51" s="45" t="str">
        <f>EQUAT!K24</f>
        <v>calibration graph AAS or UV</v>
      </c>
      <c r="U51" s="56" t="str">
        <f t="shared" si="68"/>
        <v>calibration graph AAS or UV</v>
      </c>
      <c r="V51" s="10" t="str">
        <f t="shared" si="69"/>
        <v>calibration graph AAS or UV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3a</v>
      </c>
      <c r="B52" s="18">
        <f>'Class Results'!D55</f>
        <v>0</v>
      </c>
      <c r="C52" s="18">
        <f>EQUAT!I25</f>
        <v>1</v>
      </c>
      <c r="D52" s="33" t="str">
        <f t="shared" si="17"/>
        <v>structural formula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amines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structural formula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amines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3b</v>
      </c>
      <c r="B53" s="18">
        <f>'Class Results'!D56</f>
        <v>0</v>
      </c>
      <c r="C53" s="18">
        <f>EQUAT!I26</f>
        <v>1</v>
      </c>
      <c r="D53" s="33" t="str">
        <f t="shared" si="17"/>
        <v>amines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amino acid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amines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amino acid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3c</v>
      </c>
      <c r="B54" s="18">
        <f>'Class Results'!D57</f>
        <v>0</v>
      </c>
      <c r="C54" s="18">
        <f>EQUAT!I27</f>
        <v>1</v>
      </c>
      <c r="D54" s="33" t="str">
        <f t="shared" si="17"/>
        <v>systematic name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systematic name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3d</v>
      </c>
      <c r="B55" s="18">
        <f>'Class Results'!D58</f>
        <v>0</v>
      </c>
      <c r="C55" s="18">
        <f>EQUAT!I28</f>
        <v>1</v>
      </c>
      <c r="D55" s="33" t="str">
        <f t="shared" si="17"/>
        <v>amino acid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data book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 t="str">
        <f t="shared" si="61"/>
        <v>structural formula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amino acid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data book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 t="str">
        <f>EQUAT!L28</f>
        <v>structural formula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3e</v>
      </c>
      <c r="B56" s="18">
        <f>'Class Results'!D59</f>
        <v>0</v>
      </c>
      <c r="C56" s="18">
        <f>EQUAT!I29</f>
        <v>2</v>
      </c>
      <c r="D56" s="33" t="str">
        <f t="shared" si="17"/>
        <v>cond &amp; poly - proteins</v>
      </c>
      <c r="E56" s="33" t="str">
        <f t="shared" si="18"/>
        <v>cond &amp; poly - proteins</v>
      </c>
      <c r="F56" s="33">
        <f t="shared" si="19"/>
        <v>0</v>
      </c>
      <c r="G56" s="33">
        <f t="shared" si="20"/>
        <v>0</v>
      </c>
      <c r="H56" s="33" t="str">
        <f t="shared" si="57"/>
        <v>chemical bonding proteins</v>
      </c>
      <c r="I56" s="33" t="str">
        <f t="shared" si="58"/>
        <v>chemical bonding proteins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cond &amp; poly - proteins</v>
      </c>
      <c r="Q56" s="49" t="str">
        <f t="shared" si="65"/>
        <v>cond &amp; poly - proteins</v>
      </c>
      <c r="R56" s="9">
        <f t="shared" si="66"/>
        <v>0</v>
      </c>
      <c r="S56" s="50">
        <f t="shared" si="67"/>
        <v>0</v>
      </c>
      <c r="T56" s="45" t="str">
        <f>EQUAT!K29</f>
        <v>chemical bonding proteins</v>
      </c>
      <c r="U56" s="56" t="str">
        <f t="shared" si="68"/>
        <v>chemical bonding proteins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3</v>
      </c>
      <c r="AF56" s="179">
        <f t="shared" si="23"/>
        <v>3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3fi</v>
      </c>
      <c r="B57" s="18">
        <f>'Class Results'!D60</f>
        <v>0</v>
      </c>
      <c r="C57" s="18">
        <f>EQUAT!I30</f>
        <v>1</v>
      </c>
      <c r="D57" s="33" t="str">
        <f t="shared" si="17"/>
        <v>cond &amp; poly - proteins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protein- primary, secondary, tertiary structure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cond &amp; poly - proteins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protein- primary, secondary, tertiary structure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3fii</v>
      </c>
      <c r="B58" s="18">
        <f>'Class Results'!D61</f>
        <v>0</v>
      </c>
      <c r="C58" s="18">
        <f>EQUAT!I31</f>
        <v>1</v>
      </c>
      <c r="D58" s="33" t="str">
        <f t="shared" si="17"/>
        <v>cond &amp; poly - proteins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protein- primary, secondary, tertiary structure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cond &amp; poly - proteins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protein- primary, secondary, tertiary structure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3</v>
      </c>
      <c r="AV58" s="109">
        <f t="shared" si="31"/>
        <v>0</v>
      </c>
    </row>
    <row r="59" spans="1:48" x14ac:dyDescent="0.25">
      <c r="A59" s="8" t="str">
        <f>EQUAT!H32</f>
        <v>3fiii</v>
      </c>
      <c r="B59" s="18">
        <f>'Class Results'!D62</f>
        <v>0</v>
      </c>
      <c r="C59" s="18">
        <f>EQUAT!I32</f>
        <v>1</v>
      </c>
      <c r="D59" s="33" t="str">
        <f t="shared" si="17"/>
        <v>cond &amp; poly - proteins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 t="str">
        <f t="shared" si="57"/>
        <v>protein- primary, secondary, tertiary structure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cond &amp; poly - proteins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 t="str">
        <f>EQUAT!K32</f>
        <v>protein- primary, secondary, tertiary structure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3gi</v>
      </c>
      <c r="B60" s="18">
        <f>'Class Results'!D63</f>
        <v>0</v>
      </c>
      <c r="C60" s="18">
        <f>EQUAT!I33</f>
        <v>2</v>
      </c>
      <c r="D60" s="33" t="str">
        <f t="shared" si="17"/>
        <v>DNA</v>
      </c>
      <c r="E60" s="33" t="str">
        <f t="shared" si="18"/>
        <v>DNA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DNA</v>
      </c>
      <c r="Q60" s="49" t="str">
        <f t="shared" si="65"/>
        <v>DNA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2</v>
      </c>
      <c r="AF60" s="179">
        <f t="shared" si="23"/>
        <v>2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3gii</v>
      </c>
      <c r="B61" s="18">
        <f>'Class Results'!D64</f>
        <v>0</v>
      </c>
      <c r="C61" s="18">
        <f>EQUAT!I34</f>
        <v>1</v>
      </c>
      <c r="D61" s="33" t="str">
        <f t="shared" si="17"/>
        <v>DNA primary structure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DNA primary structure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3giii</v>
      </c>
      <c r="B62" s="18">
        <f>'Class Results'!D65</f>
        <v>0</v>
      </c>
      <c r="C62" s="18">
        <f>EQUAT!I35</f>
        <v>1</v>
      </c>
      <c r="D62" s="33" t="str">
        <f t="shared" si="17"/>
        <v>DNA secondary structure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DNA secondary structure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2</v>
      </c>
      <c r="AV62" s="109">
        <f t="shared" si="31"/>
        <v>0</v>
      </c>
    </row>
    <row r="63" spans="1:48" x14ac:dyDescent="0.25">
      <c r="A63" s="8" t="str">
        <f>EQUAT!H36</f>
        <v>3h</v>
      </c>
      <c r="B63" s="18">
        <f>'Class Results'!D66</f>
        <v>0</v>
      </c>
      <c r="C63" s="18">
        <f>EQUAT!I36</f>
        <v>1</v>
      </c>
      <c r="D63" s="33" t="str">
        <f t="shared" si="17"/>
        <v>DNA secondary structure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DNA secondary structure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4ai</v>
      </c>
      <c r="B64" s="18">
        <f>'Class Results'!D67</f>
        <v>0</v>
      </c>
      <c r="C64" s="18">
        <f>EQUAT!I37</f>
        <v>2</v>
      </c>
      <c r="D64" s="33" t="str">
        <f t="shared" si="17"/>
        <v>catalyst effect on rate</v>
      </c>
      <c r="E64" s="33" t="str">
        <f t="shared" si="18"/>
        <v>catalyst effect on rate</v>
      </c>
      <c r="F64" s="33">
        <f t="shared" si="19"/>
        <v>0</v>
      </c>
      <c r="G64" s="33">
        <f t="shared" si="20"/>
        <v>0</v>
      </c>
      <c r="H64" s="33" t="str">
        <f t="shared" si="57"/>
        <v>calc delta H from reactions</v>
      </c>
      <c r="I64" s="33" t="str">
        <f t="shared" si="58"/>
        <v>calc delta H from reactions</v>
      </c>
      <c r="J64" s="33">
        <f t="shared" si="59"/>
        <v>0</v>
      </c>
      <c r="K64" s="33">
        <f t="shared" si="60"/>
        <v>0</v>
      </c>
      <c r="L64" s="33" t="str">
        <f t="shared" si="61"/>
        <v>Energy sources - renewability</v>
      </c>
      <c r="M64" s="33" t="str">
        <f t="shared" si="62"/>
        <v>Energy sources - renewability</v>
      </c>
      <c r="N64" s="33">
        <f t="shared" si="63"/>
        <v>0</v>
      </c>
      <c r="O64" s="33">
        <f t="shared" si="64"/>
        <v>0</v>
      </c>
      <c r="P64" s="72" t="str">
        <f>EQUAT!J37</f>
        <v>catalyst effect on rate</v>
      </c>
      <c r="Q64" s="49" t="str">
        <f t="shared" si="65"/>
        <v>catalyst effect on rate</v>
      </c>
      <c r="R64" s="9">
        <f t="shared" si="66"/>
        <v>0</v>
      </c>
      <c r="S64" s="50">
        <f t="shared" si="67"/>
        <v>0</v>
      </c>
      <c r="T64" s="45" t="str">
        <f>EQUAT!K37</f>
        <v>calc delta H from reactions</v>
      </c>
      <c r="U64" s="56" t="str">
        <f t="shared" si="68"/>
        <v>calc delta H from reactions</v>
      </c>
      <c r="V64" s="10">
        <f t="shared" si="69"/>
        <v>0</v>
      </c>
      <c r="W64" s="57">
        <f t="shared" si="70"/>
        <v>0</v>
      </c>
      <c r="X64" s="45" t="str">
        <f>EQUAT!L37</f>
        <v>Energy sources - renewability</v>
      </c>
      <c r="Y64" s="63" t="str">
        <f t="shared" si="71"/>
        <v>Energy sources - renewability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4aii</v>
      </c>
      <c r="B65" s="18">
        <f>'Class Results'!D68</f>
        <v>0</v>
      </c>
      <c r="C65" s="18">
        <f>EQUAT!I38</f>
        <v>3</v>
      </c>
      <c r="D65" s="33" t="str">
        <f t="shared" si="17"/>
        <v>Equilibrium law</v>
      </c>
      <c r="E65" s="33" t="str">
        <f t="shared" si="18"/>
        <v>Equilibrium law</v>
      </c>
      <c r="F65" s="33" t="str">
        <f t="shared" si="19"/>
        <v>Equilibrium law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 law</v>
      </c>
      <c r="Q65" s="49" t="str">
        <f t="shared" si="65"/>
        <v>Equilibrium law</v>
      </c>
      <c r="R65" s="9" t="str">
        <f t="shared" si="66"/>
        <v>Equilibrium law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4aiii</v>
      </c>
      <c r="B66" s="18">
        <f>'Class Results'!D69</f>
        <v>0</v>
      </c>
      <c r="C66" s="18">
        <f>EQUAT!I39</f>
        <v>1</v>
      </c>
      <c r="D66" s="33" t="str">
        <f t="shared" si="17"/>
        <v>Equilibrium law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 t="str">
        <f t="shared" si="57"/>
        <v>Le Chatelier principle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 t="str">
        <f>EQUAT!K39</f>
        <v>Le Chatelier principle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4bi</v>
      </c>
      <c r="B67" s="18">
        <f>'Class Results'!D70</f>
        <v>0</v>
      </c>
      <c r="C67" s="18">
        <f>EQUAT!I40</f>
        <v>1</v>
      </c>
      <c r="D67" s="33" t="str">
        <f t="shared" si="17"/>
        <v>biochemical fuel production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data book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biochemical fuel production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data book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4bii</v>
      </c>
      <c r="B68" s="18">
        <f>'Class Results'!D71</f>
        <v>0</v>
      </c>
      <c r="C68" s="18">
        <f>EQUAT!I41</f>
        <v>3</v>
      </c>
      <c r="D68" s="33" t="str">
        <f t="shared" si="17"/>
        <v>biodiesel</v>
      </c>
      <c r="E68" s="33" t="str">
        <f t="shared" si="18"/>
        <v>biodiesel</v>
      </c>
      <c r="F68" s="33" t="str">
        <f t="shared" si="19"/>
        <v>biodiesel</v>
      </c>
      <c r="G68" s="33">
        <f t="shared" si="20"/>
        <v>0</v>
      </c>
      <c r="H68" s="33" t="str">
        <f t="shared" si="57"/>
        <v>data book</v>
      </c>
      <c r="I68" s="33" t="str">
        <f t="shared" si="58"/>
        <v>data book</v>
      </c>
      <c r="J68" s="33" t="str">
        <f t="shared" si="59"/>
        <v>data book</v>
      </c>
      <c r="K68" s="33">
        <f t="shared" si="60"/>
        <v>0</v>
      </c>
      <c r="L68" s="33" t="str">
        <f t="shared" si="61"/>
        <v>chemical equations</v>
      </c>
      <c r="M68" s="33" t="str">
        <f t="shared" si="62"/>
        <v>chemical equations</v>
      </c>
      <c r="N68" s="33" t="str">
        <f t="shared" si="63"/>
        <v>chemical equations</v>
      </c>
      <c r="O68" s="33">
        <f t="shared" si="64"/>
        <v>0</v>
      </c>
      <c r="P68" s="72" t="str">
        <f>EQUAT!J41</f>
        <v>biodiesel</v>
      </c>
      <c r="Q68" s="49" t="str">
        <f t="shared" si="65"/>
        <v>biodiesel</v>
      </c>
      <c r="R68" s="9" t="str">
        <f t="shared" si="66"/>
        <v>biodiesel</v>
      </c>
      <c r="S68" s="50">
        <f t="shared" si="67"/>
        <v>0</v>
      </c>
      <c r="T68" s="45" t="str">
        <f>EQUAT!K41</f>
        <v>data book</v>
      </c>
      <c r="U68" s="56" t="str">
        <f t="shared" si="68"/>
        <v>data book</v>
      </c>
      <c r="V68" s="10" t="str">
        <f t="shared" si="69"/>
        <v>data book</v>
      </c>
      <c r="W68" s="57">
        <f t="shared" si="70"/>
        <v>0</v>
      </c>
      <c r="X68" s="45" t="str">
        <f>EQUAT!L41</f>
        <v>chemical equations</v>
      </c>
      <c r="Y68" s="63" t="str">
        <f t="shared" si="71"/>
        <v>chemical equations</v>
      </c>
      <c r="Z68" s="11" t="str">
        <f t="shared" si="72"/>
        <v>chemical equations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0</v>
      </c>
      <c r="AF68" s="182">
        <f t="shared" ref="AF68:AF131" si="76">COUNTIF($P$3:$AA$102,AD68)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4ci</v>
      </c>
      <c r="B69" s="18">
        <f>'Class Results'!D72</f>
        <v>0</v>
      </c>
      <c r="C69" s="18">
        <f>EQUAT!I42</f>
        <v>1</v>
      </c>
      <c r="D69" s="33" t="str">
        <f t="shared" si="17"/>
        <v>C13NMR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chemical equations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C13NMR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chemical equations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4cii</v>
      </c>
      <c r="B70" s="18">
        <f>'Class Results'!D73</f>
        <v>0</v>
      </c>
      <c r="C70" s="18">
        <f>EQUAT!I43</f>
        <v>2</v>
      </c>
      <c r="D70" s="33" t="str">
        <f t="shared" si="17"/>
        <v>HNMR</v>
      </c>
      <c r="E70" s="33" t="str">
        <f t="shared" si="18"/>
        <v>HNMR</v>
      </c>
      <c r="F70" s="33">
        <f t="shared" si="19"/>
        <v>0</v>
      </c>
      <c r="G70" s="33">
        <f t="shared" si="20"/>
        <v>0</v>
      </c>
      <c r="H70" s="33" t="str">
        <f t="shared" si="57"/>
        <v>semi-structural formula</v>
      </c>
      <c r="I70" s="33" t="str">
        <f t="shared" si="58"/>
        <v>semi-structural formula</v>
      </c>
      <c r="J70" s="33">
        <f t="shared" si="59"/>
        <v>0</v>
      </c>
      <c r="K70" s="33">
        <f t="shared" si="60"/>
        <v>0</v>
      </c>
      <c r="L70" s="33" t="str">
        <f t="shared" si="61"/>
        <v>oxidation primary alkanols</v>
      </c>
      <c r="M70" s="33" t="str">
        <f t="shared" si="62"/>
        <v>oxidation primary alkanols</v>
      </c>
      <c r="N70" s="33">
        <f t="shared" si="63"/>
        <v>0</v>
      </c>
      <c r="O70" s="33">
        <f t="shared" si="64"/>
        <v>0</v>
      </c>
      <c r="P70" s="72" t="str">
        <f>EQUAT!J43</f>
        <v>HNMR</v>
      </c>
      <c r="Q70" s="49" t="str">
        <f t="shared" si="65"/>
        <v>HNMR</v>
      </c>
      <c r="R70" s="9">
        <f t="shared" si="66"/>
        <v>0</v>
      </c>
      <c r="S70" s="50">
        <f t="shared" si="67"/>
        <v>0</v>
      </c>
      <c r="T70" s="45" t="str">
        <f>EQUAT!K43</f>
        <v>semi-structural formula</v>
      </c>
      <c r="U70" s="56" t="str">
        <f t="shared" si="68"/>
        <v>semi-structural formula</v>
      </c>
      <c r="V70" s="10">
        <f t="shared" si="69"/>
        <v>0</v>
      </c>
      <c r="W70" s="57">
        <f t="shared" si="70"/>
        <v>0</v>
      </c>
      <c r="X70" s="45" t="str">
        <f>EQUAT!L43</f>
        <v>oxidation primary alkanols</v>
      </c>
      <c r="Y70" s="63" t="str">
        <f t="shared" si="71"/>
        <v>oxidation primary alkanols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2</v>
      </c>
      <c r="AF70" s="182">
        <f t="shared" si="76"/>
        <v>2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4di</v>
      </c>
      <c r="B71" s="18">
        <f>'Class Results'!D74</f>
        <v>0</v>
      </c>
      <c r="C71" s="18">
        <f>EQUAT!I44</f>
        <v>1</v>
      </c>
      <c r="D71" s="33" t="str">
        <f t="shared" ref="D71:D88" si="83">IF($B71&lt;($C71),P71,0)</f>
        <v>fuel cells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fuel cells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4dii</v>
      </c>
      <c r="B72" s="18">
        <f>'Class Results'!D75</f>
        <v>0</v>
      </c>
      <c r="C72" s="18">
        <f>EQUAT!I45</f>
        <v>2</v>
      </c>
      <c r="D72" s="33" t="str">
        <f t="shared" si="83"/>
        <v>fuel cells</v>
      </c>
      <c r="E72" s="33" t="str">
        <f t="shared" si="84"/>
        <v>fuel cells</v>
      </c>
      <c r="F72" s="33">
        <f t="shared" si="85"/>
        <v>0</v>
      </c>
      <c r="G72" s="33">
        <f t="shared" si="86"/>
        <v>0</v>
      </c>
      <c r="H72" s="33" t="str">
        <f t="shared" si="57"/>
        <v>data book</v>
      </c>
      <c r="I72" s="33" t="str">
        <f t="shared" si="58"/>
        <v>data book</v>
      </c>
      <c r="J72" s="33">
        <f t="shared" si="59"/>
        <v>0</v>
      </c>
      <c r="K72" s="33">
        <f t="shared" si="60"/>
        <v>0</v>
      </c>
      <c r="L72" s="33" t="str">
        <f t="shared" si="61"/>
        <v>half, overall equations fuel cell</v>
      </c>
      <c r="M72" s="33" t="str">
        <f t="shared" si="62"/>
        <v>half, overall equations fuel cell</v>
      </c>
      <c r="N72" s="33">
        <f t="shared" si="63"/>
        <v>0</v>
      </c>
      <c r="O72" s="33">
        <f t="shared" si="64"/>
        <v>0</v>
      </c>
      <c r="P72" s="72" t="str">
        <f>EQUAT!J45</f>
        <v>fuel cells</v>
      </c>
      <c r="Q72" s="49" t="str">
        <f t="shared" si="65"/>
        <v>fuel cells</v>
      </c>
      <c r="R72" s="9">
        <f t="shared" si="66"/>
        <v>0</v>
      </c>
      <c r="S72" s="50">
        <f t="shared" si="67"/>
        <v>0</v>
      </c>
      <c r="T72" s="45" t="str">
        <f>EQUAT!K45</f>
        <v>data book</v>
      </c>
      <c r="U72" s="56" t="str">
        <f t="shared" si="68"/>
        <v>data book</v>
      </c>
      <c r="V72" s="10">
        <f t="shared" si="69"/>
        <v>0</v>
      </c>
      <c r="W72" s="57">
        <f t="shared" si="70"/>
        <v>0</v>
      </c>
      <c r="X72" s="45" t="str">
        <f>EQUAT!L45</f>
        <v>half, overall equations fuel cell</v>
      </c>
      <c r="Y72" s="63" t="str">
        <f t="shared" si="71"/>
        <v>half, overall equations fuel cell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2</v>
      </c>
      <c r="AV72" s="109">
        <f t="shared" si="82"/>
        <v>0</v>
      </c>
    </row>
    <row r="73" spans="1:48" x14ac:dyDescent="0.25">
      <c r="A73" s="8" t="str">
        <f>EQUAT!H46</f>
        <v>5ai</v>
      </c>
      <c r="B73" s="18">
        <f>'Class Results'!D76</f>
        <v>0</v>
      </c>
      <c r="C73" s="18">
        <f>EQUAT!I46</f>
        <v>1</v>
      </c>
      <c r="D73" s="33" t="str">
        <f t="shared" si="83"/>
        <v>galvanic primary, half &amp; overall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data book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 t="str">
        <f t="shared" si="61"/>
        <v>electrochemical series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galvanic primary, half &amp; overall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data book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 t="str">
        <f>EQUAT!L46</f>
        <v>electrochemical series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5aii</v>
      </c>
      <c r="B74" s="18">
        <f>'Class Results'!D77</f>
        <v>0</v>
      </c>
      <c r="C74" s="18">
        <f>EQUAT!I47</f>
        <v>1</v>
      </c>
      <c r="D74" s="33" t="str">
        <f t="shared" si="83"/>
        <v>galvanic primary, half &amp; overall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galvanic primary, half &amp; overall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2</v>
      </c>
      <c r="AF74" s="179">
        <f t="shared" si="76"/>
        <v>2</v>
      </c>
      <c r="AG74" s="180">
        <f t="shared" si="77"/>
        <v>0</v>
      </c>
      <c r="AH74" s="178">
        <f t="shared" si="78"/>
        <v>0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5aiii</v>
      </c>
      <c r="B75" s="18">
        <f>'Class Results'!D78</f>
        <v>0</v>
      </c>
      <c r="C75" s="18">
        <f>EQUAT!I48</f>
        <v>1</v>
      </c>
      <c r="D75" s="33" t="str">
        <f t="shared" si="83"/>
        <v>electrochemical series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data book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electrochemical series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data book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5b</v>
      </c>
      <c r="B76" s="18">
        <f>'Class Results'!D79</f>
        <v>0</v>
      </c>
      <c r="C76" s="18">
        <f>EQUAT!I49</f>
        <v>1</v>
      </c>
      <c r="D76" s="33" t="str">
        <f t="shared" si="83"/>
        <v>galvanic cells - primary, secondary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galvanic cells - primary, secondary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2</v>
      </c>
      <c r="AV76" s="109">
        <f t="shared" si="82"/>
        <v>0</v>
      </c>
    </row>
    <row r="77" spans="1:48" x14ac:dyDescent="0.25">
      <c r="A77" s="8" t="str">
        <f>EQUAT!H50</f>
        <v>5ci</v>
      </c>
      <c r="B77" s="18">
        <f>'Class Results'!D80</f>
        <v>0</v>
      </c>
      <c r="C77" s="18">
        <f>EQUAT!I50</f>
        <v>1</v>
      </c>
      <c r="D77" s="33" t="str">
        <f t="shared" si="83"/>
        <v xml:space="preserve">Faradays laws 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galvanic primary, half &amp; overall equations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 t="str">
        <f t="shared" si="61"/>
        <v>calculations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 xml:space="preserve">Faradays laws 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galvanic primary, half &amp; overall equations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 t="str">
        <f>EQUAT!L50</f>
        <v>calculations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5cii</v>
      </c>
      <c r="B78" s="18">
        <f>'Class Results'!D81</f>
        <v>0</v>
      </c>
      <c r="C78" s="18">
        <f>EQUAT!I51</f>
        <v>1</v>
      </c>
      <c r="D78" s="33" t="str">
        <f t="shared" si="83"/>
        <v xml:space="preserve">Faradays laws 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 t="str">
        <f t="shared" si="61"/>
        <v>galvanic primary, half &amp; overall equations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 xml:space="preserve">Faradays laws 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 t="str">
        <f>EQUAT!L51</f>
        <v>galvanic primary, half &amp; overall equations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5ciii</v>
      </c>
      <c r="B79" s="18">
        <f>'Class Results'!D82</f>
        <v>0</v>
      </c>
      <c r="C79" s="18">
        <f>EQUAT!I52</f>
        <v>2</v>
      </c>
      <c r="D79" s="33" t="str">
        <f t="shared" si="83"/>
        <v>calculations</v>
      </c>
      <c r="E79" s="33" t="str">
        <f t="shared" si="84"/>
        <v>calculations</v>
      </c>
      <c r="F79" s="33">
        <f t="shared" si="85"/>
        <v>0</v>
      </c>
      <c r="G79" s="33">
        <f t="shared" si="86"/>
        <v>0</v>
      </c>
      <c r="H79" s="33" t="str">
        <f t="shared" si="57"/>
        <v>galvanic primary, half &amp; overall equations</v>
      </c>
      <c r="I79" s="33" t="str">
        <f t="shared" si="58"/>
        <v>galvanic primary, half &amp; overall equations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calculations</v>
      </c>
      <c r="Q79" s="49" t="str">
        <f t="shared" si="65"/>
        <v>calculations</v>
      </c>
      <c r="R79" s="9">
        <f t="shared" si="66"/>
        <v>0</v>
      </c>
      <c r="S79" s="50">
        <f t="shared" si="67"/>
        <v>0</v>
      </c>
      <c r="T79" s="45" t="str">
        <f>EQUAT!K52</f>
        <v>galvanic primary, half &amp; overall equations</v>
      </c>
      <c r="U79" s="56" t="str">
        <f t="shared" si="68"/>
        <v>galvanic primary, half &amp; overall equations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5d</v>
      </c>
      <c r="B80" s="18">
        <f>'Class Results'!D83</f>
        <v>0</v>
      </c>
      <c r="C80" s="18">
        <f>EQUAT!I53</f>
        <v>2</v>
      </c>
      <c r="D80" s="33" t="str">
        <f t="shared" si="83"/>
        <v>galvanic secondary, principles</v>
      </c>
      <c r="E80" s="33" t="str">
        <f t="shared" si="84"/>
        <v>galvanic secondary, principles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 t="str">
        <f t="shared" si="65"/>
        <v>galvanic secondary, principles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6a</v>
      </c>
      <c r="B81" s="18">
        <f>'Class Results'!D84</f>
        <v>0</v>
      </c>
      <c r="C81" s="18">
        <f>EQUAT!I54</f>
        <v>1</v>
      </c>
      <c r="D81" s="33" t="str">
        <f t="shared" si="83"/>
        <v>Rates of reaction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Rates of reaction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6b</v>
      </c>
      <c r="B82" s="18">
        <f>'Class Results'!D85</f>
        <v>0</v>
      </c>
      <c r="C82" s="18">
        <f>EQUAT!I55</f>
        <v>2</v>
      </c>
      <c r="D82" s="33" t="str">
        <f t="shared" si="83"/>
        <v>Rates of reaction</v>
      </c>
      <c r="E82" s="33" t="str">
        <f t="shared" si="84"/>
        <v>Rates of reaction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Rates of reaction</v>
      </c>
      <c r="Q82" s="49" t="str">
        <f t="shared" si="65"/>
        <v>Rates of reaction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6ci</v>
      </c>
      <c r="B83" s="18">
        <f>'Class Results'!D86</f>
        <v>0</v>
      </c>
      <c r="C83" s="18">
        <f>EQUAT!I56</f>
        <v>2</v>
      </c>
      <c r="D83" s="33" t="str">
        <f t="shared" si="83"/>
        <v>Rates of reaction</v>
      </c>
      <c r="E83" s="33" t="str">
        <f t="shared" si="84"/>
        <v>Rates of reaction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Rates of reaction</v>
      </c>
      <c r="Q83" s="49" t="str">
        <f t="shared" si="65"/>
        <v>Rates of reaction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6cii</v>
      </c>
      <c r="B84" s="18">
        <f>'Class Results'!D87</f>
        <v>0</v>
      </c>
      <c r="C84" s="18">
        <f>EQUAT!I57</f>
        <v>1</v>
      </c>
      <c r="D84" s="33" t="str">
        <f t="shared" si="83"/>
        <v>calculations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calculations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6ciii</v>
      </c>
      <c r="B85" s="18">
        <f>'Class Results'!D88</f>
        <v>0</v>
      </c>
      <c r="C85" s="18">
        <f>EQUAT!I58</f>
        <v>1</v>
      </c>
      <c r="D85" s="33" t="str">
        <f t="shared" si="83"/>
        <v>calculations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calculations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4</v>
      </c>
      <c r="AF85" s="179">
        <f t="shared" si="76"/>
        <v>4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6di</v>
      </c>
      <c r="B86" s="18">
        <f>'Class Results'!D89</f>
        <v>0</v>
      </c>
      <c r="C86" s="18">
        <f>EQUAT!I59</f>
        <v>1</v>
      </c>
      <c r="D86" s="33" t="str">
        <f t="shared" si="83"/>
        <v>Rates of reaction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Rates of reaction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 t="str">
        <f>EQUAT!H60</f>
        <v>6dii</v>
      </c>
      <c r="B87" s="18">
        <f>'Class Results'!D90</f>
        <v>0</v>
      </c>
      <c r="C87" s="18">
        <f>EQUAT!I60</f>
        <v>2</v>
      </c>
      <c r="D87" s="33" t="str">
        <f t="shared" si="83"/>
        <v>Rates of reaction</v>
      </c>
      <c r="E87" s="33" t="str">
        <f t="shared" si="84"/>
        <v>Rates of reaction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Rates of reaction</v>
      </c>
      <c r="Q87" s="49" t="str">
        <f t="shared" si="65"/>
        <v>Rates of reaction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4</v>
      </c>
      <c r="AV87" s="109">
        <f t="shared" si="82"/>
        <v>0</v>
      </c>
    </row>
    <row r="88" spans="1:48" x14ac:dyDescent="0.25">
      <c r="A88" s="8" t="str">
        <f>EQUAT!H61</f>
        <v>6e</v>
      </c>
      <c r="B88" s="18">
        <f>'Class Results'!D91</f>
        <v>0</v>
      </c>
      <c r="C88" s="18">
        <f>EQUAT!I61</f>
        <v>2</v>
      </c>
      <c r="D88" s="33" t="str">
        <f t="shared" si="83"/>
        <v>collision theory</v>
      </c>
      <c r="E88" s="33" t="str">
        <f t="shared" si="84"/>
        <v>collision theory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collision theory</v>
      </c>
      <c r="Q88" s="49" t="str">
        <f t="shared" si="65"/>
        <v>collision theory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6f</v>
      </c>
      <c r="B89" s="18">
        <f>'Class Results'!D92</f>
        <v>0</v>
      </c>
      <c r="C89" s="18">
        <f>EQUAT!I62</f>
        <v>2</v>
      </c>
      <c r="D89" s="33" t="str">
        <f t="shared" ref="D89:D102" si="87">IF($B89&lt;($C89),P89,0)</f>
        <v>temperature effect on rate</v>
      </c>
      <c r="E89" s="33" t="str">
        <f t="shared" ref="E89:E102" si="88">IF($B89&lt;($C89-1),P89,0)</f>
        <v>temperature effect on rate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 t="str">
        <f t="shared" ref="H89:H102" si="91">IF($B89&lt;($C89),T89,0)</f>
        <v>catalyst effect on rate</v>
      </c>
      <c r="I89" s="33" t="str">
        <f t="shared" ref="I89:I102" si="92">IF($B89&lt;($C89-1),T89,0)</f>
        <v>catalyst effect on rate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temperature effect on rate</v>
      </c>
      <c r="Q89" s="49" t="str">
        <f t="shared" si="65"/>
        <v>temperature effect on rate</v>
      </c>
      <c r="R89" s="9">
        <f t="shared" si="66"/>
        <v>0</v>
      </c>
      <c r="S89" s="50">
        <f t="shared" si="67"/>
        <v>0</v>
      </c>
      <c r="T89" s="45" t="str">
        <f>EQUAT!K62</f>
        <v>catalyst effect on rate</v>
      </c>
      <c r="U89" s="56" t="str">
        <f t="shared" si="68"/>
        <v>catalyst effect on rate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7a</v>
      </c>
      <c r="B90" s="18">
        <f>'Class Results'!D93</f>
        <v>0</v>
      </c>
      <c r="C90" s="18">
        <f>EQUAT!I63</f>
        <v>2</v>
      </c>
      <c r="D90" s="33" t="str">
        <f t="shared" si="87"/>
        <v>back titrations</v>
      </c>
      <c r="E90" s="33" t="str">
        <f t="shared" si="88"/>
        <v>back titrations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 t="str">
        <f t="shared" si="92"/>
        <v>chemical equations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back titrations</v>
      </c>
      <c r="Q90" s="49" t="str">
        <f t="shared" si="65"/>
        <v>back titrations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 t="str">
        <f t="shared" si="68"/>
        <v>chemical equations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7b</v>
      </c>
      <c r="B91" s="18">
        <f>'Class Results'!D94</f>
        <v>0</v>
      </c>
      <c r="C91" s="18">
        <f>EQUAT!I64</f>
        <v>2</v>
      </c>
      <c r="D91" s="33" t="str">
        <f t="shared" si="87"/>
        <v>back titrations</v>
      </c>
      <c r="E91" s="33" t="str">
        <f t="shared" si="88"/>
        <v>back titrations</v>
      </c>
      <c r="F91" s="33">
        <f t="shared" si="89"/>
        <v>0</v>
      </c>
      <c r="G91" s="33">
        <f t="shared" si="90"/>
        <v>0</v>
      </c>
      <c r="H91" s="33" t="str">
        <f t="shared" si="91"/>
        <v>calculations</v>
      </c>
      <c r="I91" s="33" t="str">
        <f t="shared" si="92"/>
        <v>calculations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back titrations</v>
      </c>
      <c r="Q91" s="49" t="str">
        <f t="shared" si="65"/>
        <v>back titrations</v>
      </c>
      <c r="R91" s="9">
        <f t="shared" si="66"/>
        <v>0</v>
      </c>
      <c r="S91" s="50">
        <f t="shared" si="67"/>
        <v>0</v>
      </c>
      <c r="T91" s="45" t="str">
        <f>EQUAT!K64</f>
        <v>calculations</v>
      </c>
      <c r="U91" s="56" t="str">
        <f t="shared" si="68"/>
        <v>calculations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92" s="8" t="str">
        <f>EQUAT!H65</f>
        <v>7c</v>
      </c>
      <c r="B92" s="18">
        <f>'Class Results'!D95</f>
        <v>0</v>
      </c>
      <c r="C92" s="18">
        <f>EQUAT!I65</f>
        <v>1</v>
      </c>
      <c r="D92" s="33" t="str">
        <f t="shared" si="87"/>
        <v>calculations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calculations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7d</v>
      </c>
      <c r="B93" s="18">
        <f>'Class Results'!D96</f>
        <v>0</v>
      </c>
      <c r="C93" s="18">
        <f>EQUAT!I66</f>
        <v>1</v>
      </c>
      <c r="D93" s="33" t="str">
        <f t="shared" si="87"/>
        <v>calculations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calculations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 t="str">
        <f>EQUAT!H67</f>
        <v>7e</v>
      </c>
      <c r="B94" s="18">
        <f>'Class Results'!D97</f>
        <v>0</v>
      </c>
      <c r="C94" s="18">
        <f>EQUAT!I67</f>
        <v>3</v>
      </c>
      <c r="D94" s="33" t="str">
        <f t="shared" si="87"/>
        <v>data book</v>
      </c>
      <c r="E94" s="33" t="str">
        <f t="shared" si="88"/>
        <v>data book</v>
      </c>
      <c r="F94" s="33" t="str">
        <f t="shared" si="89"/>
        <v>data book</v>
      </c>
      <c r="G94" s="33">
        <f t="shared" si="90"/>
        <v>0</v>
      </c>
      <c r="H94" s="33" t="str">
        <f t="shared" si="91"/>
        <v>Ka weak acids</v>
      </c>
      <c r="I94" s="33" t="str">
        <f t="shared" si="92"/>
        <v>Ka weak acids</v>
      </c>
      <c r="J94" s="33" t="str">
        <f t="shared" si="93"/>
        <v>Ka weak acids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 t="str">
        <f>EQUAT!J67</f>
        <v>data book</v>
      </c>
      <c r="Q94" s="49" t="str">
        <f t="shared" si="65"/>
        <v>data book</v>
      </c>
      <c r="R94" s="9" t="str">
        <f t="shared" si="66"/>
        <v>data book</v>
      </c>
      <c r="S94" s="50">
        <f t="shared" si="67"/>
        <v>0</v>
      </c>
      <c r="T94" s="45" t="str">
        <f>EQUAT!K67</f>
        <v>Ka weak acids</v>
      </c>
      <c r="U94" s="56" t="str">
        <f t="shared" si="68"/>
        <v>Ka weak acids</v>
      </c>
      <c r="V94" s="10" t="str">
        <f t="shared" si="69"/>
        <v>Ka weak acids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Results'!D98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Results'!D99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Results'!D100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11</v>
      </c>
      <c r="AF97" s="176">
        <f t="shared" si="76"/>
        <v>11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Results'!D101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Results'!D102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2</v>
      </c>
      <c r="AF99" s="176">
        <f t="shared" si="76"/>
        <v>2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11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Results'!D103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1:48" x14ac:dyDescent="0.25">
      <c r="A101" s="8">
        <f>EQUAT!H74</f>
        <v>0</v>
      </c>
      <c r="B101" s="18">
        <f>'Class Results'!D104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2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Results'!D105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103" s="8"/>
      <c r="B103" s="18"/>
      <c r="C103" s="18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72"/>
      <c r="Q103" s="49"/>
      <c r="R103" s="9"/>
      <c r="S103" s="50"/>
      <c r="T103" s="45"/>
      <c r="U103" s="56"/>
      <c r="V103" s="10"/>
      <c r="W103" s="57"/>
      <c r="X103" s="45"/>
      <c r="Y103" s="63"/>
      <c r="Z103" s="11"/>
      <c r="AA103" s="64"/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1</v>
      </c>
      <c r="AF132" s="176">
        <f t="shared" ref="AF132:AF160" si="110">COUNTIF($P$3:$AA$102,AD132)</f>
        <v>1</v>
      </c>
      <c r="AG132" s="177">
        <f t="shared" ref="AG132:AG160" si="111">AF132-AE132</f>
        <v>0</v>
      </c>
      <c r="AH132" s="175">
        <f t="shared" ref="AH132:AH160" si="112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1</v>
      </c>
      <c r="AF134" s="171">
        <f t="shared" si="110"/>
        <v>1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2</v>
      </c>
      <c r="AF135" s="171">
        <f t="shared" si="110"/>
        <v>2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6</v>
      </c>
      <c r="AF136" s="171">
        <f t="shared" si="110"/>
        <v>6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3</v>
      </c>
      <c r="AF137" s="171">
        <f t="shared" si="110"/>
        <v>3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0</v>
      </c>
      <c r="AF138" s="171">
        <f t="shared" si="110"/>
        <v>0</v>
      </c>
      <c r="AG138" s="149">
        <f t="shared" si="111"/>
        <v>0</v>
      </c>
      <c r="AH138" s="153" t="str">
        <f t="shared" si="112"/>
        <v>not assessed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5</v>
      </c>
      <c r="AF139" s="176">
        <f t="shared" si="110"/>
        <v>5</v>
      </c>
      <c r="AG139" s="177">
        <f t="shared" si="111"/>
        <v>0</v>
      </c>
      <c r="AH139" s="175">
        <f t="shared" si="112"/>
        <v>0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2</v>
      </c>
      <c r="AF144" s="171">
        <f t="shared" si="110"/>
        <v>2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8</v>
      </c>
      <c r="AF145" s="171">
        <f t="shared" si="110"/>
        <v>8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5</v>
      </c>
      <c r="AF150" s="176">
        <f t="shared" si="110"/>
        <v>5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20</v>
      </c>
      <c r="AF153" s="171">
        <f t="shared" si="110"/>
        <v>20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103 X3:X103 P3:P103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301" t="str">
        <f>'Class Results'!E4</f>
        <v>Student 3</v>
      </c>
      <c r="C1" s="301"/>
      <c r="D1" s="30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302" t="s">
        <v>93</v>
      </c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42</v>
      </c>
      <c r="Q2" s="305"/>
      <c r="R2" s="305"/>
      <c r="S2" s="305"/>
      <c r="T2" s="306"/>
      <c r="U2" s="305"/>
      <c r="V2" s="305"/>
      <c r="W2" s="305"/>
      <c r="X2" s="306"/>
      <c r="Y2" s="305"/>
      <c r="Z2" s="305"/>
      <c r="AA2" s="30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8.5" x14ac:dyDescent="0.45">
      <c r="A3" s="145">
        <v>1</v>
      </c>
      <c r="B3" s="93">
        <f>IF('Class Results'!E6=EQUAT!B7,1,0)</f>
        <v>0</v>
      </c>
      <c r="C3" s="146">
        <f>EQUAT!C7</f>
        <v>1</v>
      </c>
      <c r="D3" s="33" t="str">
        <f>IF($B3&lt;($C3),P3,0)</f>
        <v>IR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C13NMR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 t="str">
        <f t="shared" ref="L3:L32" si="4">IF($B3&lt;($C3),X3,0)</f>
        <v>systematic name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IR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C13NMR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 t="str">
        <f>EQUAT!F7</f>
        <v>systematic name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75</v>
      </c>
      <c r="AL3" s="33">
        <f>SUM(AF3:AF51)</f>
        <v>75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Results'!E7=EQUAT!B8,1,0)</f>
        <v>0</v>
      </c>
      <c r="C4" s="18">
        <f>EQUAT!C8</f>
        <v>1</v>
      </c>
      <c r="D4" s="33" t="str">
        <f t="shared" ref="D4:D70" si="17">IF($B4&lt;($C4),P4,0)</f>
        <v>amount of solids, liquids,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amount of solids, liquids,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1</v>
      </c>
      <c r="AF4" s="173">
        <f t="shared" ref="AF4:AF67" si="23">COUNTIF($P$3:$AA$102,AD4)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48</v>
      </c>
      <c r="AL4" s="33">
        <f>SUM(AF52:AF96)</f>
        <v>48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Results'!E8=EQUAT!B9,1,0)</f>
        <v>0</v>
      </c>
      <c r="C5" s="18">
        <f>EQUAT!C9</f>
        <v>1</v>
      </c>
      <c r="D5" s="33" t="str">
        <f t="shared" si="17"/>
        <v>titration curves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titration curves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10</v>
      </c>
      <c r="AL5" s="33">
        <f t="shared" ref="AL5:AM5" si="27">SUM(AF3:AF11)</f>
        <v>10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Results'!E9=EQUAT!B10,1,0)</f>
        <v>0</v>
      </c>
      <c r="C6" s="18">
        <f>EQUAT!C10</f>
        <v>1</v>
      </c>
      <c r="D6" s="33" t="str">
        <f t="shared" si="17"/>
        <v>acid-base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data book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acid-base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data book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2</v>
      </c>
      <c r="AL6" s="33">
        <f>SUM(AF12:AF14)</f>
        <v>2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Results'!E10=EQUAT!B11,1,0)</f>
        <v>0</v>
      </c>
      <c r="C7" s="18">
        <f>EQUAT!C11</f>
        <v>1</v>
      </c>
      <c r="D7" s="33" t="str">
        <f t="shared" si="17"/>
        <v>galvanic primary, principles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electrochemical series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data book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galvanic primary, principles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electrochemical series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data book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21</v>
      </c>
      <c r="AL7" s="33">
        <f t="shared" ref="AL7:AM7" si="32">SUM(AF15:AF19)</f>
        <v>21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Results'!E11=EQUAT!B12,1,0)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4</v>
      </c>
      <c r="AF8" s="173">
        <f t="shared" si="23"/>
        <v>4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12</v>
      </c>
      <c r="AL8" s="33">
        <f t="shared" ref="AL8:AM8" si="33">SUM(AF20:AF23)</f>
        <v>12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Results'!E12=EQUAT!B13,1,0)</f>
        <v>0</v>
      </c>
      <c r="C9" s="18">
        <f>EQUAT!C13</f>
        <v>1</v>
      </c>
      <c r="D9" s="33" t="str">
        <f t="shared" si="17"/>
        <v>redox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fuel cells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redox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fuel cells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</v>
      </c>
      <c r="AL9" s="33">
        <f t="shared" ref="AL9:AM9" si="34">SUM(AF24:AF31)</f>
        <v>1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Results'!E13=EQUAT!B14,1,0)</f>
        <v>0</v>
      </c>
      <c r="C10" s="18">
        <f>EQUAT!C14</f>
        <v>1</v>
      </c>
      <c r="D10" s="33" t="str">
        <f t="shared" si="17"/>
        <v>bomb calorimetry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calculations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bomb calorimetry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calculations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28</v>
      </c>
      <c r="AL10" s="33">
        <f t="shared" ref="AL10:AM10" si="35">SUM(AF32:AF48)</f>
        <v>28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4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Results'!E14=EQUAT!B15,1,0)</f>
        <v>0</v>
      </c>
      <c r="C11" s="18">
        <f>EQUAT!C15</f>
        <v>1</v>
      </c>
      <c r="D11" s="33" t="str">
        <f t="shared" si="17"/>
        <v>galvanic secondary, principles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galvanic secondary, principles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2</v>
      </c>
      <c r="AF11" s="173">
        <f t="shared" si="23"/>
        <v>2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Results'!E15=EQUAT!B16,1,0)</f>
        <v>0</v>
      </c>
      <c r="C12" s="18">
        <f>EQUAT!C16</f>
        <v>1</v>
      </c>
      <c r="D12" s="33" t="str">
        <f t="shared" si="17"/>
        <v>Le Chatelier principle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Le Chatelier principle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2</v>
      </c>
      <c r="AF12" s="171">
        <f t="shared" si="23"/>
        <v>2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16</v>
      </c>
      <c r="AL12" s="33">
        <f t="shared" ref="AL12:AM12" si="37">SUM(AF52:AF66)</f>
        <v>16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Results'!E16=EQUAT!B17,1,0)</f>
        <v>0</v>
      </c>
      <c r="C13" s="18">
        <f>EQUAT!C17</f>
        <v>1</v>
      </c>
      <c r="D13" s="33" t="str">
        <f t="shared" si="17"/>
        <v>fuel cells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fuel cells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2</v>
      </c>
      <c r="AV13" s="109">
        <f t="shared" si="31"/>
        <v>0</v>
      </c>
    </row>
    <row r="14" spans="1:58" x14ac:dyDescent="0.25">
      <c r="A14" s="8">
        <v>12</v>
      </c>
      <c r="B14" s="93">
        <f>IF('Class Results'!E17=EQUAT!B18,1,0)</f>
        <v>0</v>
      </c>
      <c r="C14" s="18">
        <f>EQUAT!C18</f>
        <v>1</v>
      </c>
      <c r="D14" s="33" t="str">
        <f t="shared" si="17"/>
        <v>gravimetric analysis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calculations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chemical equations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gravimetric analysis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calculations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chemical equations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2</v>
      </c>
      <c r="AV14" s="109">
        <f t="shared" si="31"/>
        <v>0</v>
      </c>
    </row>
    <row r="15" spans="1:58" x14ac:dyDescent="0.25">
      <c r="A15" s="8">
        <v>13</v>
      </c>
      <c r="B15" s="93">
        <f>IF('Class Results'!E18=EQUAT!B19,1,0)</f>
        <v>0</v>
      </c>
      <c r="C15" s="18">
        <f>EQUAT!C19</f>
        <v>1</v>
      </c>
      <c r="D15" s="33" t="str">
        <f t="shared" si="17"/>
        <v>gravimetric analysis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calculations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chemical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gravimetric analysis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calculations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chemical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Results'!E19=EQUAT!B20,1,0)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calibration graph AAS or UV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calibration graph AAS or UV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2</v>
      </c>
      <c r="AF16" s="173">
        <f t="shared" si="23"/>
        <v>2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Results'!E20=EQUAT!B21,1,0)</f>
        <v>0</v>
      </c>
      <c r="C17" s="18">
        <f>EQUAT!C21</f>
        <v>1</v>
      </c>
      <c r="D17" s="33" t="str">
        <f t="shared" si="17"/>
        <v>systematic name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alkanoic acid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calculations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systematic name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alkanoic acid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calculations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4</v>
      </c>
      <c r="AL17" s="33">
        <f t="shared" ref="AL17:AM17" si="42">SUM(AF90:AF93)</f>
        <v>4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Results'!E21=EQUAT!B22,1,0)</f>
        <v>0</v>
      </c>
      <c r="C18" s="18">
        <f>EQUAT!C22</f>
        <v>1</v>
      </c>
      <c r="D18" s="33" t="str">
        <f t="shared" si="17"/>
        <v xml:space="preserve">Faradays laws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galvanic primary, principles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redox equations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Faradays laws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galvanic primary, principles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redox equations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Results'!E22=EQUAT!B23,1,0)</f>
        <v>0</v>
      </c>
      <c r="C19" s="18">
        <f>EQUAT!C23</f>
        <v>1</v>
      </c>
      <c r="D19" s="33" t="str">
        <f t="shared" si="17"/>
        <v>chemical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aspirin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chemical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aspirin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Results'!E23=EQUAT!B24,1,0)</f>
        <v>0</v>
      </c>
      <c r="C20" s="18">
        <f>EQUAT!C24</f>
        <v>1</v>
      </c>
      <c r="D20" s="33" t="str">
        <f t="shared" si="17"/>
        <v>organic reaction pathways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organic reaction pathways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33</v>
      </c>
      <c r="AL20" s="33">
        <f>SUM(AF97:AF120)</f>
        <v>33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Results'!E24=EQUAT!B25,1,0)</f>
        <v>0</v>
      </c>
      <c r="C21" s="18">
        <f>EQUAT!C25</f>
        <v>1</v>
      </c>
      <c r="D21" s="33" t="str">
        <f t="shared" si="17"/>
        <v>Le Chatelier principle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Rates of reaction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Le Chatelier principle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Rates of reaction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48</v>
      </c>
      <c r="AL21" s="33">
        <f>SUM(AF121:AF151)</f>
        <v>48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Results'!E25=EQUAT!B26,1,0)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19</v>
      </c>
      <c r="AL22" s="33">
        <f t="shared" ref="AL22:AM22" si="44">SUM(AF97:AF103)</f>
        <v>19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Results'!E26=EQUAT!B27,1,0)</f>
        <v>0</v>
      </c>
      <c r="C23" s="18">
        <f>EQUAT!C27</f>
        <v>1</v>
      </c>
      <c r="D23" s="33" t="str">
        <f t="shared" si="17"/>
        <v>calc delta H from reactions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calc delta H from reactions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0</v>
      </c>
      <c r="AL23" s="33">
        <f t="shared" ref="AL23:AM23" si="46">SUM(AF104:AF109)</f>
        <v>0</v>
      </c>
      <c r="AM23" s="33">
        <f t="shared" si="46"/>
        <v>0</v>
      </c>
      <c r="AN23" s="80">
        <f t="shared" si="45"/>
        <v>-2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Results'!E27=EQUAT!B28,1,0)</f>
        <v>0</v>
      </c>
      <c r="C24" s="18">
        <f>EQUAT!C28</f>
        <v>1</v>
      </c>
      <c r="D24" s="33" t="str">
        <f t="shared" si="17"/>
        <v>matching analytical technique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HPLC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matching analytical technique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HPLC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14</v>
      </c>
      <c r="AL24" s="33">
        <f t="shared" ref="AL24:AM24" si="47">SUM(AF110:AF115)</f>
        <v>14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Results'!E28=EQUAT!B29,1,0)</f>
        <v>0</v>
      </c>
      <c r="C25" s="18">
        <f>EQUAT!C29</f>
        <v>1</v>
      </c>
      <c r="D25" s="33" t="str">
        <f t="shared" si="17"/>
        <v>vol - experimental technique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vol - experimental technique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Results'!E29=EQUAT!B30,1,0)</f>
        <v>0</v>
      </c>
      <c r="C26" s="18">
        <f>EQUAT!C30</f>
        <v>1</v>
      </c>
      <c r="D26" s="33" t="str">
        <f t="shared" si="17"/>
        <v>mass spectrometry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IR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C13NMR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mass spectrometry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IR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C13NMR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Results'!E30=EQUAT!B31,1,0)</f>
        <v>0</v>
      </c>
      <c r="C27" s="18">
        <f>EQUAT!C31</f>
        <v>1</v>
      </c>
      <c r="D27" s="33" t="str">
        <f t="shared" si="17"/>
        <v>mass spectrometry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IR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C13NMR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mass spectrometry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IR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C13NMR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1</v>
      </c>
      <c r="AF27" s="173">
        <f t="shared" si="23"/>
        <v>1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2</v>
      </c>
      <c r="AL27" s="33">
        <f t="shared" ref="AL27:AM27" si="50">SUM(AF123:AF128)</f>
        <v>2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Results'!E31=EQUAT!B32,1,0)</f>
        <v>0</v>
      </c>
      <c r="C28" s="18">
        <f>EQUAT!C32</f>
        <v>1</v>
      </c>
      <c r="D28" s="33" t="str">
        <f t="shared" si="17"/>
        <v>Le Chatelier principle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Le Chatelier principle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Results'!E32=EQUAT!B33,1,0)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chemical principles electrolytic cell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chemical principles electrolytic cell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12</v>
      </c>
      <c r="AL29" s="33">
        <f t="shared" ref="AL29:AM29" si="52">SUM(AF134:AF138)</f>
        <v>12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1</v>
      </c>
      <c r="AV29" s="109">
        <f t="shared" si="31"/>
        <v>0</v>
      </c>
    </row>
    <row r="30" spans="1:58" x14ac:dyDescent="0.25">
      <c r="A30" s="8">
        <v>28</v>
      </c>
      <c r="B30" s="93">
        <f>IF('Class Results'!E33=EQUAT!B34,1,0)</f>
        <v>0</v>
      </c>
      <c r="C30" s="18">
        <f>EQUAT!C34</f>
        <v>1</v>
      </c>
      <c r="D30" s="33" t="str">
        <f t="shared" si="17"/>
        <v>chemical principles electrolytic cell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molten vs aqueous electrolytic cell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chemical principles electrolytic cell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molten vs aqueous electrolytic cell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8</v>
      </c>
      <c r="AL30" s="33">
        <f t="shared" ref="AL30:AM30" si="53">SUM(AF139:AF143)</f>
        <v>8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Results'!E34=EQUAT!B35,1,0)</f>
        <v>0</v>
      </c>
      <c r="C31" s="18">
        <f>EQUAT!C35</f>
        <v>1</v>
      </c>
      <c r="D31" s="33" t="str">
        <f t="shared" si="17"/>
        <v>amount of solids, liquids, gases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excess and limiting reagents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amount of solids, liquids, gases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excess and limiting reagents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Results'!E35=EQUAT!B36,1,0)</f>
        <v>0</v>
      </c>
      <c r="C32" s="18">
        <f>EQUAT!C36</f>
        <v>1</v>
      </c>
      <c r="D32" s="33" t="str">
        <f t="shared" si="17"/>
        <v>solution calorimetry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solution calorimetry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5</v>
      </c>
      <c r="AL32" s="33">
        <f t="shared" ref="AL32:AM32" si="55">SUM(AF150:AF151)</f>
        <v>5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20</v>
      </c>
      <c r="AL33" s="33">
        <f t="shared" ref="AL33:AM33" si="56">SUM(AF152:AF154)</f>
        <v>20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Results'!E37</f>
        <v>0</v>
      </c>
      <c r="C34" s="18">
        <f>EQUAT!I7</f>
        <v>1</v>
      </c>
      <c r="D34" s="33" t="str">
        <f t="shared" si="17"/>
        <v>organic structure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organic structure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1c</v>
      </c>
      <c r="B35" s="18">
        <f>'Class Results'!E38</f>
        <v>0</v>
      </c>
      <c r="C35" s="18">
        <f>EQUAT!I8</f>
        <v>1</v>
      </c>
      <c r="D35" s="33" t="str">
        <f t="shared" si="17"/>
        <v>mass spectrometry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mass spectrometry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EQUAT!H10</f>
        <v>1d</v>
      </c>
      <c r="B36" s="18">
        <f>'Class Results'!E39</f>
        <v>0</v>
      </c>
      <c r="C36" s="18">
        <f>EQUAT!I9</f>
        <v>2</v>
      </c>
      <c r="D36" s="33" t="str">
        <f t="shared" si="17"/>
        <v>IR</v>
      </c>
      <c r="E36" s="33" t="str">
        <f t="shared" si="18"/>
        <v>IR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IR</v>
      </c>
      <c r="Q36" s="49" t="str">
        <f t="shared" si="65"/>
        <v>IR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6</v>
      </c>
      <c r="AF36" s="171">
        <f t="shared" si="23"/>
        <v>6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Results'!E40</f>
        <v>0</v>
      </c>
      <c r="C37" s="18">
        <f>EQUAT!I10</f>
        <v>2</v>
      </c>
      <c r="D37" s="33" t="str">
        <f t="shared" si="17"/>
        <v>organic structure</v>
      </c>
      <c r="E37" s="33" t="str">
        <f t="shared" si="18"/>
        <v>organic structure</v>
      </c>
      <c r="F37" s="33">
        <f t="shared" si="19"/>
        <v>0</v>
      </c>
      <c r="G37" s="33">
        <f t="shared" si="20"/>
        <v>0</v>
      </c>
      <c r="H37" s="33" t="str">
        <f t="shared" si="57"/>
        <v>C13NMR</v>
      </c>
      <c r="I37" s="33" t="str">
        <f t="shared" si="58"/>
        <v>C13NMR</v>
      </c>
      <c r="J37" s="33">
        <f t="shared" si="59"/>
        <v>0</v>
      </c>
      <c r="K37" s="33">
        <f t="shared" si="60"/>
        <v>0</v>
      </c>
      <c r="L37" s="33" t="str">
        <f t="shared" si="61"/>
        <v>carbon environment</v>
      </c>
      <c r="M37" s="33" t="str">
        <f t="shared" si="62"/>
        <v>carbon environment</v>
      </c>
      <c r="N37" s="33">
        <f t="shared" si="63"/>
        <v>0</v>
      </c>
      <c r="O37" s="33">
        <f t="shared" si="64"/>
        <v>0</v>
      </c>
      <c r="P37" s="72" t="str">
        <f>EQUAT!J10</f>
        <v>organic structure</v>
      </c>
      <c r="Q37" s="49" t="str">
        <f t="shared" si="65"/>
        <v>organic structure</v>
      </c>
      <c r="R37" s="9">
        <f t="shared" si="66"/>
        <v>0</v>
      </c>
      <c r="S37" s="50">
        <f t="shared" si="67"/>
        <v>0</v>
      </c>
      <c r="T37" s="45" t="str">
        <f>EQUAT!K10</f>
        <v>C13NMR</v>
      </c>
      <c r="U37" s="56" t="str">
        <f t="shared" si="68"/>
        <v>C13NMR</v>
      </c>
      <c r="V37" s="10">
        <f t="shared" si="69"/>
        <v>0</v>
      </c>
      <c r="W37" s="57">
        <f t="shared" si="70"/>
        <v>0</v>
      </c>
      <c r="X37" s="45" t="str">
        <f>EQUAT!L10</f>
        <v>carbon environment</v>
      </c>
      <c r="Y37" s="63" t="str">
        <f t="shared" si="71"/>
        <v>carbon environment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EQUAT!H12</f>
        <v>1f</v>
      </c>
      <c r="B38" s="18">
        <f>'Class Results'!E41</f>
        <v>0</v>
      </c>
      <c r="C38" s="18">
        <f>EQUAT!I11</f>
        <v>5</v>
      </c>
      <c r="D38" s="33" t="str">
        <f t="shared" si="17"/>
        <v>common organic reactions</v>
      </c>
      <c r="E38" s="33" t="str">
        <f t="shared" si="18"/>
        <v>common organic reactions</v>
      </c>
      <c r="F38" s="33" t="str">
        <f t="shared" si="19"/>
        <v>common organic reactions</v>
      </c>
      <c r="G38" s="33" t="str">
        <f t="shared" si="20"/>
        <v>common organic reactions</v>
      </c>
      <c r="H38" s="33" t="str">
        <f t="shared" si="57"/>
        <v>esters from alkenes</v>
      </c>
      <c r="I38" s="33" t="str">
        <f t="shared" si="58"/>
        <v>esters from alkenes</v>
      </c>
      <c r="J38" s="33" t="str">
        <f t="shared" si="59"/>
        <v>esters from alkenes</v>
      </c>
      <c r="K38" s="33" t="str">
        <f t="shared" si="60"/>
        <v>esters from alkenes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common organic reactions</v>
      </c>
      <c r="Q38" s="49" t="str">
        <f t="shared" si="65"/>
        <v>common organic reactions</v>
      </c>
      <c r="R38" s="9" t="str">
        <f t="shared" si="66"/>
        <v>common organic reactions</v>
      </c>
      <c r="S38" s="50" t="str">
        <f t="shared" si="67"/>
        <v>common organic reactions</v>
      </c>
      <c r="T38" s="45" t="str">
        <f>EQUAT!K11</f>
        <v>esters from alkenes</v>
      </c>
      <c r="U38" s="56" t="str">
        <f t="shared" si="68"/>
        <v>esters from alkenes</v>
      </c>
      <c r="V38" s="10" t="str">
        <f t="shared" si="69"/>
        <v>esters from alkenes</v>
      </c>
      <c r="W38" s="57" t="str">
        <f t="shared" si="70"/>
        <v>esters from alkenes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2</v>
      </c>
      <c r="AF38" s="171">
        <f t="shared" si="23"/>
        <v>2</v>
      </c>
      <c r="AG38" s="149">
        <f t="shared" si="24"/>
        <v>0</v>
      </c>
      <c r="AH38" s="153">
        <f t="shared" si="25"/>
        <v>0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6</v>
      </c>
      <c r="AV38" s="109">
        <f t="shared" si="31"/>
        <v>0</v>
      </c>
    </row>
    <row r="39" spans="1:48" x14ac:dyDescent="0.25">
      <c r="A39" s="8" t="str">
        <f>EQUAT!H13</f>
        <v>1gi</v>
      </c>
      <c r="B39" s="18">
        <f>'Class Results'!E42</f>
        <v>0</v>
      </c>
      <c r="C39" s="18">
        <f>EQUAT!I12</f>
        <v>1</v>
      </c>
      <c r="D39" s="33" t="str">
        <f t="shared" si="17"/>
        <v>esterification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esterification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94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1gi</v>
      </c>
      <c r="B40" s="18">
        <f>'Class Results'!E43</f>
        <v>0</v>
      </c>
      <c r="C40" s="18">
        <f>EQUAT!I13</f>
        <v>2</v>
      </c>
      <c r="D40" s="33" t="str">
        <f t="shared" si="17"/>
        <v>Le Chatelier principle</v>
      </c>
      <c r="E40" s="33" t="str">
        <f t="shared" si="18"/>
        <v>Le Chatelier principle</v>
      </c>
      <c r="F40" s="33">
        <f t="shared" si="19"/>
        <v>0</v>
      </c>
      <c r="G40" s="33">
        <f t="shared" si="20"/>
        <v>0</v>
      </c>
      <c r="H40" s="33" t="str">
        <f t="shared" si="57"/>
        <v>Rates of reaction</v>
      </c>
      <c r="I40" s="33" t="str">
        <f t="shared" si="58"/>
        <v>Rates of reaction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Le Chatelier principle</v>
      </c>
      <c r="Q40" s="49" t="str">
        <f t="shared" si="65"/>
        <v>Le Chatelier principle</v>
      </c>
      <c r="R40" s="9">
        <f t="shared" si="66"/>
        <v>0</v>
      </c>
      <c r="S40" s="50">
        <f t="shared" si="67"/>
        <v>0</v>
      </c>
      <c r="T40" s="45" t="str">
        <f>EQUAT!K13</f>
        <v>Rates of reaction</v>
      </c>
      <c r="U40" s="56" t="str">
        <f t="shared" si="68"/>
        <v>Rates of reaction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2</v>
      </c>
      <c r="AV40" s="109">
        <f t="shared" si="31"/>
        <v>0</v>
      </c>
    </row>
    <row r="41" spans="1:48" x14ac:dyDescent="0.25">
      <c r="A41" s="8" t="str">
        <f>EQUAT!H15</f>
        <v>1h</v>
      </c>
      <c r="B41" s="18">
        <f>'Class Results'!E44</f>
        <v>0</v>
      </c>
      <c r="C41" s="18">
        <f>EQUAT!I14</f>
        <v>1</v>
      </c>
      <c r="D41" s="33" t="str">
        <f t="shared" si="17"/>
        <v>properties of organic compounds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properties of organic compounds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EQUAT!H16</f>
        <v>2a</v>
      </c>
      <c r="B42" s="18">
        <f>'Class Results'!E45</f>
        <v>0</v>
      </c>
      <c r="C42" s="18">
        <f>EQUAT!I15</f>
        <v>2</v>
      </c>
      <c r="D42" s="33" t="str">
        <f t="shared" si="17"/>
        <v>calc delta H from reactions</v>
      </c>
      <c r="E42" s="33" t="str">
        <f t="shared" si="18"/>
        <v>calc delta H from reactions</v>
      </c>
      <c r="F42" s="33">
        <f t="shared" si="19"/>
        <v>0</v>
      </c>
      <c r="G42" s="33">
        <f t="shared" si="20"/>
        <v>0</v>
      </c>
      <c r="H42" s="33" t="str">
        <f t="shared" si="57"/>
        <v>data book</v>
      </c>
      <c r="I42" s="33" t="str">
        <f t="shared" si="58"/>
        <v>data book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 t="str">
        <f t="shared" si="65"/>
        <v>calc delta H from reactions</v>
      </c>
      <c r="R42" s="9">
        <f t="shared" si="66"/>
        <v>0</v>
      </c>
      <c r="S42" s="50">
        <f t="shared" si="67"/>
        <v>0</v>
      </c>
      <c r="T42" s="45" t="str">
        <f>EQUAT!K15</f>
        <v>data book</v>
      </c>
      <c r="U42" s="56" t="str">
        <f t="shared" si="68"/>
        <v>data book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2a</v>
      </c>
      <c r="B43" s="18">
        <f>'Class Results'!E46</f>
        <v>0</v>
      </c>
      <c r="C43" s="18">
        <f>EQUAT!I16</f>
        <v>1</v>
      </c>
      <c r="D43" s="33" t="str">
        <f t="shared" si="17"/>
        <v>chemical principles electrolytic cell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chemical principles electrolytic cell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EQUAT!H18</f>
        <v>2c</v>
      </c>
      <c r="B44" s="18">
        <f>'Class Results'!E47</f>
        <v>0</v>
      </c>
      <c r="C44" s="18">
        <f>EQUAT!I17</f>
        <v>2</v>
      </c>
      <c r="D44" s="33" t="str">
        <f t="shared" si="17"/>
        <v>predicting redox products</v>
      </c>
      <c r="E44" s="33" t="str">
        <f t="shared" si="18"/>
        <v>predicting redox products</v>
      </c>
      <c r="F44" s="33">
        <f t="shared" si="19"/>
        <v>0</v>
      </c>
      <c r="G44" s="33">
        <f t="shared" si="20"/>
        <v>0</v>
      </c>
      <c r="H44" s="33" t="str">
        <f t="shared" si="57"/>
        <v>electrochemical series</v>
      </c>
      <c r="I44" s="33" t="str">
        <f t="shared" si="58"/>
        <v>electrochemical series</v>
      </c>
      <c r="J44" s="33">
        <f t="shared" si="59"/>
        <v>0</v>
      </c>
      <c r="K44" s="33">
        <f t="shared" si="60"/>
        <v>0</v>
      </c>
      <c r="L44" s="33" t="str">
        <f t="shared" si="61"/>
        <v>chemical principles electrolytic cell</v>
      </c>
      <c r="M44" s="33" t="str">
        <f t="shared" si="62"/>
        <v>chemical principles electrolytic cell</v>
      </c>
      <c r="N44" s="33">
        <f t="shared" si="63"/>
        <v>0</v>
      </c>
      <c r="O44" s="33">
        <f t="shared" si="64"/>
        <v>0</v>
      </c>
      <c r="P44" s="72" t="str">
        <f>EQUAT!J17</f>
        <v>predicting redox products</v>
      </c>
      <c r="Q44" s="49" t="str">
        <f t="shared" si="65"/>
        <v>predicting redox products</v>
      </c>
      <c r="R44" s="9">
        <f t="shared" si="66"/>
        <v>0</v>
      </c>
      <c r="S44" s="50">
        <f t="shared" si="67"/>
        <v>0</v>
      </c>
      <c r="T44" s="45" t="str">
        <f>EQUAT!K17</f>
        <v>electrochemical series</v>
      </c>
      <c r="U44" s="56" t="str">
        <f t="shared" si="68"/>
        <v>electrochemical series</v>
      </c>
      <c r="V44" s="10">
        <f t="shared" si="69"/>
        <v>0</v>
      </c>
      <c r="W44" s="57">
        <f t="shared" si="70"/>
        <v>0</v>
      </c>
      <c r="X44" s="45" t="str">
        <f>EQUAT!L17</f>
        <v>chemical principles electrolytic cell</v>
      </c>
      <c r="Y44" s="63" t="str">
        <f t="shared" si="71"/>
        <v>chemical principles electrolytic cell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EQUAT!H19</f>
        <v>2d</v>
      </c>
      <c r="B45" s="18">
        <f>'Class Results'!E48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 t="str">
        <f t="shared" si="57"/>
        <v>chemical principles electrolytic cell</v>
      </c>
      <c r="I45" s="33" t="str">
        <f t="shared" si="58"/>
        <v>chemical principles electrolytic cell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 t="str">
        <f>EQUAT!K18</f>
        <v>chemical principles electrolytic cell</v>
      </c>
      <c r="U45" s="56" t="str">
        <f t="shared" si="68"/>
        <v>chemical principles electrolytic cell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</v>
      </c>
      <c r="B46" s="18">
        <f>'Class Results'!E49</f>
        <v>0</v>
      </c>
      <c r="C46" s="18">
        <f>EQUAT!I19</f>
        <v>1</v>
      </c>
      <c r="D46" s="33" t="str">
        <f t="shared" si="17"/>
        <v>vis-UV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vis-UV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EQUAT!H21</f>
        <v>2f</v>
      </c>
      <c r="B47" s="18">
        <f>'Class Results'!E50</f>
        <v>0</v>
      </c>
      <c r="C47" s="18">
        <f>EQUAT!I20</f>
        <v>1</v>
      </c>
      <c r="D47" s="33" t="str">
        <f t="shared" si="17"/>
        <v>vis-UV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vis-UV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EQUAT!H22</f>
        <v>2g</v>
      </c>
      <c r="B48" s="18">
        <f>'Class Results'!E51</f>
        <v>0</v>
      </c>
      <c r="C48" s="18">
        <f>EQUAT!I21</f>
        <v>2</v>
      </c>
      <c r="D48" s="33" t="str">
        <f t="shared" si="17"/>
        <v xml:space="preserve">Faradays laws </v>
      </c>
      <c r="E48" s="33" t="str">
        <f t="shared" si="18"/>
        <v xml:space="preserve">Faradays laws </v>
      </c>
      <c r="F48" s="33">
        <f t="shared" si="19"/>
        <v>0</v>
      </c>
      <c r="G48" s="33">
        <f t="shared" si="20"/>
        <v>0</v>
      </c>
      <c r="H48" s="33" t="str">
        <f t="shared" si="57"/>
        <v>electrolytic cells</v>
      </c>
      <c r="I48" s="33" t="str">
        <f t="shared" si="58"/>
        <v>electrolytic cells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 xml:space="preserve">Faradays laws </v>
      </c>
      <c r="Q48" s="49" t="str">
        <f t="shared" si="65"/>
        <v xml:space="preserve">Faradays laws </v>
      </c>
      <c r="R48" s="9">
        <f t="shared" si="66"/>
        <v>0</v>
      </c>
      <c r="S48" s="50">
        <f t="shared" si="67"/>
        <v>0</v>
      </c>
      <c r="T48" s="45" t="str">
        <f>EQUAT!K21</f>
        <v>electrolytic cells</v>
      </c>
      <c r="U48" s="56" t="str">
        <f t="shared" si="68"/>
        <v>electrolytic cells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2g</v>
      </c>
      <c r="B49" s="18">
        <f>'Class Results'!E52</f>
        <v>0</v>
      </c>
      <c r="C49" s="18">
        <f>EQUAT!I22</f>
        <v>1</v>
      </c>
      <c r="D49" s="33" t="str">
        <f t="shared" si="17"/>
        <v>limitations of predictions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limitations of predictions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EQUAT!H24</f>
        <v>2i</v>
      </c>
      <c r="B50" s="18">
        <f>'Class Results'!E53</f>
        <v>0</v>
      </c>
      <c r="C50" s="18">
        <f>EQUAT!I23</f>
        <v>1</v>
      </c>
      <c r="D50" s="33" t="str">
        <f t="shared" si="17"/>
        <v>chemical principles electrolytic cell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chemical principles electrolytic cell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3a</v>
      </c>
      <c r="B51" s="18">
        <f>'Class Results'!E54</f>
        <v>0</v>
      </c>
      <c r="C51" s="18">
        <f>EQUAT!I24</f>
        <v>3</v>
      </c>
      <c r="D51" s="33" t="str">
        <f t="shared" si="17"/>
        <v>vis-UV</v>
      </c>
      <c r="E51" s="33" t="str">
        <f t="shared" si="18"/>
        <v>vis-UV</v>
      </c>
      <c r="F51" s="33" t="str">
        <f t="shared" si="19"/>
        <v>vis-UV</v>
      </c>
      <c r="G51" s="33">
        <f t="shared" si="20"/>
        <v>0</v>
      </c>
      <c r="H51" s="33" t="str">
        <f t="shared" si="57"/>
        <v>calibration graph AAS or UV</v>
      </c>
      <c r="I51" s="33" t="str">
        <f t="shared" si="58"/>
        <v>calibration graph AAS or UV</v>
      </c>
      <c r="J51" s="33" t="str">
        <f t="shared" si="59"/>
        <v>calibration graph AAS or UV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vis-UV</v>
      </c>
      <c r="Q51" s="49" t="str">
        <f t="shared" si="65"/>
        <v>vis-UV</v>
      </c>
      <c r="R51" s="9" t="str">
        <f t="shared" si="66"/>
        <v>vis-UV</v>
      </c>
      <c r="S51" s="50">
        <f t="shared" si="67"/>
        <v>0</v>
      </c>
      <c r="T51" s="45" t="str">
        <f>EQUAT!K24</f>
        <v>calibration graph AAS or UV</v>
      </c>
      <c r="U51" s="56" t="str">
        <f t="shared" si="68"/>
        <v>calibration graph AAS or UV</v>
      </c>
      <c r="V51" s="10" t="str">
        <f t="shared" si="69"/>
        <v>calibration graph AAS or UV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3a</v>
      </c>
      <c r="B52" s="18">
        <f>'Class Results'!E55</f>
        <v>0</v>
      </c>
      <c r="C52" s="18">
        <f>EQUAT!I25</f>
        <v>1</v>
      </c>
      <c r="D52" s="33" t="str">
        <f t="shared" si="17"/>
        <v>structural formula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amines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structural formula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amines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3c</v>
      </c>
      <c r="B53" s="18">
        <f>'Class Results'!E56</f>
        <v>0</v>
      </c>
      <c r="C53" s="18">
        <f>EQUAT!I26</f>
        <v>1</v>
      </c>
      <c r="D53" s="33" t="str">
        <f t="shared" si="17"/>
        <v>amines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amino acid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amines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amino acid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EQUAT!H28</f>
        <v>3d</v>
      </c>
      <c r="B54" s="18">
        <f>'Class Results'!E57</f>
        <v>0</v>
      </c>
      <c r="C54" s="18">
        <f>EQUAT!I27</f>
        <v>1</v>
      </c>
      <c r="D54" s="33" t="str">
        <f t="shared" si="17"/>
        <v>systematic name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systematic name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3d</v>
      </c>
      <c r="B55" s="18">
        <f>'Class Results'!E58</f>
        <v>0</v>
      </c>
      <c r="C55" s="18">
        <f>EQUAT!I28</f>
        <v>1</v>
      </c>
      <c r="D55" s="33" t="str">
        <f t="shared" si="17"/>
        <v>amino acid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data book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 t="str">
        <f t="shared" si="61"/>
        <v>structural formula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amino acid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data book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 t="str">
        <f>EQUAT!L28</f>
        <v>structural formula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EQUAT!H30</f>
        <v>3fi</v>
      </c>
      <c r="B56" s="18">
        <f>'Class Results'!E59</f>
        <v>0</v>
      </c>
      <c r="C56" s="18">
        <f>EQUAT!I29</f>
        <v>2</v>
      </c>
      <c r="D56" s="33" t="str">
        <f t="shared" si="17"/>
        <v>cond &amp; poly - proteins</v>
      </c>
      <c r="E56" s="33" t="str">
        <f t="shared" si="18"/>
        <v>cond &amp; poly - proteins</v>
      </c>
      <c r="F56" s="33">
        <f t="shared" si="19"/>
        <v>0</v>
      </c>
      <c r="G56" s="33">
        <f t="shared" si="20"/>
        <v>0</v>
      </c>
      <c r="H56" s="33" t="str">
        <f t="shared" si="57"/>
        <v>chemical bonding proteins</v>
      </c>
      <c r="I56" s="33" t="str">
        <f t="shared" si="58"/>
        <v>chemical bonding proteins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cond &amp; poly - proteins</v>
      </c>
      <c r="Q56" s="49" t="str">
        <f t="shared" si="65"/>
        <v>cond &amp; poly - proteins</v>
      </c>
      <c r="R56" s="9">
        <f t="shared" si="66"/>
        <v>0</v>
      </c>
      <c r="S56" s="50">
        <f t="shared" si="67"/>
        <v>0</v>
      </c>
      <c r="T56" s="45" t="str">
        <f>EQUAT!K29</f>
        <v>chemical bonding proteins</v>
      </c>
      <c r="U56" s="56" t="str">
        <f t="shared" si="68"/>
        <v>chemical bonding proteins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3</v>
      </c>
      <c r="AF56" s="179">
        <f t="shared" si="23"/>
        <v>3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EQUAT!H31</f>
        <v>3fii</v>
      </c>
      <c r="B57" s="18">
        <f>'Class Results'!E60</f>
        <v>0</v>
      </c>
      <c r="C57" s="18">
        <f>EQUAT!I30</f>
        <v>1</v>
      </c>
      <c r="D57" s="33" t="str">
        <f t="shared" si="17"/>
        <v>cond &amp; poly - proteins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protein- primary, secondary, tertiary structure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cond &amp; poly - proteins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protein- primary, secondary, tertiary structure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3fii</v>
      </c>
      <c r="B58" s="18">
        <f>'Class Results'!E61</f>
        <v>0</v>
      </c>
      <c r="C58" s="18">
        <f>EQUAT!I31</f>
        <v>1</v>
      </c>
      <c r="D58" s="33" t="str">
        <f t="shared" si="17"/>
        <v>cond &amp; poly - proteins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protein- primary, secondary, tertiary structure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cond &amp; poly - proteins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protein- primary, secondary, tertiary structure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3</v>
      </c>
      <c r="AV58" s="109">
        <f t="shared" si="31"/>
        <v>0</v>
      </c>
    </row>
    <row r="59" spans="1:48" x14ac:dyDescent="0.25">
      <c r="A59" s="8" t="str">
        <f>EQUAT!H33</f>
        <v>3gi</v>
      </c>
      <c r="B59" s="18">
        <f>'Class Results'!E62</f>
        <v>0</v>
      </c>
      <c r="C59" s="18">
        <f>EQUAT!I32</f>
        <v>1</v>
      </c>
      <c r="D59" s="33" t="str">
        <f t="shared" si="17"/>
        <v>cond &amp; poly - proteins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 t="str">
        <f t="shared" si="57"/>
        <v>protein- primary, secondary, tertiary structure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cond &amp; poly - proteins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 t="str">
        <f>EQUAT!K32</f>
        <v>protein- primary, secondary, tertiary structure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EQUAT!H34</f>
        <v>3gii</v>
      </c>
      <c r="B60" s="18">
        <f>'Class Results'!E63</f>
        <v>0</v>
      </c>
      <c r="C60" s="18">
        <f>EQUAT!I33</f>
        <v>2</v>
      </c>
      <c r="D60" s="33" t="str">
        <f t="shared" si="17"/>
        <v>DNA</v>
      </c>
      <c r="E60" s="33" t="str">
        <f t="shared" si="18"/>
        <v>DNA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DNA</v>
      </c>
      <c r="Q60" s="49" t="str">
        <f t="shared" si="65"/>
        <v>DNA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2</v>
      </c>
      <c r="AF60" s="179">
        <f t="shared" si="23"/>
        <v>2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3gii</v>
      </c>
      <c r="B61" s="18">
        <f>'Class Results'!E64</f>
        <v>0</v>
      </c>
      <c r="C61" s="18">
        <f>EQUAT!I34</f>
        <v>1</v>
      </c>
      <c r="D61" s="33" t="str">
        <f t="shared" si="17"/>
        <v>DNA primary structure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DNA primary structure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EQUAT!H36</f>
        <v>3h</v>
      </c>
      <c r="B62" s="18">
        <f>'Class Results'!E65</f>
        <v>0</v>
      </c>
      <c r="C62" s="18">
        <f>EQUAT!I35</f>
        <v>1</v>
      </c>
      <c r="D62" s="33" t="str">
        <f t="shared" si="17"/>
        <v>DNA secondary structure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DNA secondary structure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2</v>
      </c>
      <c r="AV62" s="109">
        <f t="shared" si="31"/>
        <v>0</v>
      </c>
    </row>
    <row r="63" spans="1:48" x14ac:dyDescent="0.25">
      <c r="A63" s="8" t="str">
        <f>EQUAT!H37</f>
        <v>4ai</v>
      </c>
      <c r="B63" s="18">
        <f>'Class Results'!E66</f>
        <v>0</v>
      </c>
      <c r="C63" s="18">
        <f>EQUAT!I36</f>
        <v>1</v>
      </c>
      <c r="D63" s="33" t="str">
        <f t="shared" si="17"/>
        <v>DNA secondary structure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DNA secondary structure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4ai</v>
      </c>
      <c r="B64" s="18">
        <f>'Class Results'!E67</f>
        <v>0</v>
      </c>
      <c r="C64" s="18">
        <f>EQUAT!I37</f>
        <v>2</v>
      </c>
      <c r="D64" s="33" t="str">
        <f t="shared" si="17"/>
        <v>catalyst effect on rate</v>
      </c>
      <c r="E64" s="33" t="str">
        <f t="shared" si="18"/>
        <v>catalyst effect on rate</v>
      </c>
      <c r="F64" s="33">
        <f t="shared" si="19"/>
        <v>0</v>
      </c>
      <c r="G64" s="33">
        <f t="shared" si="20"/>
        <v>0</v>
      </c>
      <c r="H64" s="33" t="str">
        <f t="shared" si="57"/>
        <v>calc delta H from reactions</v>
      </c>
      <c r="I64" s="33" t="str">
        <f t="shared" si="58"/>
        <v>calc delta H from reactions</v>
      </c>
      <c r="J64" s="33">
        <f t="shared" si="59"/>
        <v>0</v>
      </c>
      <c r="K64" s="33">
        <f t="shared" si="60"/>
        <v>0</v>
      </c>
      <c r="L64" s="33" t="str">
        <f t="shared" si="61"/>
        <v>Energy sources - renewability</v>
      </c>
      <c r="M64" s="33" t="str">
        <f t="shared" si="62"/>
        <v>Energy sources - renewability</v>
      </c>
      <c r="N64" s="33">
        <f t="shared" si="63"/>
        <v>0</v>
      </c>
      <c r="O64" s="33">
        <f t="shared" si="64"/>
        <v>0</v>
      </c>
      <c r="P64" s="72" t="str">
        <f>EQUAT!J37</f>
        <v>catalyst effect on rate</v>
      </c>
      <c r="Q64" s="49" t="str">
        <f t="shared" si="65"/>
        <v>catalyst effect on rate</v>
      </c>
      <c r="R64" s="9">
        <f t="shared" si="66"/>
        <v>0</v>
      </c>
      <c r="S64" s="50">
        <f t="shared" si="67"/>
        <v>0</v>
      </c>
      <c r="T64" s="45" t="str">
        <f>EQUAT!K37</f>
        <v>calc delta H from reactions</v>
      </c>
      <c r="U64" s="56" t="str">
        <f t="shared" si="68"/>
        <v>calc delta H from reactions</v>
      </c>
      <c r="V64" s="10">
        <f t="shared" si="69"/>
        <v>0</v>
      </c>
      <c r="W64" s="57">
        <f t="shared" si="70"/>
        <v>0</v>
      </c>
      <c r="X64" s="45" t="str">
        <f>EQUAT!L37</f>
        <v>Energy sources - renewability</v>
      </c>
      <c r="Y64" s="63" t="str">
        <f t="shared" si="71"/>
        <v>Energy sources - renewability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EQUAT!H39</f>
        <v>4aiii</v>
      </c>
      <c r="B65" s="18">
        <f>'Class Results'!E68</f>
        <v>0</v>
      </c>
      <c r="C65" s="18">
        <f>EQUAT!I38</f>
        <v>3</v>
      </c>
      <c r="D65" s="33" t="str">
        <f t="shared" si="17"/>
        <v>Equilibrium law</v>
      </c>
      <c r="E65" s="33" t="str">
        <f t="shared" si="18"/>
        <v>Equilibrium law</v>
      </c>
      <c r="F65" s="33" t="str">
        <f t="shared" si="19"/>
        <v>Equilibrium law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 law</v>
      </c>
      <c r="Q65" s="49" t="str">
        <f t="shared" si="65"/>
        <v>Equilibrium law</v>
      </c>
      <c r="R65" s="9" t="str">
        <f t="shared" si="66"/>
        <v>Equilibrium law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EQUAT!H40</f>
        <v>4bi</v>
      </c>
      <c r="B66" s="18">
        <f>'Class Results'!E69</f>
        <v>0</v>
      </c>
      <c r="C66" s="18">
        <f>EQUAT!I39</f>
        <v>1</v>
      </c>
      <c r="D66" s="33" t="str">
        <f t="shared" si="17"/>
        <v>Equilibrium law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 t="str">
        <f t="shared" si="57"/>
        <v>Le Chatelier principle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 t="str">
        <f>EQUAT!K39</f>
        <v>Le Chatelier principle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4bi</v>
      </c>
      <c r="B67" s="18">
        <f>'Class Results'!E70</f>
        <v>0</v>
      </c>
      <c r="C67" s="18">
        <f>EQUAT!I40</f>
        <v>1</v>
      </c>
      <c r="D67" s="33" t="str">
        <f t="shared" si="17"/>
        <v>biochemical fuel production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data book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biochemical fuel production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data book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EQUAT!H42</f>
        <v>4ci</v>
      </c>
      <c r="B68" s="18">
        <f>'Class Results'!E71</f>
        <v>0</v>
      </c>
      <c r="C68" s="18">
        <f>EQUAT!I41</f>
        <v>3</v>
      </c>
      <c r="D68" s="33" t="str">
        <f t="shared" si="17"/>
        <v>biodiesel</v>
      </c>
      <c r="E68" s="33" t="str">
        <f t="shared" si="18"/>
        <v>biodiesel</v>
      </c>
      <c r="F68" s="33" t="str">
        <f t="shared" si="19"/>
        <v>biodiesel</v>
      </c>
      <c r="G68" s="33">
        <f t="shared" si="20"/>
        <v>0</v>
      </c>
      <c r="H68" s="33" t="str">
        <f t="shared" si="57"/>
        <v>data book</v>
      </c>
      <c r="I68" s="33" t="str">
        <f t="shared" si="58"/>
        <v>data book</v>
      </c>
      <c r="J68" s="33" t="str">
        <f t="shared" si="59"/>
        <v>data book</v>
      </c>
      <c r="K68" s="33">
        <f t="shared" si="60"/>
        <v>0</v>
      </c>
      <c r="L68" s="33" t="str">
        <f t="shared" si="61"/>
        <v>chemical equations</v>
      </c>
      <c r="M68" s="33" t="str">
        <f t="shared" si="62"/>
        <v>chemical equations</v>
      </c>
      <c r="N68" s="33" t="str">
        <f t="shared" si="63"/>
        <v>chemical equations</v>
      </c>
      <c r="O68" s="33">
        <f t="shared" si="64"/>
        <v>0</v>
      </c>
      <c r="P68" s="72" t="str">
        <f>EQUAT!J41</f>
        <v>biodiesel</v>
      </c>
      <c r="Q68" s="49" t="str">
        <f t="shared" si="65"/>
        <v>biodiesel</v>
      </c>
      <c r="R68" s="9" t="str">
        <f t="shared" si="66"/>
        <v>biodiesel</v>
      </c>
      <c r="S68" s="50">
        <f t="shared" si="67"/>
        <v>0</v>
      </c>
      <c r="T68" s="45" t="str">
        <f>EQUAT!K41</f>
        <v>data book</v>
      </c>
      <c r="U68" s="56" t="str">
        <f t="shared" si="68"/>
        <v>data book</v>
      </c>
      <c r="V68" s="10" t="str">
        <f t="shared" si="69"/>
        <v>data book</v>
      </c>
      <c r="W68" s="57">
        <f t="shared" si="70"/>
        <v>0</v>
      </c>
      <c r="X68" s="45" t="str">
        <f>EQUAT!L41</f>
        <v>chemical equations</v>
      </c>
      <c r="Y68" s="63" t="str">
        <f t="shared" si="71"/>
        <v>chemical equations</v>
      </c>
      <c r="Z68" s="11" t="str">
        <f t="shared" si="72"/>
        <v>chemical equations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0</v>
      </c>
      <c r="AF68" s="182">
        <f t="shared" ref="AF68:AF131" si="76">COUNTIF($P$3:$AA$102,AD68)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EQUAT!H43</f>
        <v>4cii</v>
      </c>
      <c r="B69" s="18">
        <f>'Class Results'!E72</f>
        <v>0</v>
      </c>
      <c r="C69" s="18">
        <f>EQUAT!I42</f>
        <v>1</v>
      </c>
      <c r="D69" s="33" t="str">
        <f t="shared" si="17"/>
        <v>C13NMR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chemical equations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C13NMR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chemical equations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4cii</v>
      </c>
      <c r="B70" s="18">
        <f>'Class Results'!E73</f>
        <v>0</v>
      </c>
      <c r="C70" s="18">
        <f>EQUAT!I43</f>
        <v>2</v>
      </c>
      <c r="D70" s="33" t="str">
        <f t="shared" si="17"/>
        <v>HNMR</v>
      </c>
      <c r="E70" s="33" t="str">
        <f t="shared" si="18"/>
        <v>HNMR</v>
      </c>
      <c r="F70" s="33">
        <f t="shared" si="19"/>
        <v>0</v>
      </c>
      <c r="G70" s="33">
        <f t="shared" si="20"/>
        <v>0</v>
      </c>
      <c r="H70" s="33" t="str">
        <f t="shared" si="57"/>
        <v>semi-structural formula</v>
      </c>
      <c r="I70" s="33" t="str">
        <f t="shared" si="58"/>
        <v>semi-structural formula</v>
      </c>
      <c r="J70" s="33">
        <f t="shared" si="59"/>
        <v>0</v>
      </c>
      <c r="K70" s="33">
        <f t="shared" si="60"/>
        <v>0</v>
      </c>
      <c r="L70" s="33" t="str">
        <f t="shared" si="61"/>
        <v>oxidation primary alkanols</v>
      </c>
      <c r="M70" s="33" t="str">
        <f t="shared" si="62"/>
        <v>oxidation primary alkanols</v>
      </c>
      <c r="N70" s="33">
        <f t="shared" si="63"/>
        <v>0</v>
      </c>
      <c r="O70" s="33">
        <f t="shared" si="64"/>
        <v>0</v>
      </c>
      <c r="P70" s="72" t="str">
        <f>EQUAT!J43</f>
        <v>HNMR</v>
      </c>
      <c r="Q70" s="49" t="str">
        <f t="shared" si="65"/>
        <v>HNMR</v>
      </c>
      <c r="R70" s="9">
        <f t="shared" si="66"/>
        <v>0</v>
      </c>
      <c r="S70" s="50">
        <f t="shared" si="67"/>
        <v>0</v>
      </c>
      <c r="T70" s="45" t="str">
        <f>EQUAT!K43</f>
        <v>semi-structural formula</v>
      </c>
      <c r="U70" s="56" t="str">
        <f t="shared" si="68"/>
        <v>semi-structural formula</v>
      </c>
      <c r="V70" s="10">
        <f t="shared" si="69"/>
        <v>0</v>
      </c>
      <c r="W70" s="57">
        <f t="shared" si="70"/>
        <v>0</v>
      </c>
      <c r="X70" s="45" t="str">
        <f>EQUAT!L43</f>
        <v>oxidation primary alkanols</v>
      </c>
      <c r="Y70" s="63" t="str">
        <f t="shared" si="71"/>
        <v>oxidation primary alkanols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2</v>
      </c>
      <c r="AF70" s="182">
        <f t="shared" si="76"/>
        <v>2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EQUAT!H45</f>
        <v>4dii</v>
      </c>
      <c r="B71" s="18">
        <f>'Class Results'!E74</f>
        <v>0</v>
      </c>
      <c r="C71" s="18">
        <f>EQUAT!I44</f>
        <v>1</v>
      </c>
      <c r="D71" s="33" t="str">
        <f t="shared" ref="D71:D88" si="83">IF($B71&lt;($C71),P71,0)</f>
        <v>fuel cells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fuel cells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EQUAT!H46</f>
        <v>5ai</v>
      </c>
      <c r="B72" s="18">
        <f>'Class Results'!E75</f>
        <v>0</v>
      </c>
      <c r="C72" s="18">
        <f>EQUAT!I45</f>
        <v>2</v>
      </c>
      <c r="D72" s="33" t="str">
        <f t="shared" si="83"/>
        <v>fuel cells</v>
      </c>
      <c r="E72" s="33" t="str">
        <f t="shared" si="84"/>
        <v>fuel cells</v>
      </c>
      <c r="F72" s="33">
        <f t="shared" si="85"/>
        <v>0</v>
      </c>
      <c r="G72" s="33">
        <f t="shared" si="86"/>
        <v>0</v>
      </c>
      <c r="H72" s="33" t="str">
        <f t="shared" si="57"/>
        <v>data book</v>
      </c>
      <c r="I72" s="33" t="str">
        <f t="shared" si="58"/>
        <v>data book</v>
      </c>
      <c r="J72" s="33">
        <f t="shared" si="59"/>
        <v>0</v>
      </c>
      <c r="K72" s="33">
        <f t="shared" si="60"/>
        <v>0</v>
      </c>
      <c r="L72" s="33" t="str">
        <f t="shared" si="61"/>
        <v>half, overall equations fuel cell</v>
      </c>
      <c r="M72" s="33" t="str">
        <f t="shared" si="62"/>
        <v>half, overall equations fuel cell</v>
      </c>
      <c r="N72" s="33">
        <f t="shared" si="63"/>
        <v>0</v>
      </c>
      <c r="O72" s="33">
        <f t="shared" si="64"/>
        <v>0</v>
      </c>
      <c r="P72" s="72" t="str">
        <f>EQUAT!J45</f>
        <v>fuel cells</v>
      </c>
      <c r="Q72" s="49" t="str">
        <f t="shared" si="65"/>
        <v>fuel cells</v>
      </c>
      <c r="R72" s="9">
        <f t="shared" si="66"/>
        <v>0</v>
      </c>
      <c r="S72" s="50">
        <f t="shared" si="67"/>
        <v>0</v>
      </c>
      <c r="T72" s="45" t="str">
        <f>EQUAT!K45</f>
        <v>data book</v>
      </c>
      <c r="U72" s="56" t="str">
        <f t="shared" si="68"/>
        <v>data book</v>
      </c>
      <c r="V72" s="10">
        <f t="shared" si="69"/>
        <v>0</v>
      </c>
      <c r="W72" s="57">
        <f t="shared" si="70"/>
        <v>0</v>
      </c>
      <c r="X72" s="45" t="str">
        <f>EQUAT!L45</f>
        <v>half, overall equations fuel cell</v>
      </c>
      <c r="Y72" s="63" t="str">
        <f t="shared" si="71"/>
        <v>half, overall equations fuel cell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2</v>
      </c>
      <c r="AV72" s="109">
        <f t="shared" si="82"/>
        <v>0</v>
      </c>
    </row>
    <row r="73" spans="1:48" x14ac:dyDescent="0.25">
      <c r="A73" s="8" t="str">
        <f>EQUAT!H46</f>
        <v>5ai</v>
      </c>
      <c r="B73" s="18">
        <f>'Class Results'!E76</f>
        <v>0</v>
      </c>
      <c r="C73" s="18">
        <f>EQUAT!I46</f>
        <v>1</v>
      </c>
      <c r="D73" s="33" t="str">
        <f t="shared" si="83"/>
        <v>galvanic primary, half &amp; overall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data book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 t="str">
        <f t="shared" si="61"/>
        <v>electrochemical series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galvanic primary, half &amp; overall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data book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 t="str">
        <f>EQUAT!L46</f>
        <v>electrochemical series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EQUAT!H48</f>
        <v>5aiii</v>
      </c>
      <c r="B74" s="18">
        <f>'Class Results'!E77</f>
        <v>0</v>
      </c>
      <c r="C74" s="18">
        <f>EQUAT!I47</f>
        <v>1</v>
      </c>
      <c r="D74" s="33" t="str">
        <f t="shared" si="83"/>
        <v>galvanic primary, half &amp; overall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galvanic primary, half &amp; overall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2</v>
      </c>
      <c r="AF74" s="179">
        <f t="shared" si="76"/>
        <v>2</v>
      </c>
      <c r="AG74" s="180">
        <f t="shared" si="77"/>
        <v>0</v>
      </c>
      <c r="AH74" s="178">
        <f t="shared" si="78"/>
        <v>0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EQUAT!H49</f>
        <v>5b</v>
      </c>
      <c r="B75" s="18">
        <f>'Class Results'!E78</f>
        <v>0</v>
      </c>
      <c r="C75" s="18">
        <f>EQUAT!I48</f>
        <v>1</v>
      </c>
      <c r="D75" s="33" t="str">
        <f t="shared" si="83"/>
        <v>electrochemical series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data book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electrochemical series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data book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5b</v>
      </c>
      <c r="B76" s="18">
        <f>'Class Results'!E79</f>
        <v>0</v>
      </c>
      <c r="C76" s="18">
        <f>EQUAT!I49</f>
        <v>1</v>
      </c>
      <c r="D76" s="33" t="str">
        <f t="shared" si="83"/>
        <v>galvanic cells - primary, secondary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galvanic cells - primary, secondary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2</v>
      </c>
      <c r="AV76" s="109">
        <f t="shared" si="82"/>
        <v>0</v>
      </c>
    </row>
    <row r="77" spans="1:48" x14ac:dyDescent="0.25">
      <c r="A77" s="8" t="str">
        <f>EQUAT!H51</f>
        <v>5cii</v>
      </c>
      <c r="B77" s="18">
        <f>'Class Results'!E80</f>
        <v>0</v>
      </c>
      <c r="C77" s="18">
        <f>EQUAT!I50</f>
        <v>1</v>
      </c>
      <c r="D77" s="33" t="str">
        <f t="shared" si="83"/>
        <v xml:space="preserve">Faradays laws 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galvanic primary, half &amp; overall equations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 t="str">
        <f t="shared" si="61"/>
        <v>calculations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 xml:space="preserve">Faradays laws 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galvanic primary, half &amp; overall equations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 t="str">
        <f>EQUAT!L50</f>
        <v>calculations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EQUAT!H52</f>
        <v>5ciii</v>
      </c>
      <c r="B78" s="18">
        <f>'Class Results'!E81</f>
        <v>0</v>
      </c>
      <c r="C78" s="18">
        <f>EQUAT!I51</f>
        <v>1</v>
      </c>
      <c r="D78" s="33" t="str">
        <f t="shared" si="83"/>
        <v xml:space="preserve">Faradays laws 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 t="str">
        <f t="shared" si="61"/>
        <v>galvanic primary, half &amp; overall equations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 xml:space="preserve">Faradays laws 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 t="str">
        <f>EQUAT!L51</f>
        <v>galvanic primary, half &amp; overall equations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5ciii</v>
      </c>
      <c r="B79" s="18">
        <f>'Class Results'!E82</f>
        <v>0</v>
      </c>
      <c r="C79" s="18">
        <f>EQUAT!I52</f>
        <v>2</v>
      </c>
      <c r="D79" s="33" t="str">
        <f t="shared" si="83"/>
        <v>calculations</v>
      </c>
      <c r="E79" s="33" t="str">
        <f t="shared" si="84"/>
        <v>calculations</v>
      </c>
      <c r="F79" s="33">
        <f t="shared" si="85"/>
        <v>0</v>
      </c>
      <c r="G79" s="33">
        <f t="shared" si="86"/>
        <v>0</v>
      </c>
      <c r="H79" s="33" t="str">
        <f t="shared" si="57"/>
        <v>galvanic primary, half &amp; overall equations</v>
      </c>
      <c r="I79" s="33" t="str">
        <f t="shared" si="58"/>
        <v>galvanic primary, half &amp; overall equations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calculations</v>
      </c>
      <c r="Q79" s="49" t="str">
        <f t="shared" si="65"/>
        <v>calculations</v>
      </c>
      <c r="R79" s="9">
        <f t="shared" si="66"/>
        <v>0</v>
      </c>
      <c r="S79" s="50">
        <f t="shared" si="67"/>
        <v>0</v>
      </c>
      <c r="T79" s="45" t="str">
        <f>EQUAT!K52</f>
        <v>galvanic primary, half &amp; overall equations</v>
      </c>
      <c r="U79" s="56" t="str">
        <f t="shared" si="68"/>
        <v>galvanic primary, half &amp; overall equations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EQUAT!H54</f>
        <v>6a</v>
      </c>
      <c r="B80" s="18">
        <f>'Class Results'!E83</f>
        <v>0</v>
      </c>
      <c r="C80" s="18">
        <f>EQUAT!I53</f>
        <v>2</v>
      </c>
      <c r="D80" s="33" t="str">
        <f t="shared" si="83"/>
        <v>galvanic secondary, principles</v>
      </c>
      <c r="E80" s="33" t="str">
        <f t="shared" si="84"/>
        <v>galvanic secondary, principles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 t="str">
        <f t="shared" si="65"/>
        <v>galvanic secondary, principles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EQUAT!H55</f>
        <v>6b</v>
      </c>
      <c r="B81" s="18">
        <f>'Class Results'!E84</f>
        <v>0</v>
      </c>
      <c r="C81" s="18">
        <f>EQUAT!I54</f>
        <v>1</v>
      </c>
      <c r="D81" s="33" t="str">
        <f t="shared" si="83"/>
        <v>Rates of reaction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Rates of reaction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6b</v>
      </c>
      <c r="B82" s="18">
        <f>'Class Results'!E85</f>
        <v>0</v>
      </c>
      <c r="C82" s="18">
        <f>EQUAT!I55</f>
        <v>2</v>
      </c>
      <c r="D82" s="33" t="str">
        <f t="shared" si="83"/>
        <v>Rates of reaction</v>
      </c>
      <c r="E82" s="33" t="str">
        <f t="shared" si="84"/>
        <v>Rates of reaction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Rates of reaction</v>
      </c>
      <c r="Q82" s="49" t="str">
        <f t="shared" si="65"/>
        <v>Rates of reaction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EQUAT!H57</f>
        <v>6cii</v>
      </c>
      <c r="B83" s="18">
        <f>'Class Results'!E86</f>
        <v>0</v>
      </c>
      <c r="C83" s="18">
        <f>EQUAT!I56</f>
        <v>2</v>
      </c>
      <c r="D83" s="33" t="str">
        <f t="shared" si="83"/>
        <v>Rates of reaction</v>
      </c>
      <c r="E83" s="33" t="str">
        <f t="shared" si="84"/>
        <v>Rates of reaction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Rates of reaction</v>
      </c>
      <c r="Q83" s="49" t="str">
        <f t="shared" si="65"/>
        <v>Rates of reaction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EQUAT!H58</f>
        <v>6ciii</v>
      </c>
      <c r="B84" s="18">
        <f>'Class Results'!E87</f>
        <v>0</v>
      </c>
      <c r="C84" s="18">
        <f>EQUAT!I57</f>
        <v>1</v>
      </c>
      <c r="D84" s="33" t="str">
        <f t="shared" si="83"/>
        <v>calculations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calculations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6ciii</v>
      </c>
      <c r="B85" s="18">
        <f>'Class Results'!E88</f>
        <v>0</v>
      </c>
      <c r="C85" s="18">
        <f>EQUAT!I58</f>
        <v>1</v>
      </c>
      <c r="D85" s="33" t="str">
        <f t="shared" si="83"/>
        <v>calculations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calculations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4</v>
      </c>
      <c r="AF85" s="179">
        <f t="shared" si="76"/>
        <v>4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EQUAT!H60</f>
        <v>6dii</v>
      </c>
      <c r="B86" s="18">
        <f>'Class Results'!E89</f>
        <v>0</v>
      </c>
      <c r="C86" s="18">
        <f>EQUAT!I59</f>
        <v>1</v>
      </c>
      <c r="D86" s="33" t="str">
        <f t="shared" si="83"/>
        <v>Rates of reaction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Rates of reaction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 t="str">
        <f>EQUAT!H61</f>
        <v>6e</v>
      </c>
      <c r="B87" s="18">
        <f>'Class Results'!E90</f>
        <v>0</v>
      </c>
      <c r="C87" s="18">
        <f>EQUAT!I60</f>
        <v>2</v>
      </c>
      <c r="D87" s="33" t="str">
        <f t="shared" si="83"/>
        <v>Rates of reaction</v>
      </c>
      <c r="E87" s="33" t="str">
        <f t="shared" si="84"/>
        <v>Rates of reaction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Rates of reaction</v>
      </c>
      <c r="Q87" s="49" t="str">
        <f t="shared" si="65"/>
        <v>Rates of reaction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4</v>
      </c>
      <c r="AV87" s="109">
        <f t="shared" si="82"/>
        <v>0</v>
      </c>
    </row>
    <row r="88" spans="1:48" x14ac:dyDescent="0.25">
      <c r="A88" s="8" t="str">
        <f>EQUAT!H61</f>
        <v>6e</v>
      </c>
      <c r="B88" s="18">
        <f>'Class Results'!E91</f>
        <v>0</v>
      </c>
      <c r="C88" s="18">
        <f>EQUAT!I61</f>
        <v>2</v>
      </c>
      <c r="D88" s="33" t="str">
        <f t="shared" si="83"/>
        <v>collision theory</v>
      </c>
      <c r="E88" s="33" t="str">
        <f t="shared" si="84"/>
        <v>collision theory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collision theory</v>
      </c>
      <c r="Q88" s="49" t="str">
        <f t="shared" si="65"/>
        <v>collision theory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6f</v>
      </c>
      <c r="B89" s="18">
        <f>'Class Results'!E92</f>
        <v>0</v>
      </c>
      <c r="C89" s="18">
        <f>EQUAT!I62</f>
        <v>2</v>
      </c>
      <c r="D89" s="33" t="str">
        <f t="shared" ref="D89:D102" si="87">IF($B89&lt;($C89),P89,0)</f>
        <v>temperature effect on rate</v>
      </c>
      <c r="E89" s="33" t="str">
        <f t="shared" ref="E89:E102" si="88">IF($B89&lt;($C89-1),P89,0)</f>
        <v>temperature effect on rate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 t="str">
        <f t="shared" ref="H89:H102" si="91">IF($B89&lt;($C89),T89,0)</f>
        <v>catalyst effect on rate</v>
      </c>
      <c r="I89" s="33" t="str">
        <f t="shared" ref="I89:I102" si="92">IF($B89&lt;($C89-1),T89,0)</f>
        <v>catalyst effect on rate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temperature effect on rate</v>
      </c>
      <c r="Q89" s="49" t="str">
        <f t="shared" si="65"/>
        <v>temperature effect on rate</v>
      </c>
      <c r="R89" s="9">
        <f t="shared" si="66"/>
        <v>0</v>
      </c>
      <c r="S89" s="50">
        <f t="shared" si="67"/>
        <v>0</v>
      </c>
      <c r="T89" s="45" t="str">
        <f>EQUAT!K62</f>
        <v>catalyst effect on rate</v>
      </c>
      <c r="U89" s="56" t="str">
        <f t="shared" si="68"/>
        <v>catalyst effect on rate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7a</v>
      </c>
      <c r="B90" s="18">
        <f>'Class Results'!E93</f>
        <v>0</v>
      </c>
      <c r="C90" s="18">
        <f>EQUAT!I63</f>
        <v>2</v>
      </c>
      <c r="D90" s="33" t="str">
        <f t="shared" si="87"/>
        <v>back titrations</v>
      </c>
      <c r="E90" s="33" t="str">
        <f t="shared" si="88"/>
        <v>back titrations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 t="str">
        <f t="shared" si="92"/>
        <v>chemical equations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back titrations</v>
      </c>
      <c r="Q90" s="49" t="str">
        <f t="shared" si="65"/>
        <v>back titrations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 t="str">
        <f t="shared" si="68"/>
        <v>chemical equations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7b</v>
      </c>
      <c r="B91" s="18">
        <f>'Class Results'!E94</f>
        <v>0</v>
      </c>
      <c r="C91" s="18">
        <f>EQUAT!I64</f>
        <v>2</v>
      </c>
      <c r="D91" s="33" t="str">
        <f t="shared" si="87"/>
        <v>back titrations</v>
      </c>
      <c r="E91" s="33" t="str">
        <f t="shared" si="88"/>
        <v>back titrations</v>
      </c>
      <c r="F91" s="33">
        <f t="shared" si="89"/>
        <v>0</v>
      </c>
      <c r="G91" s="33">
        <f t="shared" si="90"/>
        <v>0</v>
      </c>
      <c r="H91" s="33" t="str">
        <f t="shared" si="91"/>
        <v>calculations</v>
      </c>
      <c r="I91" s="33" t="str">
        <f t="shared" si="92"/>
        <v>calculations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back titrations</v>
      </c>
      <c r="Q91" s="49" t="str">
        <f t="shared" si="65"/>
        <v>back titrations</v>
      </c>
      <c r="R91" s="9">
        <f t="shared" si="66"/>
        <v>0</v>
      </c>
      <c r="S91" s="50">
        <f t="shared" si="67"/>
        <v>0</v>
      </c>
      <c r="T91" s="45" t="str">
        <f>EQUAT!K64</f>
        <v>calculations</v>
      </c>
      <c r="U91" s="56" t="str">
        <f t="shared" si="68"/>
        <v>calculations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92" s="8" t="str">
        <f>EQUAT!H65</f>
        <v>7c</v>
      </c>
      <c r="B92" s="18">
        <f>'Class Results'!E95</f>
        <v>0</v>
      </c>
      <c r="C92" s="18">
        <f>EQUAT!I65</f>
        <v>1</v>
      </c>
      <c r="D92" s="33" t="str">
        <f t="shared" si="87"/>
        <v>calculations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calculations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7d</v>
      </c>
      <c r="B93" s="18">
        <f>'Class Results'!E96</f>
        <v>0</v>
      </c>
      <c r="C93" s="18">
        <f>EQUAT!I66</f>
        <v>1</v>
      </c>
      <c r="D93" s="33" t="str">
        <f t="shared" si="87"/>
        <v>calculations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calculations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 t="str">
        <f>EQUAT!H67</f>
        <v>7e</v>
      </c>
      <c r="B94" s="18">
        <f>'Class Results'!E97</f>
        <v>0</v>
      </c>
      <c r="C94" s="18">
        <f>EQUAT!I67</f>
        <v>3</v>
      </c>
      <c r="D94" s="33" t="str">
        <f t="shared" si="87"/>
        <v>data book</v>
      </c>
      <c r="E94" s="33" t="str">
        <f t="shared" si="88"/>
        <v>data book</v>
      </c>
      <c r="F94" s="33" t="str">
        <f t="shared" si="89"/>
        <v>data book</v>
      </c>
      <c r="G94" s="33">
        <f t="shared" si="90"/>
        <v>0</v>
      </c>
      <c r="H94" s="33" t="str">
        <f t="shared" si="91"/>
        <v>Ka weak acids</v>
      </c>
      <c r="I94" s="33" t="str">
        <f t="shared" si="92"/>
        <v>Ka weak acids</v>
      </c>
      <c r="J94" s="33" t="str">
        <f t="shared" si="93"/>
        <v>Ka weak acids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 t="str">
        <f>EQUAT!J67</f>
        <v>data book</v>
      </c>
      <c r="Q94" s="49" t="str">
        <f t="shared" si="65"/>
        <v>data book</v>
      </c>
      <c r="R94" s="9" t="str">
        <f t="shared" si="66"/>
        <v>data book</v>
      </c>
      <c r="S94" s="50">
        <f t="shared" si="67"/>
        <v>0</v>
      </c>
      <c r="T94" s="45" t="str">
        <f>EQUAT!K67</f>
        <v>Ka weak acids</v>
      </c>
      <c r="U94" s="56" t="str">
        <f t="shared" si="68"/>
        <v>Ka weak acids</v>
      </c>
      <c r="V94" s="10" t="str">
        <f t="shared" si="69"/>
        <v>Ka weak acids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Results'!E98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Results'!E99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Results'!E100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11</v>
      </c>
      <c r="AF97" s="176">
        <f t="shared" si="76"/>
        <v>11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Results'!E101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Results'!E102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2</v>
      </c>
      <c r="AF99" s="176">
        <f t="shared" si="76"/>
        <v>2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11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Results'!E103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1:48" x14ac:dyDescent="0.25">
      <c r="A101" s="8">
        <f>EQUAT!H74</f>
        <v>0</v>
      </c>
      <c r="B101" s="18">
        <f>'Class Results'!E104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2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Results'!E105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1</v>
      </c>
      <c r="AF132" s="176">
        <f t="shared" ref="AF132:AF160" si="110">COUNTIF($P$3:$AA$102,AD132)</f>
        <v>1</v>
      </c>
      <c r="AG132" s="177">
        <f t="shared" ref="AG132:AG160" si="111">AF132-AE132</f>
        <v>0</v>
      </c>
      <c r="AH132" s="175">
        <f t="shared" ref="AH132:AH160" si="112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1</v>
      </c>
      <c r="AF134" s="171">
        <f t="shared" si="110"/>
        <v>1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2</v>
      </c>
      <c r="AF135" s="171">
        <f t="shared" si="110"/>
        <v>2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6</v>
      </c>
      <c r="AF136" s="171">
        <f t="shared" si="110"/>
        <v>6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3</v>
      </c>
      <c r="AF137" s="171">
        <f t="shared" si="110"/>
        <v>3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0</v>
      </c>
      <c r="AF138" s="171">
        <f t="shared" si="110"/>
        <v>0</v>
      </c>
      <c r="AG138" s="149">
        <f t="shared" si="111"/>
        <v>0</v>
      </c>
      <c r="AH138" s="153" t="str">
        <f t="shared" si="112"/>
        <v>not assessed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5</v>
      </c>
      <c r="AF139" s="176">
        <f t="shared" si="110"/>
        <v>5</v>
      </c>
      <c r="AG139" s="177">
        <f t="shared" si="111"/>
        <v>0</v>
      </c>
      <c r="AH139" s="175">
        <f t="shared" si="112"/>
        <v>0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2</v>
      </c>
      <c r="AF144" s="171">
        <f t="shared" si="110"/>
        <v>2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8</v>
      </c>
      <c r="AF145" s="171">
        <f t="shared" si="110"/>
        <v>8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5</v>
      </c>
      <c r="AF150" s="176">
        <f t="shared" si="110"/>
        <v>5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20</v>
      </c>
      <c r="AF153" s="171">
        <f t="shared" si="110"/>
        <v>20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301" t="str">
        <f>'Class Results'!F4</f>
        <v>Student 4</v>
      </c>
      <c r="C1" s="301"/>
      <c r="D1" s="30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302" t="s">
        <v>93</v>
      </c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42</v>
      </c>
      <c r="Q2" s="305"/>
      <c r="R2" s="305"/>
      <c r="S2" s="305"/>
      <c r="T2" s="306"/>
      <c r="U2" s="305"/>
      <c r="V2" s="305"/>
      <c r="W2" s="305"/>
      <c r="X2" s="306"/>
      <c r="Y2" s="305"/>
      <c r="Z2" s="305"/>
      <c r="AA2" s="30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Results'!F6=EQUAT!B7,1,0)</f>
        <v>0</v>
      </c>
      <c r="C3" s="146">
        <f>EQUAT!C7</f>
        <v>1</v>
      </c>
      <c r="D3" s="33" t="str">
        <f>IF($B3&lt;($C3),P3,0)</f>
        <v>IR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C13NMR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 t="str">
        <f t="shared" ref="L3:L32" si="4">IF($B3&lt;($C3),X3,0)</f>
        <v>systematic name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IR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C13NMR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 t="str">
        <f>EQUAT!F7</f>
        <v>systematic name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75</v>
      </c>
      <c r="AL3" s="33">
        <f>SUM(AF3:AF51)</f>
        <v>75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Results'!F7=EQUAT!B8,1,0)</f>
        <v>0</v>
      </c>
      <c r="C4" s="18">
        <f>EQUAT!C8</f>
        <v>1</v>
      </c>
      <c r="D4" s="33" t="str">
        <f t="shared" ref="D4:D70" si="17">IF($B4&lt;($C4),P4,0)</f>
        <v>amount of solids, liquids,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amount of solids, liquids,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1</v>
      </c>
      <c r="AF4" s="173">
        <f t="shared" ref="AF4:AF67" si="23">COUNTIF($P$3:$AA$102,AD4)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48</v>
      </c>
      <c r="AL4" s="33">
        <f>SUM(AF52:AF96)</f>
        <v>48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Results'!F8=EQUAT!B9,1,0)</f>
        <v>0</v>
      </c>
      <c r="C5" s="18">
        <f>EQUAT!C9</f>
        <v>1</v>
      </c>
      <c r="D5" s="33" t="str">
        <f t="shared" si="17"/>
        <v>titration curves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titration curves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10</v>
      </c>
      <c r="AL5" s="33">
        <f t="shared" ref="AL5:AM5" si="27">SUM(AF3:AF11)</f>
        <v>10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Results'!F9=EQUAT!B10,1,0)</f>
        <v>0</v>
      </c>
      <c r="C6" s="18">
        <f>EQUAT!C10</f>
        <v>1</v>
      </c>
      <c r="D6" s="33" t="str">
        <f t="shared" si="17"/>
        <v>acid-base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data book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acid-base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data book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2</v>
      </c>
      <c r="AL6" s="33">
        <f>SUM(AF12:AF14)</f>
        <v>2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Results'!F10=EQUAT!B11,1,0)</f>
        <v>0</v>
      </c>
      <c r="C7" s="18">
        <f>EQUAT!C11</f>
        <v>1</v>
      </c>
      <c r="D7" s="33" t="str">
        <f t="shared" si="17"/>
        <v>galvanic primary, principles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electrochemical series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data book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galvanic primary, principles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electrochemical series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data book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21</v>
      </c>
      <c r="AL7" s="33">
        <f t="shared" ref="AL7:AM7" si="32">SUM(AF15:AF19)</f>
        <v>21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Results'!F11=EQUAT!B12,1,0)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4</v>
      </c>
      <c r="AF8" s="173">
        <f t="shared" si="23"/>
        <v>4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12</v>
      </c>
      <c r="AL8" s="33">
        <f t="shared" ref="AL8:AM8" si="33">SUM(AF20:AF23)</f>
        <v>12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Results'!F12=EQUAT!B13,1,0)</f>
        <v>0</v>
      </c>
      <c r="C9" s="18">
        <f>EQUAT!C13</f>
        <v>1</v>
      </c>
      <c r="D9" s="33" t="str">
        <f t="shared" si="17"/>
        <v>redox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fuel cells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redox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fuel cells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</v>
      </c>
      <c r="AL9" s="33">
        <f t="shared" ref="AL9:AM9" si="34">SUM(AF24:AF31)</f>
        <v>1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Results'!F13=EQUAT!B14,1,0)</f>
        <v>0</v>
      </c>
      <c r="C10" s="18">
        <f>EQUAT!C14</f>
        <v>1</v>
      </c>
      <c r="D10" s="33" t="str">
        <f t="shared" si="17"/>
        <v>bomb calorimetry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calculations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bomb calorimetry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calculations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28</v>
      </c>
      <c r="AL10" s="33">
        <f t="shared" ref="AL10:AM10" si="35">SUM(AF32:AF48)</f>
        <v>28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4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Results'!F14=EQUAT!B15,1,0)</f>
        <v>0</v>
      </c>
      <c r="C11" s="18">
        <f>EQUAT!C15</f>
        <v>1</v>
      </c>
      <c r="D11" s="33" t="str">
        <f t="shared" si="17"/>
        <v>galvanic secondary, principles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galvanic secondary, principles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2</v>
      </c>
      <c r="AF11" s="173">
        <f t="shared" si="23"/>
        <v>2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Results'!F15=EQUAT!B16,1,0)</f>
        <v>0</v>
      </c>
      <c r="C12" s="18">
        <f>EQUAT!C16</f>
        <v>1</v>
      </c>
      <c r="D12" s="33" t="str">
        <f t="shared" si="17"/>
        <v>Le Chatelier principle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Le Chatelier principle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2</v>
      </c>
      <c r="AF12" s="171">
        <f t="shared" si="23"/>
        <v>2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16</v>
      </c>
      <c r="AL12" s="33">
        <f t="shared" ref="AL12:AM12" si="37">SUM(AF52:AF66)</f>
        <v>16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Results'!F16=EQUAT!B17,1,0)</f>
        <v>0</v>
      </c>
      <c r="C13" s="18">
        <f>EQUAT!C17</f>
        <v>1</v>
      </c>
      <c r="D13" s="33" t="str">
        <f t="shared" si="17"/>
        <v>fuel cells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fuel cells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2</v>
      </c>
      <c r="AV13" s="109">
        <f t="shared" si="31"/>
        <v>0</v>
      </c>
    </row>
    <row r="14" spans="1:58" x14ac:dyDescent="0.25">
      <c r="A14" s="8">
        <v>12</v>
      </c>
      <c r="B14" s="93">
        <f>IF('Class Results'!F17=EQUAT!B18,1,0)</f>
        <v>0</v>
      </c>
      <c r="C14" s="18">
        <f>EQUAT!C18</f>
        <v>1</v>
      </c>
      <c r="D14" s="33" t="str">
        <f t="shared" si="17"/>
        <v>gravimetric analysis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calculations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chemical equations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gravimetric analysis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calculations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chemical equations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2</v>
      </c>
      <c r="AV14" s="109">
        <f t="shared" si="31"/>
        <v>0</v>
      </c>
    </row>
    <row r="15" spans="1:58" x14ac:dyDescent="0.25">
      <c r="A15" s="8">
        <v>13</v>
      </c>
      <c r="B15" s="93">
        <f>IF('Class Results'!F18=EQUAT!B19,1,0)</f>
        <v>0</v>
      </c>
      <c r="C15" s="18">
        <f>EQUAT!C19</f>
        <v>1</v>
      </c>
      <c r="D15" s="33" t="str">
        <f t="shared" si="17"/>
        <v>gravimetric analysis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calculations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chemical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gravimetric analysis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calculations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chemical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Results'!F19=EQUAT!B20,1,0)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calibration graph AAS or UV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calibration graph AAS or UV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2</v>
      </c>
      <c r="AF16" s="173">
        <f t="shared" si="23"/>
        <v>2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Results'!F20=EQUAT!B21,1,0)</f>
        <v>0</v>
      </c>
      <c r="C17" s="18">
        <f>EQUAT!C21</f>
        <v>1</v>
      </c>
      <c r="D17" s="33" t="str">
        <f t="shared" si="17"/>
        <v>systematic name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alkanoic acid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calculations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systematic name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alkanoic acid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calculations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4</v>
      </c>
      <c r="AL17" s="33">
        <f t="shared" ref="AL17:AM17" si="42">SUM(AF90:AF93)</f>
        <v>4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Results'!F21=EQUAT!B22,1,0)</f>
        <v>0</v>
      </c>
      <c r="C18" s="18">
        <f>EQUAT!C22</f>
        <v>1</v>
      </c>
      <c r="D18" s="33" t="str">
        <f t="shared" si="17"/>
        <v xml:space="preserve">Faradays laws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galvanic primary, principles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redox equations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Faradays laws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galvanic primary, principles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redox equations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Results'!F22=EQUAT!B23,1,0)</f>
        <v>0</v>
      </c>
      <c r="C19" s="18">
        <f>EQUAT!C23</f>
        <v>1</v>
      </c>
      <c r="D19" s="33" t="str">
        <f t="shared" si="17"/>
        <v>chemical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aspirin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chemical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aspirin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Results'!F23=EQUAT!B24,1,0)</f>
        <v>0</v>
      </c>
      <c r="C20" s="18">
        <f>EQUAT!C24</f>
        <v>1</v>
      </c>
      <c r="D20" s="33" t="str">
        <f t="shared" si="17"/>
        <v>organic reaction pathways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organic reaction pathways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33</v>
      </c>
      <c r="AL20" s="33">
        <f>SUM(AF97:AF120)</f>
        <v>33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Results'!F24=EQUAT!B25,1,0)</f>
        <v>0</v>
      </c>
      <c r="C21" s="18">
        <f>EQUAT!C25</f>
        <v>1</v>
      </c>
      <c r="D21" s="33" t="str">
        <f t="shared" si="17"/>
        <v>Le Chatelier principle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Rates of reaction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Le Chatelier principle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Rates of reaction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48</v>
      </c>
      <c r="AL21" s="33">
        <f>SUM(AF121:AF151)</f>
        <v>48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Results'!F25=EQUAT!B26,1,0)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19</v>
      </c>
      <c r="AL22" s="33">
        <f t="shared" ref="AL22:AM22" si="44">SUM(AF97:AF103)</f>
        <v>19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Results'!F26=EQUAT!B27,1,0)</f>
        <v>0</v>
      </c>
      <c r="C23" s="18">
        <f>EQUAT!C27</f>
        <v>1</v>
      </c>
      <c r="D23" s="33" t="str">
        <f t="shared" si="17"/>
        <v>calc delta H from reactions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calc delta H from reactions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0</v>
      </c>
      <c r="AL23" s="33">
        <f t="shared" ref="AL23:AM23" si="46">SUM(AF104:AF109)</f>
        <v>0</v>
      </c>
      <c r="AM23" s="33">
        <f t="shared" si="46"/>
        <v>0</v>
      </c>
      <c r="AN23" s="80">
        <f t="shared" si="45"/>
        <v>-2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Results'!F27=EQUAT!B28,1,0)</f>
        <v>0</v>
      </c>
      <c r="C24" s="18">
        <f>EQUAT!C28</f>
        <v>1</v>
      </c>
      <c r="D24" s="33" t="str">
        <f t="shared" si="17"/>
        <v>matching analytical technique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HPLC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matching analytical technique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HPLC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14</v>
      </c>
      <c r="AL24" s="33">
        <f t="shared" ref="AL24:AM24" si="47">SUM(AF110:AF115)</f>
        <v>14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Results'!F28=EQUAT!B29,1,0)</f>
        <v>0</v>
      </c>
      <c r="C25" s="18">
        <f>EQUAT!C29</f>
        <v>1</v>
      </c>
      <c r="D25" s="33" t="str">
        <f t="shared" si="17"/>
        <v>vol - experimental technique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vol - experimental technique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Results'!F29=EQUAT!B30,1,0)</f>
        <v>0</v>
      </c>
      <c r="C26" s="18">
        <f>EQUAT!C30</f>
        <v>1</v>
      </c>
      <c r="D26" s="33" t="str">
        <f t="shared" si="17"/>
        <v>mass spectrometry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IR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C13NMR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mass spectrometry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IR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C13NMR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Results'!F30=EQUAT!B31,1,0)</f>
        <v>0</v>
      </c>
      <c r="C27" s="18">
        <f>EQUAT!C31</f>
        <v>1</v>
      </c>
      <c r="D27" s="33" t="str">
        <f t="shared" si="17"/>
        <v>mass spectrometry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IR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C13NMR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mass spectrometry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IR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C13NMR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1</v>
      </c>
      <c r="AF27" s="173">
        <f t="shared" si="23"/>
        <v>1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2</v>
      </c>
      <c r="AL27" s="33">
        <f t="shared" ref="AL27:AM27" si="50">SUM(AF123:AF128)</f>
        <v>2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Results'!F31=EQUAT!B32,1,0)</f>
        <v>0</v>
      </c>
      <c r="C28" s="18">
        <f>EQUAT!C32</f>
        <v>1</v>
      </c>
      <c r="D28" s="33" t="str">
        <f t="shared" si="17"/>
        <v>Le Chatelier principle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Le Chatelier principle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Results'!F32=EQUAT!B33,1,0)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chemical principles electrolytic cell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chemical principles electrolytic cell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12</v>
      </c>
      <c r="AL29" s="33">
        <f t="shared" ref="AL29:AM29" si="52">SUM(AF134:AF138)</f>
        <v>12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1</v>
      </c>
      <c r="AV29" s="109">
        <f t="shared" si="31"/>
        <v>0</v>
      </c>
    </row>
    <row r="30" spans="1:58" x14ac:dyDescent="0.25">
      <c r="A30" s="8">
        <v>28</v>
      </c>
      <c r="B30" s="93">
        <f>IF('Class Results'!F33=EQUAT!B34,1,0)</f>
        <v>0</v>
      </c>
      <c r="C30" s="18">
        <f>EQUAT!C34</f>
        <v>1</v>
      </c>
      <c r="D30" s="33" t="str">
        <f t="shared" si="17"/>
        <v>chemical principles electrolytic cell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molten vs aqueous electrolytic cell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chemical principles electrolytic cell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molten vs aqueous electrolytic cell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8</v>
      </c>
      <c r="AL30" s="33">
        <f t="shared" ref="AL30:AM30" si="53">SUM(AF139:AF143)</f>
        <v>8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Results'!F34=EQUAT!B35,1,0)</f>
        <v>0</v>
      </c>
      <c r="C31" s="18">
        <f>EQUAT!C35</f>
        <v>1</v>
      </c>
      <c r="D31" s="33" t="str">
        <f t="shared" si="17"/>
        <v>amount of solids, liquids, gases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excess and limiting reagents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amount of solids, liquids, gases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excess and limiting reagents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Results'!F35=EQUAT!B36,1,0)</f>
        <v>0</v>
      </c>
      <c r="C32" s="18">
        <f>EQUAT!C36</f>
        <v>1</v>
      </c>
      <c r="D32" s="33" t="str">
        <f t="shared" si="17"/>
        <v>solution calorimetry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solution calorimetry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5</v>
      </c>
      <c r="AL32" s="33">
        <f t="shared" ref="AL32:AM32" si="55">SUM(AF150:AF151)</f>
        <v>5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20</v>
      </c>
      <c r="AL33" s="33">
        <f t="shared" ref="AL33:AM33" si="56">SUM(AF152:AF154)</f>
        <v>20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Results'!F37</f>
        <v>0</v>
      </c>
      <c r="C34" s="18">
        <f>EQUAT!I7</f>
        <v>1</v>
      </c>
      <c r="D34" s="33" t="str">
        <f t="shared" si="17"/>
        <v>organic structure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organic structure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1c</v>
      </c>
      <c r="B35" s="18">
        <f>'Class Results'!F38</f>
        <v>0</v>
      </c>
      <c r="C35" s="18">
        <f>EQUAT!I8</f>
        <v>1</v>
      </c>
      <c r="D35" s="33" t="str">
        <f t="shared" si="17"/>
        <v>mass spectrometry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mass spectrometry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EQUAT!H10</f>
        <v>1d</v>
      </c>
      <c r="B36" s="18">
        <f>'Class Results'!F39</f>
        <v>0</v>
      </c>
      <c r="C36" s="18">
        <f>EQUAT!I9</f>
        <v>2</v>
      </c>
      <c r="D36" s="33" t="str">
        <f t="shared" si="17"/>
        <v>IR</v>
      </c>
      <c r="E36" s="33" t="str">
        <f t="shared" si="18"/>
        <v>IR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IR</v>
      </c>
      <c r="Q36" s="49" t="str">
        <f t="shared" si="65"/>
        <v>IR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6</v>
      </c>
      <c r="AF36" s="171">
        <f t="shared" si="23"/>
        <v>6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Results'!F40</f>
        <v>0</v>
      </c>
      <c r="C37" s="18">
        <f>EQUAT!I10</f>
        <v>2</v>
      </c>
      <c r="D37" s="33" t="str">
        <f t="shared" si="17"/>
        <v>organic structure</v>
      </c>
      <c r="E37" s="33" t="str">
        <f t="shared" si="18"/>
        <v>organic structure</v>
      </c>
      <c r="F37" s="33">
        <f t="shared" si="19"/>
        <v>0</v>
      </c>
      <c r="G37" s="33">
        <f t="shared" si="20"/>
        <v>0</v>
      </c>
      <c r="H37" s="33" t="str">
        <f t="shared" si="57"/>
        <v>C13NMR</v>
      </c>
      <c r="I37" s="33" t="str">
        <f t="shared" si="58"/>
        <v>C13NMR</v>
      </c>
      <c r="J37" s="33">
        <f t="shared" si="59"/>
        <v>0</v>
      </c>
      <c r="K37" s="33">
        <f t="shared" si="60"/>
        <v>0</v>
      </c>
      <c r="L37" s="33" t="str">
        <f t="shared" si="61"/>
        <v>carbon environment</v>
      </c>
      <c r="M37" s="33" t="str">
        <f t="shared" si="62"/>
        <v>carbon environment</v>
      </c>
      <c r="N37" s="33">
        <f t="shared" si="63"/>
        <v>0</v>
      </c>
      <c r="O37" s="33">
        <f t="shared" si="64"/>
        <v>0</v>
      </c>
      <c r="P37" s="72" t="str">
        <f>EQUAT!J10</f>
        <v>organic structure</v>
      </c>
      <c r="Q37" s="49" t="str">
        <f t="shared" si="65"/>
        <v>organic structure</v>
      </c>
      <c r="R37" s="9">
        <f t="shared" si="66"/>
        <v>0</v>
      </c>
      <c r="S37" s="50">
        <f t="shared" si="67"/>
        <v>0</v>
      </c>
      <c r="T37" s="45" t="str">
        <f>EQUAT!K10</f>
        <v>C13NMR</v>
      </c>
      <c r="U37" s="56" t="str">
        <f t="shared" si="68"/>
        <v>C13NMR</v>
      </c>
      <c r="V37" s="10">
        <f t="shared" si="69"/>
        <v>0</v>
      </c>
      <c r="W37" s="57">
        <f t="shared" si="70"/>
        <v>0</v>
      </c>
      <c r="X37" s="45" t="str">
        <f>EQUAT!L10</f>
        <v>carbon environment</v>
      </c>
      <c r="Y37" s="63" t="str">
        <f t="shared" si="71"/>
        <v>carbon environment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EQUAT!H12</f>
        <v>1f</v>
      </c>
      <c r="B38" s="18">
        <f>'Class Results'!F41</f>
        <v>0</v>
      </c>
      <c r="C38" s="18">
        <f>EQUAT!I11</f>
        <v>5</v>
      </c>
      <c r="D38" s="33" t="str">
        <f t="shared" si="17"/>
        <v>common organic reactions</v>
      </c>
      <c r="E38" s="33" t="str">
        <f t="shared" si="18"/>
        <v>common organic reactions</v>
      </c>
      <c r="F38" s="33" t="str">
        <f t="shared" si="19"/>
        <v>common organic reactions</v>
      </c>
      <c r="G38" s="33" t="str">
        <f t="shared" si="20"/>
        <v>common organic reactions</v>
      </c>
      <c r="H38" s="33" t="str">
        <f t="shared" si="57"/>
        <v>esters from alkenes</v>
      </c>
      <c r="I38" s="33" t="str">
        <f t="shared" si="58"/>
        <v>esters from alkenes</v>
      </c>
      <c r="J38" s="33" t="str">
        <f t="shared" si="59"/>
        <v>esters from alkenes</v>
      </c>
      <c r="K38" s="33" t="str">
        <f t="shared" si="60"/>
        <v>esters from alkenes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common organic reactions</v>
      </c>
      <c r="Q38" s="49" t="str">
        <f t="shared" si="65"/>
        <v>common organic reactions</v>
      </c>
      <c r="R38" s="9" t="str">
        <f t="shared" si="66"/>
        <v>common organic reactions</v>
      </c>
      <c r="S38" s="50" t="str">
        <f t="shared" si="67"/>
        <v>common organic reactions</v>
      </c>
      <c r="T38" s="45" t="str">
        <f>EQUAT!K11</f>
        <v>esters from alkenes</v>
      </c>
      <c r="U38" s="56" t="str">
        <f t="shared" si="68"/>
        <v>esters from alkenes</v>
      </c>
      <c r="V38" s="10" t="str">
        <f t="shared" si="69"/>
        <v>esters from alkenes</v>
      </c>
      <c r="W38" s="57" t="str">
        <f t="shared" si="70"/>
        <v>esters from alkenes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2</v>
      </c>
      <c r="AF38" s="171">
        <f t="shared" si="23"/>
        <v>2</v>
      </c>
      <c r="AG38" s="149">
        <f t="shared" si="24"/>
        <v>0</v>
      </c>
      <c r="AH38" s="153">
        <f t="shared" si="25"/>
        <v>0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6</v>
      </c>
      <c r="AV38" s="109">
        <f t="shared" si="31"/>
        <v>0</v>
      </c>
    </row>
    <row r="39" spans="1:48" x14ac:dyDescent="0.25">
      <c r="A39" s="8" t="str">
        <f>EQUAT!H13</f>
        <v>1gi</v>
      </c>
      <c r="B39" s="18">
        <f>'Class Results'!F42</f>
        <v>0</v>
      </c>
      <c r="C39" s="18">
        <f>EQUAT!I12</f>
        <v>1</v>
      </c>
      <c r="D39" s="33" t="str">
        <f t="shared" si="17"/>
        <v>esterification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esterification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94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1gi</v>
      </c>
      <c r="B40" s="18">
        <f>'Class Results'!F43</f>
        <v>0</v>
      </c>
      <c r="C40" s="18">
        <f>EQUAT!I13</f>
        <v>2</v>
      </c>
      <c r="D40" s="33" t="str">
        <f t="shared" si="17"/>
        <v>Le Chatelier principle</v>
      </c>
      <c r="E40" s="33" t="str">
        <f t="shared" si="18"/>
        <v>Le Chatelier principle</v>
      </c>
      <c r="F40" s="33">
        <f t="shared" si="19"/>
        <v>0</v>
      </c>
      <c r="G40" s="33">
        <f t="shared" si="20"/>
        <v>0</v>
      </c>
      <c r="H40" s="33" t="str">
        <f t="shared" si="57"/>
        <v>Rates of reaction</v>
      </c>
      <c r="I40" s="33" t="str">
        <f t="shared" si="58"/>
        <v>Rates of reaction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Le Chatelier principle</v>
      </c>
      <c r="Q40" s="49" t="str">
        <f t="shared" si="65"/>
        <v>Le Chatelier principle</v>
      </c>
      <c r="R40" s="9">
        <f t="shared" si="66"/>
        <v>0</v>
      </c>
      <c r="S40" s="50">
        <f t="shared" si="67"/>
        <v>0</v>
      </c>
      <c r="T40" s="45" t="str">
        <f>EQUAT!K13</f>
        <v>Rates of reaction</v>
      </c>
      <c r="U40" s="56" t="str">
        <f t="shared" si="68"/>
        <v>Rates of reaction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2</v>
      </c>
      <c r="AV40" s="109">
        <f t="shared" si="31"/>
        <v>0</v>
      </c>
    </row>
    <row r="41" spans="1:48" x14ac:dyDescent="0.25">
      <c r="A41" s="8" t="str">
        <f>EQUAT!H15</f>
        <v>1h</v>
      </c>
      <c r="B41" s="18">
        <f>'Class Results'!F44</f>
        <v>0</v>
      </c>
      <c r="C41" s="18">
        <f>EQUAT!I14</f>
        <v>1</v>
      </c>
      <c r="D41" s="33" t="str">
        <f t="shared" si="17"/>
        <v>properties of organic compounds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properties of organic compounds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EQUAT!H16</f>
        <v>2a</v>
      </c>
      <c r="B42" s="18">
        <f>'Class Results'!F45</f>
        <v>0</v>
      </c>
      <c r="C42" s="18">
        <f>EQUAT!I15</f>
        <v>2</v>
      </c>
      <c r="D42" s="33" t="str">
        <f t="shared" si="17"/>
        <v>calc delta H from reactions</v>
      </c>
      <c r="E42" s="33" t="str">
        <f t="shared" si="18"/>
        <v>calc delta H from reactions</v>
      </c>
      <c r="F42" s="33">
        <f t="shared" si="19"/>
        <v>0</v>
      </c>
      <c r="G42" s="33">
        <f t="shared" si="20"/>
        <v>0</v>
      </c>
      <c r="H42" s="33" t="str">
        <f t="shared" si="57"/>
        <v>data book</v>
      </c>
      <c r="I42" s="33" t="str">
        <f t="shared" si="58"/>
        <v>data book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 t="str">
        <f t="shared" si="65"/>
        <v>calc delta H from reactions</v>
      </c>
      <c r="R42" s="9">
        <f t="shared" si="66"/>
        <v>0</v>
      </c>
      <c r="S42" s="50">
        <f t="shared" si="67"/>
        <v>0</v>
      </c>
      <c r="T42" s="45" t="str">
        <f>EQUAT!K15</f>
        <v>data book</v>
      </c>
      <c r="U42" s="56" t="str">
        <f t="shared" si="68"/>
        <v>data book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2a</v>
      </c>
      <c r="B43" s="18">
        <f>'Class Results'!F46</f>
        <v>0</v>
      </c>
      <c r="C43" s="18">
        <f>EQUAT!I16</f>
        <v>1</v>
      </c>
      <c r="D43" s="33" t="str">
        <f t="shared" si="17"/>
        <v>chemical principles electrolytic cell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chemical principles electrolytic cell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EQUAT!H18</f>
        <v>2c</v>
      </c>
      <c r="B44" s="18">
        <f>'Class Results'!F47</f>
        <v>0</v>
      </c>
      <c r="C44" s="18">
        <f>EQUAT!I17</f>
        <v>2</v>
      </c>
      <c r="D44" s="33" t="str">
        <f t="shared" si="17"/>
        <v>predicting redox products</v>
      </c>
      <c r="E44" s="33" t="str">
        <f t="shared" si="18"/>
        <v>predicting redox products</v>
      </c>
      <c r="F44" s="33">
        <f t="shared" si="19"/>
        <v>0</v>
      </c>
      <c r="G44" s="33">
        <f t="shared" si="20"/>
        <v>0</v>
      </c>
      <c r="H44" s="33" t="str">
        <f t="shared" si="57"/>
        <v>electrochemical series</v>
      </c>
      <c r="I44" s="33" t="str">
        <f t="shared" si="58"/>
        <v>electrochemical series</v>
      </c>
      <c r="J44" s="33">
        <f t="shared" si="59"/>
        <v>0</v>
      </c>
      <c r="K44" s="33">
        <f t="shared" si="60"/>
        <v>0</v>
      </c>
      <c r="L44" s="33" t="str">
        <f t="shared" si="61"/>
        <v>chemical principles electrolytic cell</v>
      </c>
      <c r="M44" s="33" t="str">
        <f t="shared" si="62"/>
        <v>chemical principles electrolytic cell</v>
      </c>
      <c r="N44" s="33">
        <f t="shared" si="63"/>
        <v>0</v>
      </c>
      <c r="O44" s="33">
        <f t="shared" si="64"/>
        <v>0</v>
      </c>
      <c r="P44" s="72" t="str">
        <f>EQUAT!J17</f>
        <v>predicting redox products</v>
      </c>
      <c r="Q44" s="49" t="str">
        <f t="shared" si="65"/>
        <v>predicting redox products</v>
      </c>
      <c r="R44" s="9">
        <f t="shared" si="66"/>
        <v>0</v>
      </c>
      <c r="S44" s="50">
        <f t="shared" si="67"/>
        <v>0</v>
      </c>
      <c r="T44" s="45" t="str">
        <f>EQUAT!K17</f>
        <v>electrochemical series</v>
      </c>
      <c r="U44" s="56" t="str">
        <f t="shared" si="68"/>
        <v>electrochemical series</v>
      </c>
      <c r="V44" s="10">
        <f t="shared" si="69"/>
        <v>0</v>
      </c>
      <c r="W44" s="57">
        <f t="shared" si="70"/>
        <v>0</v>
      </c>
      <c r="X44" s="45" t="str">
        <f>EQUAT!L17</f>
        <v>chemical principles electrolytic cell</v>
      </c>
      <c r="Y44" s="63" t="str">
        <f t="shared" si="71"/>
        <v>chemical principles electrolytic cell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EQUAT!H19</f>
        <v>2d</v>
      </c>
      <c r="B45" s="18">
        <f>'Class Results'!F48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 t="str">
        <f t="shared" si="57"/>
        <v>chemical principles electrolytic cell</v>
      </c>
      <c r="I45" s="33" t="str">
        <f t="shared" si="58"/>
        <v>chemical principles electrolytic cell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 t="str">
        <f>EQUAT!K18</f>
        <v>chemical principles electrolytic cell</v>
      </c>
      <c r="U45" s="56" t="str">
        <f t="shared" si="68"/>
        <v>chemical principles electrolytic cell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</v>
      </c>
      <c r="B46" s="18">
        <f>'Class Results'!F49</f>
        <v>0</v>
      </c>
      <c r="C46" s="18">
        <f>EQUAT!I19</f>
        <v>1</v>
      </c>
      <c r="D46" s="33" t="str">
        <f t="shared" si="17"/>
        <v>vis-UV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vis-UV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EQUAT!H21</f>
        <v>2f</v>
      </c>
      <c r="B47" s="18">
        <f>'Class Results'!F50</f>
        <v>0</v>
      </c>
      <c r="C47" s="18">
        <f>EQUAT!I20</f>
        <v>1</v>
      </c>
      <c r="D47" s="33" t="str">
        <f t="shared" si="17"/>
        <v>vis-UV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vis-UV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EQUAT!H22</f>
        <v>2g</v>
      </c>
      <c r="B48" s="18">
        <f>'Class Results'!F51</f>
        <v>0</v>
      </c>
      <c r="C48" s="18">
        <f>EQUAT!I21</f>
        <v>2</v>
      </c>
      <c r="D48" s="33" t="str">
        <f t="shared" si="17"/>
        <v xml:space="preserve">Faradays laws </v>
      </c>
      <c r="E48" s="33" t="str">
        <f t="shared" si="18"/>
        <v xml:space="preserve">Faradays laws </v>
      </c>
      <c r="F48" s="33">
        <f t="shared" si="19"/>
        <v>0</v>
      </c>
      <c r="G48" s="33">
        <f t="shared" si="20"/>
        <v>0</v>
      </c>
      <c r="H48" s="33" t="str">
        <f t="shared" si="57"/>
        <v>electrolytic cells</v>
      </c>
      <c r="I48" s="33" t="str">
        <f t="shared" si="58"/>
        <v>electrolytic cells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 xml:space="preserve">Faradays laws </v>
      </c>
      <c r="Q48" s="49" t="str">
        <f t="shared" si="65"/>
        <v xml:space="preserve">Faradays laws </v>
      </c>
      <c r="R48" s="9">
        <f t="shared" si="66"/>
        <v>0</v>
      </c>
      <c r="S48" s="50">
        <f t="shared" si="67"/>
        <v>0</v>
      </c>
      <c r="T48" s="45" t="str">
        <f>EQUAT!K21</f>
        <v>electrolytic cells</v>
      </c>
      <c r="U48" s="56" t="str">
        <f t="shared" si="68"/>
        <v>electrolytic cells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2g</v>
      </c>
      <c r="B49" s="18">
        <f>'Class Results'!F52</f>
        <v>0</v>
      </c>
      <c r="C49" s="18">
        <f>EQUAT!I22</f>
        <v>1</v>
      </c>
      <c r="D49" s="33" t="str">
        <f t="shared" si="17"/>
        <v>limitations of predictions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limitations of predictions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EQUAT!H24</f>
        <v>2i</v>
      </c>
      <c r="B50" s="18">
        <f>'Class Results'!F53</f>
        <v>0</v>
      </c>
      <c r="C50" s="18">
        <f>EQUAT!I23</f>
        <v>1</v>
      </c>
      <c r="D50" s="33" t="str">
        <f t="shared" si="17"/>
        <v>chemical principles electrolytic cell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chemical principles electrolytic cell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3a</v>
      </c>
      <c r="B51" s="18">
        <f>'Class Results'!F54</f>
        <v>0</v>
      </c>
      <c r="C51" s="18">
        <f>EQUAT!I24</f>
        <v>3</v>
      </c>
      <c r="D51" s="33" t="str">
        <f t="shared" si="17"/>
        <v>vis-UV</v>
      </c>
      <c r="E51" s="33" t="str">
        <f t="shared" si="18"/>
        <v>vis-UV</v>
      </c>
      <c r="F51" s="33" t="str">
        <f t="shared" si="19"/>
        <v>vis-UV</v>
      </c>
      <c r="G51" s="33">
        <f t="shared" si="20"/>
        <v>0</v>
      </c>
      <c r="H51" s="33" t="str">
        <f t="shared" si="57"/>
        <v>calibration graph AAS or UV</v>
      </c>
      <c r="I51" s="33" t="str">
        <f t="shared" si="58"/>
        <v>calibration graph AAS or UV</v>
      </c>
      <c r="J51" s="33" t="str">
        <f t="shared" si="59"/>
        <v>calibration graph AAS or UV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vis-UV</v>
      </c>
      <c r="Q51" s="49" t="str">
        <f t="shared" si="65"/>
        <v>vis-UV</v>
      </c>
      <c r="R51" s="9" t="str">
        <f t="shared" si="66"/>
        <v>vis-UV</v>
      </c>
      <c r="S51" s="50">
        <f t="shared" si="67"/>
        <v>0</v>
      </c>
      <c r="T51" s="45" t="str">
        <f>EQUAT!K24</f>
        <v>calibration graph AAS or UV</v>
      </c>
      <c r="U51" s="56" t="str">
        <f t="shared" si="68"/>
        <v>calibration graph AAS or UV</v>
      </c>
      <c r="V51" s="10" t="str">
        <f t="shared" si="69"/>
        <v>calibration graph AAS or UV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3a</v>
      </c>
      <c r="B52" s="18">
        <f>'Class Results'!F55</f>
        <v>0</v>
      </c>
      <c r="C52" s="18">
        <f>EQUAT!I25</f>
        <v>1</v>
      </c>
      <c r="D52" s="33" t="str">
        <f t="shared" si="17"/>
        <v>structural formula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amines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structural formula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amines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3c</v>
      </c>
      <c r="B53" s="18">
        <f>'Class Results'!F56</f>
        <v>0</v>
      </c>
      <c r="C53" s="18">
        <f>EQUAT!I26</f>
        <v>1</v>
      </c>
      <c r="D53" s="33" t="str">
        <f t="shared" si="17"/>
        <v>amines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amino acid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amines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amino acid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EQUAT!H28</f>
        <v>3d</v>
      </c>
      <c r="B54" s="18">
        <f>'Class Results'!F57</f>
        <v>0</v>
      </c>
      <c r="C54" s="18">
        <f>EQUAT!I27</f>
        <v>1</v>
      </c>
      <c r="D54" s="33" t="str">
        <f t="shared" si="17"/>
        <v>systematic name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systematic name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3d</v>
      </c>
      <c r="B55" s="18">
        <f>'Class Results'!F58</f>
        <v>0</v>
      </c>
      <c r="C55" s="18">
        <f>EQUAT!I28</f>
        <v>1</v>
      </c>
      <c r="D55" s="33" t="str">
        <f t="shared" si="17"/>
        <v>amino acid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data book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 t="str">
        <f t="shared" si="61"/>
        <v>structural formula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amino acid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data book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 t="str">
        <f>EQUAT!L28</f>
        <v>structural formula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EQUAT!H30</f>
        <v>3fi</v>
      </c>
      <c r="B56" s="18">
        <f>'Class Results'!F59</f>
        <v>0</v>
      </c>
      <c r="C56" s="18">
        <f>EQUAT!I29</f>
        <v>2</v>
      </c>
      <c r="D56" s="33" t="str">
        <f t="shared" si="17"/>
        <v>cond &amp; poly - proteins</v>
      </c>
      <c r="E56" s="33" t="str">
        <f t="shared" si="18"/>
        <v>cond &amp; poly - proteins</v>
      </c>
      <c r="F56" s="33">
        <f t="shared" si="19"/>
        <v>0</v>
      </c>
      <c r="G56" s="33">
        <f t="shared" si="20"/>
        <v>0</v>
      </c>
      <c r="H56" s="33" t="str">
        <f t="shared" si="57"/>
        <v>chemical bonding proteins</v>
      </c>
      <c r="I56" s="33" t="str">
        <f t="shared" si="58"/>
        <v>chemical bonding proteins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cond &amp; poly - proteins</v>
      </c>
      <c r="Q56" s="49" t="str">
        <f t="shared" si="65"/>
        <v>cond &amp; poly - proteins</v>
      </c>
      <c r="R56" s="9">
        <f t="shared" si="66"/>
        <v>0</v>
      </c>
      <c r="S56" s="50">
        <f t="shared" si="67"/>
        <v>0</v>
      </c>
      <c r="T56" s="45" t="str">
        <f>EQUAT!K29</f>
        <v>chemical bonding proteins</v>
      </c>
      <c r="U56" s="56" t="str">
        <f t="shared" si="68"/>
        <v>chemical bonding proteins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3</v>
      </c>
      <c r="AF56" s="179">
        <f t="shared" si="23"/>
        <v>3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EQUAT!H31</f>
        <v>3fii</v>
      </c>
      <c r="B57" s="18">
        <f>'Class Results'!F60</f>
        <v>0</v>
      </c>
      <c r="C57" s="18">
        <f>EQUAT!I30</f>
        <v>1</v>
      </c>
      <c r="D57" s="33" t="str">
        <f t="shared" si="17"/>
        <v>cond &amp; poly - proteins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protein- primary, secondary, tertiary structure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cond &amp; poly - proteins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protein- primary, secondary, tertiary structure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3fii</v>
      </c>
      <c r="B58" s="18">
        <f>'Class Results'!F61</f>
        <v>0</v>
      </c>
      <c r="C58" s="18">
        <f>EQUAT!I31</f>
        <v>1</v>
      </c>
      <c r="D58" s="33" t="str">
        <f t="shared" si="17"/>
        <v>cond &amp; poly - proteins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protein- primary, secondary, tertiary structure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cond &amp; poly - proteins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protein- primary, secondary, tertiary structure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3</v>
      </c>
      <c r="AV58" s="109">
        <f t="shared" si="31"/>
        <v>0</v>
      </c>
    </row>
    <row r="59" spans="1:48" x14ac:dyDescent="0.25">
      <c r="A59" s="8" t="str">
        <f>EQUAT!H33</f>
        <v>3gi</v>
      </c>
      <c r="B59" s="18">
        <f>'Class Results'!F62</f>
        <v>0</v>
      </c>
      <c r="C59" s="18">
        <f>EQUAT!I32</f>
        <v>1</v>
      </c>
      <c r="D59" s="33" t="str">
        <f t="shared" si="17"/>
        <v>cond &amp; poly - proteins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 t="str">
        <f t="shared" si="57"/>
        <v>protein- primary, secondary, tertiary structure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cond &amp; poly - proteins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 t="str">
        <f>EQUAT!K32</f>
        <v>protein- primary, secondary, tertiary structure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EQUAT!H34</f>
        <v>3gii</v>
      </c>
      <c r="B60" s="18">
        <f>'Class Results'!F63</f>
        <v>0</v>
      </c>
      <c r="C60" s="18">
        <f>EQUAT!I33</f>
        <v>2</v>
      </c>
      <c r="D60" s="33" t="str">
        <f t="shared" si="17"/>
        <v>DNA</v>
      </c>
      <c r="E60" s="33" t="str">
        <f t="shared" si="18"/>
        <v>DNA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DNA</v>
      </c>
      <c r="Q60" s="49" t="str">
        <f t="shared" si="65"/>
        <v>DNA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2</v>
      </c>
      <c r="AF60" s="179">
        <f t="shared" si="23"/>
        <v>2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3gii</v>
      </c>
      <c r="B61" s="18">
        <f>'Class Results'!F64</f>
        <v>0</v>
      </c>
      <c r="C61" s="18">
        <f>EQUAT!I34</f>
        <v>1</v>
      </c>
      <c r="D61" s="33" t="str">
        <f t="shared" si="17"/>
        <v>DNA primary structure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DNA primary structure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EQUAT!H36</f>
        <v>3h</v>
      </c>
      <c r="B62" s="18">
        <f>'Class Results'!F65</f>
        <v>0</v>
      </c>
      <c r="C62" s="18">
        <f>EQUAT!I35</f>
        <v>1</v>
      </c>
      <c r="D62" s="33" t="str">
        <f t="shared" si="17"/>
        <v>DNA secondary structure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DNA secondary structure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2</v>
      </c>
      <c r="AV62" s="109">
        <f t="shared" si="31"/>
        <v>0</v>
      </c>
    </row>
    <row r="63" spans="1:48" x14ac:dyDescent="0.25">
      <c r="A63" s="8" t="str">
        <f>EQUAT!H37</f>
        <v>4ai</v>
      </c>
      <c r="B63" s="18">
        <f>'Class Results'!F66</f>
        <v>0</v>
      </c>
      <c r="C63" s="18">
        <f>EQUAT!I36</f>
        <v>1</v>
      </c>
      <c r="D63" s="33" t="str">
        <f t="shared" si="17"/>
        <v>DNA secondary structure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DNA secondary structure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4ai</v>
      </c>
      <c r="B64" s="18">
        <f>'Class Results'!F67</f>
        <v>0</v>
      </c>
      <c r="C64" s="18">
        <f>EQUAT!I37</f>
        <v>2</v>
      </c>
      <c r="D64" s="33" t="str">
        <f t="shared" si="17"/>
        <v>catalyst effect on rate</v>
      </c>
      <c r="E64" s="33" t="str">
        <f t="shared" si="18"/>
        <v>catalyst effect on rate</v>
      </c>
      <c r="F64" s="33">
        <f t="shared" si="19"/>
        <v>0</v>
      </c>
      <c r="G64" s="33">
        <f t="shared" si="20"/>
        <v>0</v>
      </c>
      <c r="H64" s="33" t="str">
        <f t="shared" si="57"/>
        <v>calc delta H from reactions</v>
      </c>
      <c r="I64" s="33" t="str">
        <f t="shared" si="58"/>
        <v>calc delta H from reactions</v>
      </c>
      <c r="J64" s="33">
        <f t="shared" si="59"/>
        <v>0</v>
      </c>
      <c r="K64" s="33">
        <f t="shared" si="60"/>
        <v>0</v>
      </c>
      <c r="L64" s="33" t="str">
        <f t="shared" si="61"/>
        <v>Energy sources - renewability</v>
      </c>
      <c r="M64" s="33" t="str">
        <f t="shared" si="62"/>
        <v>Energy sources - renewability</v>
      </c>
      <c r="N64" s="33">
        <f t="shared" si="63"/>
        <v>0</v>
      </c>
      <c r="O64" s="33">
        <f t="shared" si="64"/>
        <v>0</v>
      </c>
      <c r="P64" s="72" t="str">
        <f>EQUAT!J37</f>
        <v>catalyst effect on rate</v>
      </c>
      <c r="Q64" s="49" t="str">
        <f t="shared" si="65"/>
        <v>catalyst effect on rate</v>
      </c>
      <c r="R64" s="9">
        <f t="shared" si="66"/>
        <v>0</v>
      </c>
      <c r="S64" s="50">
        <f t="shared" si="67"/>
        <v>0</v>
      </c>
      <c r="T64" s="45" t="str">
        <f>EQUAT!K37</f>
        <v>calc delta H from reactions</v>
      </c>
      <c r="U64" s="56" t="str">
        <f t="shared" si="68"/>
        <v>calc delta H from reactions</v>
      </c>
      <c r="V64" s="10">
        <f t="shared" si="69"/>
        <v>0</v>
      </c>
      <c r="W64" s="57">
        <f t="shared" si="70"/>
        <v>0</v>
      </c>
      <c r="X64" s="45" t="str">
        <f>EQUAT!L37</f>
        <v>Energy sources - renewability</v>
      </c>
      <c r="Y64" s="63" t="str">
        <f t="shared" si="71"/>
        <v>Energy sources - renewability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EQUAT!H39</f>
        <v>4aiii</v>
      </c>
      <c r="B65" s="18">
        <f>'Class Results'!F68</f>
        <v>0</v>
      </c>
      <c r="C65" s="18">
        <f>EQUAT!I38</f>
        <v>3</v>
      </c>
      <c r="D65" s="33" t="str">
        <f t="shared" si="17"/>
        <v>Equilibrium law</v>
      </c>
      <c r="E65" s="33" t="str">
        <f t="shared" si="18"/>
        <v>Equilibrium law</v>
      </c>
      <c r="F65" s="33" t="str">
        <f t="shared" si="19"/>
        <v>Equilibrium law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 law</v>
      </c>
      <c r="Q65" s="49" t="str">
        <f t="shared" si="65"/>
        <v>Equilibrium law</v>
      </c>
      <c r="R65" s="9" t="str">
        <f t="shared" si="66"/>
        <v>Equilibrium law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EQUAT!H40</f>
        <v>4bi</v>
      </c>
      <c r="B66" s="18">
        <f>'Class Results'!F69</f>
        <v>0</v>
      </c>
      <c r="C66" s="18">
        <f>EQUAT!I39</f>
        <v>1</v>
      </c>
      <c r="D66" s="33" t="str">
        <f t="shared" si="17"/>
        <v>Equilibrium law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 t="str">
        <f t="shared" si="57"/>
        <v>Le Chatelier principle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 t="str">
        <f>EQUAT!K39</f>
        <v>Le Chatelier principle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4bi</v>
      </c>
      <c r="B67" s="18">
        <f>'Class Results'!F70</f>
        <v>0</v>
      </c>
      <c r="C67" s="18">
        <f>EQUAT!I40</f>
        <v>1</v>
      </c>
      <c r="D67" s="33" t="str">
        <f t="shared" si="17"/>
        <v>biochemical fuel production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data book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biochemical fuel production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data book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EQUAT!H42</f>
        <v>4ci</v>
      </c>
      <c r="B68" s="18">
        <f>'Class Results'!F71</f>
        <v>0</v>
      </c>
      <c r="C68" s="18">
        <f>EQUAT!I41</f>
        <v>3</v>
      </c>
      <c r="D68" s="33" t="str">
        <f t="shared" si="17"/>
        <v>biodiesel</v>
      </c>
      <c r="E68" s="33" t="str">
        <f t="shared" si="18"/>
        <v>biodiesel</v>
      </c>
      <c r="F68" s="33" t="str">
        <f t="shared" si="19"/>
        <v>biodiesel</v>
      </c>
      <c r="G68" s="33">
        <f t="shared" si="20"/>
        <v>0</v>
      </c>
      <c r="H68" s="33" t="str">
        <f t="shared" si="57"/>
        <v>data book</v>
      </c>
      <c r="I68" s="33" t="str">
        <f t="shared" si="58"/>
        <v>data book</v>
      </c>
      <c r="J68" s="33" t="str">
        <f t="shared" si="59"/>
        <v>data book</v>
      </c>
      <c r="K68" s="33">
        <f t="shared" si="60"/>
        <v>0</v>
      </c>
      <c r="L68" s="33" t="str">
        <f t="shared" si="61"/>
        <v>chemical equations</v>
      </c>
      <c r="M68" s="33" t="str">
        <f t="shared" si="62"/>
        <v>chemical equations</v>
      </c>
      <c r="N68" s="33" t="str">
        <f t="shared" si="63"/>
        <v>chemical equations</v>
      </c>
      <c r="O68" s="33">
        <f t="shared" si="64"/>
        <v>0</v>
      </c>
      <c r="P68" s="72" t="str">
        <f>EQUAT!J41</f>
        <v>biodiesel</v>
      </c>
      <c r="Q68" s="49" t="str">
        <f t="shared" si="65"/>
        <v>biodiesel</v>
      </c>
      <c r="R68" s="9" t="str">
        <f t="shared" si="66"/>
        <v>biodiesel</v>
      </c>
      <c r="S68" s="50">
        <f t="shared" si="67"/>
        <v>0</v>
      </c>
      <c r="T68" s="45" t="str">
        <f>EQUAT!K41</f>
        <v>data book</v>
      </c>
      <c r="U68" s="56" t="str">
        <f t="shared" si="68"/>
        <v>data book</v>
      </c>
      <c r="V68" s="10" t="str">
        <f t="shared" si="69"/>
        <v>data book</v>
      </c>
      <c r="W68" s="57">
        <f t="shared" si="70"/>
        <v>0</v>
      </c>
      <c r="X68" s="45" t="str">
        <f>EQUAT!L41</f>
        <v>chemical equations</v>
      </c>
      <c r="Y68" s="63" t="str">
        <f t="shared" si="71"/>
        <v>chemical equations</v>
      </c>
      <c r="Z68" s="11" t="str">
        <f t="shared" si="72"/>
        <v>chemical equations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0</v>
      </c>
      <c r="AF68" s="182">
        <f t="shared" ref="AF68:AF131" si="76">COUNTIF($P$3:$AA$102,AD68)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EQUAT!H43</f>
        <v>4cii</v>
      </c>
      <c r="B69" s="18">
        <f>'Class Results'!F72</f>
        <v>0</v>
      </c>
      <c r="C69" s="18">
        <f>EQUAT!I42</f>
        <v>1</v>
      </c>
      <c r="D69" s="33" t="str">
        <f t="shared" si="17"/>
        <v>C13NMR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chemical equations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C13NMR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chemical equations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4cii</v>
      </c>
      <c r="B70" s="18">
        <f>'Class Results'!F73</f>
        <v>0</v>
      </c>
      <c r="C70" s="18">
        <f>EQUAT!I43</f>
        <v>2</v>
      </c>
      <c r="D70" s="33" t="str">
        <f t="shared" si="17"/>
        <v>HNMR</v>
      </c>
      <c r="E70" s="33" t="str">
        <f t="shared" si="18"/>
        <v>HNMR</v>
      </c>
      <c r="F70" s="33">
        <f t="shared" si="19"/>
        <v>0</v>
      </c>
      <c r="G70" s="33">
        <f t="shared" si="20"/>
        <v>0</v>
      </c>
      <c r="H70" s="33" t="str">
        <f t="shared" si="57"/>
        <v>semi-structural formula</v>
      </c>
      <c r="I70" s="33" t="str">
        <f t="shared" si="58"/>
        <v>semi-structural formula</v>
      </c>
      <c r="J70" s="33">
        <f t="shared" si="59"/>
        <v>0</v>
      </c>
      <c r="K70" s="33">
        <f t="shared" si="60"/>
        <v>0</v>
      </c>
      <c r="L70" s="33" t="str">
        <f t="shared" si="61"/>
        <v>oxidation primary alkanols</v>
      </c>
      <c r="M70" s="33" t="str">
        <f t="shared" si="62"/>
        <v>oxidation primary alkanols</v>
      </c>
      <c r="N70" s="33">
        <f t="shared" si="63"/>
        <v>0</v>
      </c>
      <c r="O70" s="33">
        <f t="shared" si="64"/>
        <v>0</v>
      </c>
      <c r="P70" s="72" t="str">
        <f>EQUAT!J43</f>
        <v>HNMR</v>
      </c>
      <c r="Q70" s="49" t="str">
        <f t="shared" si="65"/>
        <v>HNMR</v>
      </c>
      <c r="R70" s="9">
        <f t="shared" si="66"/>
        <v>0</v>
      </c>
      <c r="S70" s="50">
        <f t="shared" si="67"/>
        <v>0</v>
      </c>
      <c r="T70" s="45" t="str">
        <f>EQUAT!K43</f>
        <v>semi-structural formula</v>
      </c>
      <c r="U70" s="56" t="str">
        <f t="shared" si="68"/>
        <v>semi-structural formula</v>
      </c>
      <c r="V70" s="10">
        <f t="shared" si="69"/>
        <v>0</v>
      </c>
      <c r="W70" s="57">
        <f t="shared" si="70"/>
        <v>0</v>
      </c>
      <c r="X70" s="45" t="str">
        <f>EQUAT!L43</f>
        <v>oxidation primary alkanols</v>
      </c>
      <c r="Y70" s="63" t="str">
        <f t="shared" si="71"/>
        <v>oxidation primary alkanols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2</v>
      </c>
      <c r="AF70" s="182">
        <f t="shared" si="76"/>
        <v>2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EQUAT!H45</f>
        <v>4dii</v>
      </c>
      <c r="B71" s="18">
        <f>'Class Results'!F74</f>
        <v>0</v>
      </c>
      <c r="C71" s="18">
        <f>EQUAT!I44</f>
        <v>1</v>
      </c>
      <c r="D71" s="33" t="str">
        <f t="shared" ref="D71:D88" si="83">IF($B71&lt;($C71),P71,0)</f>
        <v>fuel cells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fuel cells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EQUAT!H46</f>
        <v>5ai</v>
      </c>
      <c r="B72" s="18">
        <f>'Class Results'!F75</f>
        <v>0</v>
      </c>
      <c r="C72" s="18">
        <f>EQUAT!I45</f>
        <v>2</v>
      </c>
      <c r="D72" s="33" t="str">
        <f t="shared" si="83"/>
        <v>fuel cells</v>
      </c>
      <c r="E72" s="33" t="str">
        <f t="shared" si="84"/>
        <v>fuel cells</v>
      </c>
      <c r="F72" s="33">
        <f t="shared" si="85"/>
        <v>0</v>
      </c>
      <c r="G72" s="33">
        <f t="shared" si="86"/>
        <v>0</v>
      </c>
      <c r="H72" s="33" t="str">
        <f t="shared" si="57"/>
        <v>data book</v>
      </c>
      <c r="I72" s="33" t="str">
        <f t="shared" si="58"/>
        <v>data book</v>
      </c>
      <c r="J72" s="33">
        <f t="shared" si="59"/>
        <v>0</v>
      </c>
      <c r="K72" s="33">
        <f t="shared" si="60"/>
        <v>0</v>
      </c>
      <c r="L72" s="33" t="str">
        <f t="shared" si="61"/>
        <v>half, overall equations fuel cell</v>
      </c>
      <c r="M72" s="33" t="str">
        <f t="shared" si="62"/>
        <v>half, overall equations fuel cell</v>
      </c>
      <c r="N72" s="33">
        <f t="shared" si="63"/>
        <v>0</v>
      </c>
      <c r="O72" s="33">
        <f t="shared" si="64"/>
        <v>0</v>
      </c>
      <c r="P72" s="72" t="str">
        <f>EQUAT!J45</f>
        <v>fuel cells</v>
      </c>
      <c r="Q72" s="49" t="str">
        <f t="shared" si="65"/>
        <v>fuel cells</v>
      </c>
      <c r="R72" s="9">
        <f t="shared" si="66"/>
        <v>0</v>
      </c>
      <c r="S72" s="50">
        <f t="shared" si="67"/>
        <v>0</v>
      </c>
      <c r="T72" s="45" t="str">
        <f>EQUAT!K45</f>
        <v>data book</v>
      </c>
      <c r="U72" s="56" t="str">
        <f t="shared" si="68"/>
        <v>data book</v>
      </c>
      <c r="V72" s="10">
        <f t="shared" si="69"/>
        <v>0</v>
      </c>
      <c r="W72" s="57">
        <f t="shared" si="70"/>
        <v>0</v>
      </c>
      <c r="X72" s="45" t="str">
        <f>EQUAT!L45</f>
        <v>half, overall equations fuel cell</v>
      </c>
      <c r="Y72" s="63" t="str">
        <f t="shared" si="71"/>
        <v>half, overall equations fuel cell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2</v>
      </c>
      <c r="AV72" s="109">
        <f t="shared" si="82"/>
        <v>0</v>
      </c>
    </row>
    <row r="73" spans="1:48" x14ac:dyDescent="0.25">
      <c r="A73" s="8" t="str">
        <f>EQUAT!H46</f>
        <v>5ai</v>
      </c>
      <c r="B73" s="18">
        <f>'Class Results'!F76</f>
        <v>0</v>
      </c>
      <c r="C73" s="18">
        <f>EQUAT!I46</f>
        <v>1</v>
      </c>
      <c r="D73" s="33" t="str">
        <f t="shared" si="83"/>
        <v>galvanic primary, half &amp; overall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data book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 t="str">
        <f t="shared" si="61"/>
        <v>electrochemical series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galvanic primary, half &amp; overall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data book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 t="str">
        <f>EQUAT!L46</f>
        <v>electrochemical series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EQUAT!H48</f>
        <v>5aiii</v>
      </c>
      <c r="B74" s="18">
        <f>'Class Results'!F77</f>
        <v>0</v>
      </c>
      <c r="C74" s="18">
        <f>EQUAT!I47</f>
        <v>1</v>
      </c>
      <c r="D74" s="33" t="str">
        <f t="shared" si="83"/>
        <v>galvanic primary, half &amp; overall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galvanic primary, half &amp; overall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2</v>
      </c>
      <c r="AF74" s="179">
        <f t="shared" si="76"/>
        <v>2</v>
      </c>
      <c r="AG74" s="180">
        <f t="shared" si="77"/>
        <v>0</v>
      </c>
      <c r="AH74" s="178">
        <f t="shared" si="78"/>
        <v>0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EQUAT!H49</f>
        <v>5b</v>
      </c>
      <c r="B75" s="18">
        <f>'Class Results'!F78</f>
        <v>0</v>
      </c>
      <c r="C75" s="18">
        <f>EQUAT!I48</f>
        <v>1</v>
      </c>
      <c r="D75" s="33" t="str">
        <f t="shared" si="83"/>
        <v>electrochemical series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data book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electrochemical series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data book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5b</v>
      </c>
      <c r="B76" s="18">
        <f>'Class Results'!F79</f>
        <v>0</v>
      </c>
      <c r="C76" s="18">
        <f>EQUAT!I49</f>
        <v>1</v>
      </c>
      <c r="D76" s="33" t="str">
        <f t="shared" si="83"/>
        <v>galvanic cells - primary, secondary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galvanic cells - primary, secondary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2</v>
      </c>
      <c r="AV76" s="109">
        <f t="shared" si="82"/>
        <v>0</v>
      </c>
    </row>
    <row r="77" spans="1:48" x14ac:dyDescent="0.25">
      <c r="A77" s="8" t="str">
        <f>EQUAT!H51</f>
        <v>5cii</v>
      </c>
      <c r="B77" s="18">
        <f>'Class Results'!F80</f>
        <v>0</v>
      </c>
      <c r="C77" s="18">
        <f>EQUAT!I50</f>
        <v>1</v>
      </c>
      <c r="D77" s="33" t="str">
        <f t="shared" si="83"/>
        <v xml:space="preserve">Faradays laws 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galvanic primary, half &amp; overall equations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 t="str">
        <f t="shared" si="61"/>
        <v>calculations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 xml:space="preserve">Faradays laws 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galvanic primary, half &amp; overall equations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 t="str">
        <f>EQUAT!L50</f>
        <v>calculations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EQUAT!H52</f>
        <v>5ciii</v>
      </c>
      <c r="B78" s="18">
        <f>'Class Results'!F81</f>
        <v>0</v>
      </c>
      <c r="C78" s="18">
        <f>EQUAT!I51</f>
        <v>1</v>
      </c>
      <c r="D78" s="33" t="str">
        <f t="shared" si="83"/>
        <v xml:space="preserve">Faradays laws 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 t="str">
        <f t="shared" si="61"/>
        <v>galvanic primary, half &amp; overall equations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 xml:space="preserve">Faradays laws 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 t="str">
        <f>EQUAT!L51</f>
        <v>galvanic primary, half &amp; overall equations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5ciii</v>
      </c>
      <c r="B79" s="18">
        <f>'Class Results'!F82</f>
        <v>0</v>
      </c>
      <c r="C79" s="18">
        <f>EQUAT!I52</f>
        <v>2</v>
      </c>
      <c r="D79" s="33" t="str">
        <f t="shared" si="83"/>
        <v>calculations</v>
      </c>
      <c r="E79" s="33" t="str">
        <f t="shared" si="84"/>
        <v>calculations</v>
      </c>
      <c r="F79" s="33">
        <f t="shared" si="85"/>
        <v>0</v>
      </c>
      <c r="G79" s="33">
        <f t="shared" si="86"/>
        <v>0</v>
      </c>
      <c r="H79" s="33" t="str">
        <f t="shared" si="57"/>
        <v>galvanic primary, half &amp; overall equations</v>
      </c>
      <c r="I79" s="33" t="str">
        <f t="shared" si="58"/>
        <v>galvanic primary, half &amp; overall equations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calculations</v>
      </c>
      <c r="Q79" s="49" t="str">
        <f t="shared" si="65"/>
        <v>calculations</v>
      </c>
      <c r="R79" s="9">
        <f t="shared" si="66"/>
        <v>0</v>
      </c>
      <c r="S79" s="50">
        <f t="shared" si="67"/>
        <v>0</v>
      </c>
      <c r="T79" s="45" t="str">
        <f>EQUAT!K52</f>
        <v>galvanic primary, half &amp; overall equations</v>
      </c>
      <c r="U79" s="56" t="str">
        <f t="shared" si="68"/>
        <v>galvanic primary, half &amp; overall equations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EQUAT!H54</f>
        <v>6a</v>
      </c>
      <c r="B80" s="18">
        <f>'Class Results'!F83</f>
        <v>0</v>
      </c>
      <c r="C80" s="18">
        <f>EQUAT!I53</f>
        <v>2</v>
      </c>
      <c r="D80" s="33" t="str">
        <f t="shared" si="83"/>
        <v>galvanic secondary, principles</v>
      </c>
      <c r="E80" s="33" t="str">
        <f t="shared" si="84"/>
        <v>galvanic secondary, principles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 t="str">
        <f t="shared" si="65"/>
        <v>galvanic secondary, principles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EQUAT!H55</f>
        <v>6b</v>
      </c>
      <c r="B81" s="18">
        <f>'Class Results'!F84</f>
        <v>0</v>
      </c>
      <c r="C81" s="18">
        <f>EQUAT!I54</f>
        <v>1</v>
      </c>
      <c r="D81" s="33" t="str">
        <f t="shared" si="83"/>
        <v>Rates of reaction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Rates of reaction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6b</v>
      </c>
      <c r="B82" s="18">
        <f>'Class Results'!F85</f>
        <v>0</v>
      </c>
      <c r="C82" s="18">
        <f>EQUAT!I55</f>
        <v>2</v>
      </c>
      <c r="D82" s="33" t="str">
        <f t="shared" si="83"/>
        <v>Rates of reaction</v>
      </c>
      <c r="E82" s="33" t="str">
        <f t="shared" si="84"/>
        <v>Rates of reaction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Rates of reaction</v>
      </c>
      <c r="Q82" s="49" t="str">
        <f t="shared" si="65"/>
        <v>Rates of reaction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EQUAT!H57</f>
        <v>6cii</v>
      </c>
      <c r="B83" s="18">
        <f>'Class Results'!F86</f>
        <v>0</v>
      </c>
      <c r="C83" s="18">
        <f>EQUAT!I56</f>
        <v>2</v>
      </c>
      <c r="D83" s="33" t="str">
        <f t="shared" si="83"/>
        <v>Rates of reaction</v>
      </c>
      <c r="E83" s="33" t="str">
        <f t="shared" si="84"/>
        <v>Rates of reaction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Rates of reaction</v>
      </c>
      <c r="Q83" s="49" t="str">
        <f t="shared" si="65"/>
        <v>Rates of reaction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EQUAT!H58</f>
        <v>6ciii</v>
      </c>
      <c r="B84" s="18">
        <f>'Class Results'!F87</f>
        <v>0</v>
      </c>
      <c r="C84" s="18">
        <f>EQUAT!I57</f>
        <v>1</v>
      </c>
      <c r="D84" s="33" t="str">
        <f t="shared" si="83"/>
        <v>calculations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calculations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6ciii</v>
      </c>
      <c r="B85" s="18">
        <f>'Class Results'!F88</f>
        <v>0</v>
      </c>
      <c r="C85" s="18">
        <f>EQUAT!I58</f>
        <v>1</v>
      </c>
      <c r="D85" s="33" t="str">
        <f t="shared" si="83"/>
        <v>calculations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calculations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4</v>
      </c>
      <c r="AF85" s="179">
        <f t="shared" si="76"/>
        <v>4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EQUAT!H60</f>
        <v>6dii</v>
      </c>
      <c r="B86" s="18">
        <f>'Class Results'!F89</f>
        <v>0</v>
      </c>
      <c r="C86" s="18">
        <f>EQUAT!I59</f>
        <v>1</v>
      </c>
      <c r="D86" s="33" t="str">
        <f t="shared" si="83"/>
        <v>Rates of reaction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Rates of reaction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 t="str">
        <f>EQUAT!H61</f>
        <v>6e</v>
      </c>
      <c r="B87" s="18">
        <f>'Class Results'!F90</f>
        <v>0</v>
      </c>
      <c r="C87" s="18">
        <f>EQUAT!I60</f>
        <v>2</v>
      </c>
      <c r="D87" s="33" t="str">
        <f t="shared" si="83"/>
        <v>Rates of reaction</v>
      </c>
      <c r="E87" s="33" t="str">
        <f t="shared" si="84"/>
        <v>Rates of reaction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Rates of reaction</v>
      </c>
      <c r="Q87" s="49" t="str">
        <f t="shared" si="65"/>
        <v>Rates of reaction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4</v>
      </c>
      <c r="AV87" s="109">
        <f t="shared" si="82"/>
        <v>0</v>
      </c>
    </row>
    <row r="88" spans="1:48" x14ac:dyDescent="0.25">
      <c r="A88" s="8" t="str">
        <f>EQUAT!H61</f>
        <v>6e</v>
      </c>
      <c r="B88" s="18">
        <f>'Class Results'!E91</f>
        <v>0</v>
      </c>
      <c r="C88" s="18">
        <f>EQUAT!I61</f>
        <v>2</v>
      </c>
      <c r="D88" s="33" t="str">
        <f t="shared" si="83"/>
        <v>collision theory</v>
      </c>
      <c r="E88" s="33" t="str">
        <f t="shared" si="84"/>
        <v>collision theory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collision theory</v>
      </c>
      <c r="Q88" s="49" t="str">
        <f t="shared" si="65"/>
        <v>collision theory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6f</v>
      </c>
      <c r="B89" s="18">
        <f>'Class Results'!E92</f>
        <v>0</v>
      </c>
      <c r="C89" s="18">
        <f>EQUAT!I62</f>
        <v>2</v>
      </c>
      <c r="D89" s="33" t="str">
        <f t="shared" ref="D89:D102" si="87">IF($B89&lt;($C89),P89,0)</f>
        <v>temperature effect on rate</v>
      </c>
      <c r="E89" s="33" t="str">
        <f t="shared" ref="E89:E102" si="88">IF($B89&lt;($C89-1),P89,0)</f>
        <v>temperature effect on rate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 t="str">
        <f t="shared" ref="H89:H102" si="91">IF($B89&lt;($C89),T89,0)</f>
        <v>catalyst effect on rate</v>
      </c>
      <c r="I89" s="33" t="str">
        <f t="shared" ref="I89:I102" si="92">IF($B89&lt;($C89-1),T89,0)</f>
        <v>catalyst effect on rate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temperature effect on rate</v>
      </c>
      <c r="Q89" s="49" t="str">
        <f t="shared" si="65"/>
        <v>temperature effect on rate</v>
      </c>
      <c r="R89" s="9">
        <f t="shared" si="66"/>
        <v>0</v>
      </c>
      <c r="S89" s="50">
        <f t="shared" si="67"/>
        <v>0</v>
      </c>
      <c r="T89" s="45" t="str">
        <f>EQUAT!K62</f>
        <v>catalyst effect on rate</v>
      </c>
      <c r="U89" s="56" t="str">
        <f t="shared" si="68"/>
        <v>catalyst effect on rate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7a</v>
      </c>
      <c r="B90" s="18">
        <f>'Class Results'!E93</f>
        <v>0</v>
      </c>
      <c r="C90" s="18">
        <f>EQUAT!I63</f>
        <v>2</v>
      </c>
      <c r="D90" s="33" t="str">
        <f t="shared" si="87"/>
        <v>back titrations</v>
      </c>
      <c r="E90" s="33" t="str">
        <f t="shared" si="88"/>
        <v>back titrations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 t="str">
        <f t="shared" si="92"/>
        <v>chemical equations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back titrations</v>
      </c>
      <c r="Q90" s="49" t="str">
        <f t="shared" si="65"/>
        <v>back titrations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 t="str">
        <f t="shared" si="68"/>
        <v>chemical equations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7b</v>
      </c>
      <c r="B91" s="18">
        <f>'Class Results'!E94</f>
        <v>0</v>
      </c>
      <c r="C91" s="18">
        <f>EQUAT!I64</f>
        <v>2</v>
      </c>
      <c r="D91" s="33" t="str">
        <f t="shared" si="87"/>
        <v>back titrations</v>
      </c>
      <c r="E91" s="33" t="str">
        <f t="shared" si="88"/>
        <v>back titrations</v>
      </c>
      <c r="F91" s="33">
        <f t="shared" si="89"/>
        <v>0</v>
      </c>
      <c r="G91" s="33">
        <f t="shared" si="90"/>
        <v>0</v>
      </c>
      <c r="H91" s="33" t="str">
        <f t="shared" si="91"/>
        <v>calculations</v>
      </c>
      <c r="I91" s="33" t="str">
        <f t="shared" si="92"/>
        <v>calculations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back titrations</v>
      </c>
      <c r="Q91" s="49" t="str">
        <f t="shared" si="65"/>
        <v>back titrations</v>
      </c>
      <c r="R91" s="9">
        <f t="shared" si="66"/>
        <v>0</v>
      </c>
      <c r="S91" s="50">
        <f t="shared" si="67"/>
        <v>0</v>
      </c>
      <c r="T91" s="45" t="str">
        <f>EQUAT!K64</f>
        <v>calculations</v>
      </c>
      <c r="U91" s="56" t="str">
        <f t="shared" si="68"/>
        <v>calculations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92" s="8" t="str">
        <f>EQUAT!H65</f>
        <v>7c</v>
      </c>
      <c r="B92" s="18">
        <f>'Class Results'!E95</f>
        <v>0</v>
      </c>
      <c r="C92" s="18">
        <f>EQUAT!I65</f>
        <v>1</v>
      </c>
      <c r="D92" s="33" t="str">
        <f t="shared" si="87"/>
        <v>calculations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calculations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7d</v>
      </c>
      <c r="B93" s="18">
        <f>'Class Results'!E96</f>
        <v>0</v>
      </c>
      <c r="C93" s="18">
        <f>EQUAT!I66</f>
        <v>1</v>
      </c>
      <c r="D93" s="33" t="str">
        <f t="shared" si="87"/>
        <v>calculations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calculations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 t="str">
        <f>EQUAT!H67</f>
        <v>7e</v>
      </c>
      <c r="B94" s="18">
        <f>'Class Results'!E97</f>
        <v>0</v>
      </c>
      <c r="C94" s="18">
        <f>EQUAT!I67</f>
        <v>3</v>
      </c>
      <c r="D94" s="33" t="str">
        <f t="shared" si="87"/>
        <v>data book</v>
      </c>
      <c r="E94" s="33" t="str">
        <f t="shared" si="88"/>
        <v>data book</v>
      </c>
      <c r="F94" s="33" t="str">
        <f t="shared" si="89"/>
        <v>data book</v>
      </c>
      <c r="G94" s="33">
        <f t="shared" si="90"/>
        <v>0</v>
      </c>
      <c r="H94" s="33" t="str">
        <f t="shared" si="91"/>
        <v>Ka weak acids</v>
      </c>
      <c r="I94" s="33" t="str">
        <f t="shared" si="92"/>
        <v>Ka weak acids</v>
      </c>
      <c r="J94" s="33" t="str">
        <f t="shared" si="93"/>
        <v>Ka weak acids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 t="str">
        <f>EQUAT!J67</f>
        <v>data book</v>
      </c>
      <c r="Q94" s="49" t="str">
        <f t="shared" si="65"/>
        <v>data book</v>
      </c>
      <c r="R94" s="9" t="str">
        <f t="shared" si="66"/>
        <v>data book</v>
      </c>
      <c r="S94" s="50">
        <f t="shared" si="67"/>
        <v>0</v>
      </c>
      <c r="T94" s="45" t="str">
        <f>EQUAT!K67</f>
        <v>Ka weak acids</v>
      </c>
      <c r="U94" s="56" t="str">
        <f t="shared" si="68"/>
        <v>Ka weak acids</v>
      </c>
      <c r="V94" s="10" t="str">
        <f t="shared" si="69"/>
        <v>Ka weak acids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Results'!E98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Results'!E99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Results'!E100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11</v>
      </c>
      <c r="AF97" s="176">
        <f t="shared" si="76"/>
        <v>11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Results'!E101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Results'!E102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2</v>
      </c>
      <c r="AF99" s="176">
        <f t="shared" si="76"/>
        <v>2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11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Results'!E103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1:48" x14ac:dyDescent="0.25">
      <c r="A101" s="8">
        <f>EQUAT!H74</f>
        <v>0</v>
      </c>
      <c r="B101" s="18">
        <f>'Class Results'!E104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2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Results'!E105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1</v>
      </c>
      <c r="AF132" s="176">
        <f t="shared" ref="AF132:AF160" si="110">COUNTIF($P$3:$AA$102,AD132)</f>
        <v>1</v>
      </c>
      <c r="AG132" s="177">
        <f t="shared" ref="AG132:AG160" si="111">AF132-AE132</f>
        <v>0</v>
      </c>
      <c r="AH132" s="175">
        <f t="shared" ref="AH132:AH160" si="112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1</v>
      </c>
      <c r="AF134" s="171">
        <f t="shared" si="110"/>
        <v>1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2</v>
      </c>
      <c r="AF135" s="171">
        <f t="shared" si="110"/>
        <v>2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6</v>
      </c>
      <c r="AF136" s="171">
        <f t="shared" si="110"/>
        <v>6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3</v>
      </c>
      <c r="AF137" s="171">
        <f t="shared" si="110"/>
        <v>3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0</v>
      </c>
      <c r="AF138" s="171">
        <f t="shared" si="110"/>
        <v>0</v>
      </c>
      <c r="AG138" s="149">
        <f t="shared" si="111"/>
        <v>0</v>
      </c>
      <c r="AH138" s="153" t="str">
        <f t="shared" si="112"/>
        <v>not assessed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5</v>
      </c>
      <c r="AF139" s="176">
        <f t="shared" si="110"/>
        <v>5</v>
      </c>
      <c r="AG139" s="177">
        <f t="shared" si="111"/>
        <v>0</v>
      </c>
      <c r="AH139" s="175">
        <f t="shared" si="112"/>
        <v>0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2</v>
      </c>
      <c r="AF144" s="171">
        <f t="shared" si="110"/>
        <v>2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8</v>
      </c>
      <c r="AF145" s="171">
        <f t="shared" si="110"/>
        <v>8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5</v>
      </c>
      <c r="AF150" s="176">
        <f t="shared" si="110"/>
        <v>5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20</v>
      </c>
      <c r="AF153" s="171">
        <f t="shared" si="110"/>
        <v>20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301" t="str">
        <f>'Class Results'!G4</f>
        <v>Student 5</v>
      </c>
      <c r="C1" s="301"/>
      <c r="D1" s="30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302" t="s">
        <v>93</v>
      </c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42</v>
      </c>
      <c r="Q2" s="305"/>
      <c r="R2" s="305"/>
      <c r="S2" s="305"/>
      <c r="T2" s="306"/>
      <c r="U2" s="305"/>
      <c r="V2" s="305"/>
      <c r="W2" s="305"/>
      <c r="X2" s="306"/>
      <c r="Y2" s="305"/>
      <c r="Z2" s="305"/>
      <c r="AA2" s="30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Results'!G6=EQUAT!B7,1,0)</f>
        <v>0</v>
      </c>
      <c r="C3" s="146">
        <f>EQUAT!C7</f>
        <v>1</v>
      </c>
      <c r="D3" s="33" t="str">
        <f>IF($B3&lt;($C3),P3,0)</f>
        <v>IR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C13NMR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 t="str">
        <f t="shared" ref="L3:L32" si="4">IF($B3&lt;($C3),X3,0)</f>
        <v>systematic name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IR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C13NMR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 t="str">
        <f>EQUAT!F7</f>
        <v>systematic name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75</v>
      </c>
      <c r="AL3" s="33">
        <f>SUM(AF3:AF51)</f>
        <v>75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Results'!G7=EQUAT!B8,1,0)</f>
        <v>0</v>
      </c>
      <c r="C4" s="18">
        <f>EQUAT!C8</f>
        <v>1</v>
      </c>
      <c r="D4" s="33" t="str">
        <f t="shared" ref="D4:D70" si="17">IF($B4&lt;($C4),P4,0)</f>
        <v>amount of solids, liquids,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amount of solids, liquids,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1</v>
      </c>
      <c r="AF4" s="173">
        <f t="shared" ref="AF4:AF67" si="23">COUNTIF($P$3:$AA$102,AD4)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48</v>
      </c>
      <c r="AL4" s="33">
        <f>SUM(AF52:AF96)</f>
        <v>48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Results'!G8=EQUAT!B9,1,0)</f>
        <v>0</v>
      </c>
      <c r="C5" s="18">
        <f>EQUAT!C9</f>
        <v>1</v>
      </c>
      <c r="D5" s="33" t="str">
        <f t="shared" si="17"/>
        <v>titration curves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titration curves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10</v>
      </c>
      <c r="AL5" s="33">
        <f t="shared" ref="AL5:AM5" si="27">SUM(AF3:AF11)</f>
        <v>10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Results'!G9=EQUAT!B10,1,0)</f>
        <v>0</v>
      </c>
      <c r="C6" s="18">
        <f>EQUAT!C10</f>
        <v>1</v>
      </c>
      <c r="D6" s="33" t="str">
        <f t="shared" si="17"/>
        <v>acid-base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data book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acid-base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data book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2</v>
      </c>
      <c r="AL6" s="33">
        <f>SUM(AF12:AF14)</f>
        <v>2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Results'!G10=EQUAT!B11,1,0)</f>
        <v>0</v>
      </c>
      <c r="C7" s="18">
        <f>EQUAT!C11</f>
        <v>1</v>
      </c>
      <c r="D7" s="33" t="str">
        <f t="shared" si="17"/>
        <v>galvanic primary, principles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electrochemical series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data book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galvanic primary, principles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electrochemical series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data book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21</v>
      </c>
      <c r="AL7" s="33">
        <f t="shared" ref="AL7:AM7" si="32">SUM(AF15:AF19)</f>
        <v>21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Results'!G11=EQUAT!B12,1,0)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4</v>
      </c>
      <c r="AF8" s="173">
        <f t="shared" si="23"/>
        <v>4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12</v>
      </c>
      <c r="AL8" s="33">
        <f t="shared" ref="AL8:AM8" si="33">SUM(AF20:AF23)</f>
        <v>12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Results'!G12=EQUAT!B13,1,0)</f>
        <v>0</v>
      </c>
      <c r="C9" s="18">
        <f>EQUAT!C13</f>
        <v>1</v>
      </c>
      <c r="D9" s="33" t="str">
        <f t="shared" si="17"/>
        <v>redox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fuel cells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redox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fuel cells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</v>
      </c>
      <c r="AL9" s="33">
        <f t="shared" ref="AL9:AM9" si="34">SUM(AF24:AF31)</f>
        <v>1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Results'!G13=EQUAT!B14,1,0)</f>
        <v>0</v>
      </c>
      <c r="C10" s="18">
        <f>EQUAT!C14</f>
        <v>1</v>
      </c>
      <c r="D10" s="33" t="str">
        <f t="shared" si="17"/>
        <v>bomb calorimetry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calculations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bomb calorimetry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calculations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28</v>
      </c>
      <c r="AL10" s="33">
        <f t="shared" ref="AL10:AM10" si="35">SUM(AF32:AF48)</f>
        <v>28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4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Results'!G14=EQUAT!B15,1,0)</f>
        <v>0</v>
      </c>
      <c r="C11" s="18">
        <f>EQUAT!C15</f>
        <v>1</v>
      </c>
      <c r="D11" s="33" t="str">
        <f t="shared" si="17"/>
        <v>galvanic secondary, principles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galvanic secondary, principles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2</v>
      </c>
      <c r="AF11" s="173">
        <f t="shared" si="23"/>
        <v>2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Results'!G15=EQUAT!B16,1,0)</f>
        <v>0</v>
      </c>
      <c r="C12" s="18">
        <f>EQUAT!C16</f>
        <v>1</v>
      </c>
      <c r="D12" s="33" t="str">
        <f t="shared" si="17"/>
        <v>Le Chatelier principle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Le Chatelier principle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2</v>
      </c>
      <c r="AF12" s="171">
        <f t="shared" si="23"/>
        <v>2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16</v>
      </c>
      <c r="AL12" s="33">
        <f t="shared" ref="AL12:AM12" si="37">SUM(AF52:AF66)</f>
        <v>16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Results'!G16=EQUAT!B17,1,0)</f>
        <v>0</v>
      </c>
      <c r="C13" s="18">
        <f>EQUAT!C17</f>
        <v>1</v>
      </c>
      <c r="D13" s="33" t="str">
        <f t="shared" si="17"/>
        <v>fuel cells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fuel cells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2</v>
      </c>
      <c r="AV13" s="109">
        <f t="shared" si="31"/>
        <v>0</v>
      </c>
    </row>
    <row r="14" spans="1:58" x14ac:dyDescent="0.25">
      <c r="A14" s="8">
        <v>12</v>
      </c>
      <c r="B14" s="93">
        <f>IF('Class Results'!G17=EQUAT!B18,1,0)</f>
        <v>0</v>
      </c>
      <c r="C14" s="18">
        <f>EQUAT!C18</f>
        <v>1</v>
      </c>
      <c r="D14" s="33" t="str">
        <f t="shared" si="17"/>
        <v>gravimetric analysis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calculations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chemical equations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gravimetric analysis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calculations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chemical equations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2</v>
      </c>
      <c r="AV14" s="109">
        <f t="shared" si="31"/>
        <v>0</v>
      </c>
    </row>
    <row r="15" spans="1:58" x14ac:dyDescent="0.25">
      <c r="A15" s="8">
        <v>13</v>
      </c>
      <c r="B15" s="93">
        <f>IF('Class Results'!G18=EQUAT!B19,1,0)</f>
        <v>0</v>
      </c>
      <c r="C15" s="18">
        <f>EQUAT!C19</f>
        <v>1</v>
      </c>
      <c r="D15" s="33" t="str">
        <f t="shared" si="17"/>
        <v>gravimetric analysis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calculations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chemical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gravimetric analysis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calculations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chemical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Results'!G19=EQUAT!B20,1,0)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calibration graph AAS or UV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calibration graph AAS or UV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2</v>
      </c>
      <c r="AF16" s="173">
        <f t="shared" si="23"/>
        <v>2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Results'!G20=EQUAT!B21,1,0)</f>
        <v>0</v>
      </c>
      <c r="C17" s="18">
        <f>EQUAT!C21</f>
        <v>1</v>
      </c>
      <c r="D17" s="33" t="str">
        <f t="shared" si="17"/>
        <v>systematic name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alkanoic acid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calculations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systematic name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alkanoic acid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calculations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4</v>
      </c>
      <c r="AL17" s="33">
        <f t="shared" ref="AL17:AM17" si="42">SUM(AF90:AF93)</f>
        <v>4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Results'!G21=EQUAT!B22,1,0)</f>
        <v>0</v>
      </c>
      <c r="C18" s="18">
        <f>EQUAT!C22</f>
        <v>1</v>
      </c>
      <c r="D18" s="33" t="str">
        <f t="shared" si="17"/>
        <v xml:space="preserve">Faradays laws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galvanic primary, principles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redox equations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Faradays laws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galvanic primary, principles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redox equations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Results'!G22=EQUAT!B23,1,0)</f>
        <v>0</v>
      </c>
      <c r="C19" s="18">
        <f>EQUAT!C23</f>
        <v>1</v>
      </c>
      <c r="D19" s="33" t="str">
        <f t="shared" si="17"/>
        <v>chemical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aspirin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chemical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aspirin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Results'!G23=EQUAT!B24,1,0)</f>
        <v>0</v>
      </c>
      <c r="C20" s="18">
        <f>EQUAT!C24</f>
        <v>1</v>
      </c>
      <c r="D20" s="33" t="str">
        <f t="shared" si="17"/>
        <v>organic reaction pathways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organic reaction pathways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33</v>
      </c>
      <c r="AL20" s="33">
        <f>SUM(AF97:AF120)</f>
        <v>33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Results'!G24=EQUAT!B25,1,0)</f>
        <v>0</v>
      </c>
      <c r="C21" s="18">
        <f>EQUAT!C25</f>
        <v>1</v>
      </c>
      <c r="D21" s="33" t="str">
        <f t="shared" si="17"/>
        <v>Le Chatelier principle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Rates of reaction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Le Chatelier principle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Rates of reaction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48</v>
      </c>
      <c r="AL21" s="33">
        <f>SUM(AF121:AF151)</f>
        <v>48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Results'!G25=EQUAT!B26,1,0)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19</v>
      </c>
      <c r="AL22" s="33">
        <f t="shared" ref="AL22:AM22" si="44">SUM(AF97:AF103)</f>
        <v>19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Results'!G26=EQUAT!B27,1,0)</f>
        <v>0</v>
      </c>
      <c r="C23" s="18">
        <f>EQUAT!C27</f>
        <v>1</v>
      </c>
      <c r="D23" s="33" t="str">
        <f t="shared" si="17"/>
        <v>calc delta H from reactions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calc delta H from reactions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0</v>
      </c>
      <c r="AL23" s="33">
        <f t="shared" ref="AL23:AM23" si="46">SUM(AF104:AF109)</f>
        <v>0</v>
      </c>
      <c r="AM23" s="33">
        <f t="shared" si="46"/>
        <v>0</v>
      </c>
      <c r="AN23" s="80">
        <f t="shared" si="45"/>
        <v>-2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Results'!G27=EQUAT!B28,1,0)</f>
        <v>0</v>
      </c>
      <c r="C24" s="18">
        <f>EQUAT!C28</f>
        <v>1</v>
      </c>
      <c r="D24" s="33" t="str">
        <f t="shared" si="17"/>
        <v>matching analytical technique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HPLC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matching analytical technique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HPLC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14</v>
      </c>
      <c r="AL24" s="33">
        <f t="shared" ref="AL24:AM24" si="47">SUM(AF110:AF115)</f>
        <v>14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Results'!G28=EQUAT!B29,1,0)</f>
        <v>0</v>
      </c>
      <c r="C25" s="18">
        <f>EQUAT!C29</f>
        <v>1</v>
      </c>
      <c r="D25" s="33" t="str">
        <f t="shared" si="17"/>
        <v>vol - experimental technique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vol - experimental technique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Results'!G29=EQUAT!B30,1,0)</f>
        <v>0</v>
      </c>
      <c r="C26" s="18">
        <f>EQUAT!C30</f>
        <v>1</v>
      </c>
      <c r="D26" s="33" t="str">
        <f t="shared" si="17"/>
        <v>mass spectrometry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IR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C13NMR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mass spectrometry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IR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C13NMR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Results'!G30=EQUAT!B31,1,0)</f>
        <v>0</v>
      </c>
      <c r="C27" s="18">
        <f>EQUAT!C31</f>
        <v>1</v>
      </c>
      <c r="D27" s="33" t="str">
        <f t="shared" si="17"/>
        <v>mass spectrometry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IR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C13NMR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mass spectrometry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IR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C13NMR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1</v>
      </c>
      <c r="AF27" s="173">
        <f t="shared" si="23"/>
        <v>1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2</v>
      </c>
      <c r="AL27" s="33">
        <f t="shared" ref="AL27:AM27" si="50">SUM(AF123:AF128)</f>
        <v>2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Results'!G31=EQUAT!B32,1,0)</f>
        <v>0</v>
      </c>
      <c r="C28" s="18">
        <f>EQUAT!C32</f>
        <v>1</v>
      </c>
      <c r="D28" s="33" t="str">
        <f t="shared" si="17"/>
        <v>Le Chatelier principle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Le Chatelier principle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Results'!G32=EQUAT!B33,1,0)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chemical principles electrolytic cell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chemical principles electrolytic cell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12</v>
      </c>
      <c r="AL29" s="33">
        <f t="shared" ref="AL29:AM29" si="52">SUM(AF134:AF138)</f>
        <v>12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1</v>
      </c>
      <c r="AV29" s="109">
        <f t="shared" si="31"/>
        <v>0</v>
      </c>
    </row>
    <row r="30" spans="1:58" x14ac:dyDescent="0.25">
      <c r="A30" s="8">
        <v>28</v>
      </c>
      <c r="B30" s="93">
        <f>IF('Class Results'!G33=EQUAT!B34,1,0)</f>
        <v>0</v>
      </c>
      <c r="C30" s="18">
        <f>EQUAT!C34</f>
        <v>1</v>
      </c>
      <c r="D30" s="33" t="str">
        <f t="shared" si="17"/>
        <v>chemical principles electrolytic cell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molten vs aqueous electrolytic cell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chemical principles electrolytic cell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molten vs aqueous electrolytic cell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8</v>
      </c>
      <c r="AL30" s="33">
        <f t="shared" ref="AL30:AM30" si="53">SUM(AF139:AF143)</f>
        <v>8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Results'!G34=EQUAT!B35,1,0)</f>
        <v>0</v>
      </c>
      <c r="C31" s="18">
        <f>EQUAT!C35</f>
        <v>1</v>
      </c>
      <c r="D31" s="33" t="str">
        <f t="shared" si="17"/>
        <v>amount of solids, liquids, gases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excess and limiting reagents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amount of solids, liquids, gases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excess and limiting reagents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Results'!G35=EQUAT!B36,1,0)</f>
        <v>0</v>
      </c>
      <c r="C32" s="18">
        <f>EQUAT!C36</f>
        <v>1</v>
      </c>
      <c r="D32" s="33" t="str">
        <f t="shared" si="17"/>
        <v>solution calorimetry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solution calorimetry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5</v>
      </c>
      <c r="AL32" s="33">
        <f t="shared" ref="AL32:AM32" si="55">SUM(AF150:AF151)</f>
        <v>5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20</v>
      </c>
      <c r="AL33" s="33">
        <f t="shared" ref="AL33:AM33" si="56">SUM(AF152:AF154)</f>
        <v>20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Results'!G37</f>
        <v>0</v>
      </c>
      <c r="C34" s="18">
        <f>EQUAT!I7</f>
        <v>1</v>
      </c>
      <c r="D34" s="33" t="str">
        <f t="shared" si="17"/>
        <v>organic structure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organic structure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1c</v>
      </c>
      <c r="B35" s="18">
        <f>'Class Results'!G38</f>
        <v>0</v>
      </c>
      <c r="C35" s="18">
        <f>EQUAT!I8</f>
        <v>1</v>
      </c>
      <c r="D35" s="33" t="str">
        <f t="shared" si="17"/>
        <v>mass spectrometry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mass spectrometry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Results'!G39</f>
        <v>0</v>
      </c>
      <c r="C36" s="18">
        <f>EQUAT!I9</f>
        <v>2</v>
      </c>
      <c r="D36" s="33" t="str">
        <f t="shared" si="17"/>
        <v>IR</v>
      </c>
      <c r="E36" s="33" t="str">
        <f t="shared" si="18"/>
        <v>IR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IR</v>
      </c>
      <c r="Q36" s="49" t="str">
        <f t="shared" si="65"/>
        <v>IR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6</v>
      </c>
      <c r="AF36" s="171">
        <f t="shared" si="23"/>
        <v>6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EQUAT!H11</f>
        <v>1e</v>
      </c>
      <c r="B37" s="18">
        <f>'Class Results'!G40</f>
        <v>0</v>
      </c>
      <c r="C37" s="18">
        <f>EQUAT!I10</f>
        <v>2</v>
      </c>
      <c r="D37" s="33" t="str">
        <f t="shared" si="17"/>
        <v>organic structure</v>
      </c>
      <c r="E37" s="33" t="str">
        <f t="shared" si="18"/>
        <v>organic structure</v>
      </c>
      <c r="F37" s="33">
        <f t="shared" si="19"/>
        <v>0</v>
      </c>
      <c r="G37" s="33">
        <f t="shared" si="20"/>
        <v>0</v>
      </c>
      <c r="H37" s="33" t="str">
        <f t="shared" si="57"/>
        <v>C13NMR</v>
      </c>
      <c r="I37" s="33" t="str">
        <f t="shared" si="58"/>
        <v>C13NMR</v>
      </c>
      <c r="J37" s="33">
        <f t="shared" si="59"/>
        <v>0</v>
      </c>
      <c r="K37" s="33">
        <f t="shared" si="60"/>
        <v>0</v>
      </c>
      <c r="L37" s="33" t="str">
        <f t="shared" si="61"/>
        <v>carbon environment</v>
      </c>
      <c r="M37" s="33" t="str">
        <f t="shared" si="62"/>
        <v>carbon environment</v>
      </c>
      <c r="N37" s="33">
        <f t="shared" si="63"/>
        <v>0</v>
      </c>
      <c r="O37" s="33">
        <f t="shared" si="64"/>
        <v>0</v>
      </c>
      <c r="P37" s="72" t="str">
        <f>EQUAT!J10</f>
        <v>organic structure</v>
      </c>
      <c r="Q37" s="49" t="str">
        <f t="shared" si="65"/>
        <v>organic structure</v>
      </c>
      <c r="R37" s="9">
        <f t="shared" si="66"/>
        <v>0</v>
      </c>
      <c r="S37" s="50">
        <f t="shared" si="67"/>
        <v>0</v>
      </c>
      <c r="T37" s="45" t="str">
        <f>EQUAT!K10</f>
        <v>C13NMR</v>
      </c>
      <c r="U37" s="56" t="str">
        <f t="shared" si="68"/>
        <v>C13NMR</v>
      </c>
      <c r="V37" s="10">
        <f t="shared" si="69"/>
        <v>0</v>
      </c>
      <c r="W37" s="57">
        <f t="shared" si="70"/>
        <v>0</v>
      </c>
      <c r="X37" s="45" t="str">
        <f>EQUAT!L10</f>
        <v>carbon environment</v>
      </c>
      <c r="Y37" s="63" t="str">
        <f t="shared" si="71"/>
        <v>carbon environment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Results'!G41</f>
        <v>0</v>
      </c>
      <c r="C38" s="18">
        <f>EQUAT!I11</f>
        <v>5</v>
      </c>
      <c r="D38" s="33" t="str">
        <f t="shared" si="17"/>
        <v>common organic reactions</v>
      </c>
      <c r="E38" s="33" t="str">
        <f t="shared" si="18"/>
        <v>common organic reactions</v>
      </c>
      <c r="F38" s="33" t="str">
        <f t="shared" si="19"/>
        <v>common organic reactions</v>
      </c>
      <c r="G38" s="33" t="str">
        <f t="shared" si="20"/>
        <v>common organic reactions</v>
      </c>
      <c r="H38" s="33" t="str">
        <f t="shared" si="57"/>
        <v>esters from alkenes</v>
      </c>
      <c r="I38" s="33" t="str">
        <f t="shared" si="58"/>
        <v>esters from alkenes</v>
      </c>
      <c r="J38" s="33" t="str">
        <f t="shared" si="59"/>
        <v>esters from alkenes</v>
      </c>
      <c r="K38" s="33" t="str">
        <f t="shared" si="60"/>
        <v>esters from alkenes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common organic reactions</v>
      </c>
      <c r="Q38" s="49" t="str">
        <f t="shared" si="65"/>
        <v>common organic reactions</v>
      </c>
      <c r="R38" s="9" t="str">
        <f t="shared" si="66"/>
        <v>common organic reactions</v>
      </c>
      <c r="S38" s="50" t="str">
        <f t="shared" si="67"/>
        <v>common organic reactions</v>
      </c>
      <c r="T38" s="45" t="str">
        <f>EQUAT!K11</f>
        <v>esters from alkenes</v>
      </c>
      <c r="U38" s="56" t="str">
        <f t="shared" si="68"/>
        <v>esters from alkenes</v>
      </c>
      <c r="V38" s="10" t="str">
        <f t="shared" si="69"/>
        <v>esters from alkenes</v>
      </c>
      <c r="W38" s="57" t="str">
        <f t="shared" si="70"/>
        <v>esters from alkenes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2</v>
      </c>
      <c r="AF38" s="171">
        <f t="shared" si="23"/>
        <v>2</v>
      </c>
      <c r="AG38" s="149">
        <f t="shared" si="24"/>
        <v>0</v>
      </c>
      <c r="AH38" s="153">
        <f t="shared" si="25"/>
        <v>0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6</v>
      </c>
      <c r="AV38" s="109">
        <f t="shared" si="31"/>
        <v>0</v>
      </c>
    </row>
    <row r="39" spans="1:48" x14ac:dyDescent="0.25">
      <c r="A39" s="8" t="str">
        <f>EQUAT!H13</f>
        <v>1gi</v>
      </c>
      <c r="B39" s="18">
        <f>'Class Results'!G42</f>
        <v>0</v>
      </c>
      <c r="C39" s="18">
        <f>EQUAT!I12</f>
        <v>1</v>
      </c>
      <c r="D39" s="33" t="str">
        <f t="shared" si="17"/>
        <v>esterification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esterification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94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1gi</v>
      </c>
      <c r="B40" s="18">
        <f>'Class Results'!G43</f>
        <v>0</v>
      </c>
      <c r="C40" s="18">
        <f>EQUAT!I13</f>
        <v>2</v>
      </c>
      <c r="D40" s="33" t="str">
        <f t="shared" si="17"/>
        <v>Le Chatelier principle</v>
      </c>
      <c r="E40" s="33" t="str">
        <f t="shared" si="18"/>
        <v>Le Chatelier principle</v>
      </c>
      <c r="F40" s="33">
        <f t="shared" si="19"/>
        <v>0</v>
      </c>
      <c r="G40" s="33">
        <f t="shared" si="20"/>
        <v>0</v>
      </c>
      <c r="H40" s="33" t="str">
        <f t="shared" si="57"/>
        <v>Rates of reaction</v>
      </c>
      <c r="I40" s="33" t="str">
        <f t="shared" si="58"/>
        <v>Rates of reaction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Le Chatelier principle</v>
      </c>
      <c r="Q40" s="49" t="str">
        <f t="shared" si="65"/>
        <v>Le Chatelier principle</v>
      </c>
      <c r="R40" s="9">
        <f t="shared" si="66"/>
        <v>0</v>
      </c>
      <c r="S40" s="50">
        <f t="shared" si="67"/>
        <v>0</v>
      </c>
      <c r="T40" s="45" t="str">
        <f>EQUAT!K13</f>
        <v>Rates of reaction</v>
      </c>
      <c r="U40" s="56" t="str">
        <f t="shared" si="68"/>
        <v>Rates of reaction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2</v>
      </c>
      <c r="AV40" s="109">
        <f t="shared" si="31"/>
        <v>0</v>
      </c>
    </row>
    <row r="41" spans="1:48" x14ac:dyDescent="0.25">
      <c r="A41" s="8" t="str">
        <f>EQUAT!H15</f>
        <v>1h</v>
      </c>
      <c r="B41" s="18">
        <f>'Class Results'!G44</f>
        <v>0</v>
      </c>
      <c r="C41" s="18">
        <f>EQUAT!I14</f>
        <v>1</v>
      </c>
      <c r="D41" s="33" t="str">
        <f t="shared" si="17"/>
        <v>properties of organic compounds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properties of organic compounds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1h</v>
      </c>
      <c r="B42" s="18">
        <f>'Class Results'!G45</f>
        <v>0</v>
      </c>
      <c r="C42" s="18">
        <f>EQUAT!I15</f>
        <v>2</v>
      </c>
      <c r="D42" s="33" t="str">
        <f t="shared" si="17"/>
        <v>calc delta H from reactions</v>
      </c>
      <c r="E42" s="33" t="str">
        <f t="shared" si="18"/>
        <v>calc delta H from reactions</v>
      </c>
      <c r="F42" s="33">
        <f t="shared" si="19"/>
        <v>0</v>
      </c>
      <c r="G42" s="33">
        <f t="shared" si="20"/>
        <v>0</v>
      </c>
      <c r="H42" s="33" t="str">
        <f t="shared" si="57"/>
        <v>data book</v>
      </c>
      <c r="I42" s="33" t="str">
        <f t="shared" si="58"/>
        <v>data book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 t="str">
        <f t="shared" si="65"/>
        <v>calc delta H from reactions</v>
      </c>
      <c r="R42" s="9">
        <f t="shared" si="66"/>
        <v>0</v>
      </c>
      <c r="S42" s="50">
        <f t="shared" si="67"/>
        <v>0</v>
      </c>
      <c r="T42" s="45" t="str">
        <f>EQUAT!K15</f>
        <v>data book</v>
      </c>
      <c r="U42" s="56" t="str">
        <f t="shared" si="68"/>
        <v>data book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EQUAT!H17</f>
        <v>2b</v>
      </c>
      <c r="B43" s="18">
        <f>'Class Results'!G46</f>
        <v>0</v>
      </c>
      <c r="C43" s="18">
        <f>EQUAT!I16</f>
        <v>1</v>
      </c>
      <c r="D43" s="33" t="str">
        <f t="shared" si="17"/>
        <v>chemical principles electrolytic cell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chemical principles electrolytic cell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2b</v>
      </c>
      <c r="B44" s="18">
        <f>'Class Results'!G47</f>
        <v>0</v>
      </c>
      <c r="C44" s="18">
        <f>EQUAT!I17</f>
        <v>2</v>
      </c>
      <c r="D44" s="33" t="str">
        <f t="shared" si="17"/>
        <v>predicting redox products</v>
      </c>
      <c r="E44" s="33" t="str">
        <f t="shared" si="18"/>
        <v>predicting redox products</v>
      </c>
      <c r="F44" s="33">
        <f t="shared" si="19"/>
        <v>0</v>
      </c>
      <c r="G44" s="33">
        <f t="shared" si="20"/>
        <v>0</v>
      </c>
      <c r="H44" s="33" t="str">
        <f t="shared" si="57"/>
        <v>electrochemical series</v>
      </c>
      <c r="I44" s="33" t="str">
        <f t="shared" si="58"/>
        <v>electrochemical series</v>
      </c>
      <c r="J44" s="33">
        <f t="shared" si="59"/>
        <v>0</v>
      </c>
      <c r="K44" s="33">
        <f t="shared" si="60"/>
        <v>0</v>
      </c>
      <c r="L44" s="33" t="str">
        <f t="shared" si="61"/>
        <v>chemical principles electrolytic cell</v>
      </c>
      <c r="M44" s="33" t="str">
        <f t="shared" si="62"/>
        <v>chemical principles electrolytic cell</v>
      </c>
      <c r="N44" s="33">
        <f t="shared" si="63"/>
        <v>0</v>
      </c>
      <c r="O44" s="33">
        <f t="shared" si="64"/>
        <v>0</v>
      </c>
      <c r="P44" s="72" t="str">
        <f>EQUAT!J17</f>
        <v>predicting redox products</v>
      </c>
      <c r="Q44" s="49" t="str">
        <f t="shared" si="65"/>
        <v>predicting redox products</v>
      </c>
      <c r="R44" s="9">
        <f t="shared" si="66"/>
        <v>0</v>
      </c>
      <c r="S44" s="50">
        <f t="shared" si="67"/>
        <v>0</v>
      </c>
      <c r="T44" s="45" t="str">
        <f>EQUAT!K17</f>
        <v>electrochemical series</v>
      </c>
      <c r="U44" s="56" t="str">
        <f t="shared" si="68"/>
        <v>electrochemical series</v>
      </c>
      <c r="V44" s="10">
        <f t="shared" si="69"/>
        <v>0</v>
      </c>
      <c r="W44" s="57">
        <f t="shared" si="70"/>
        <v>0</v>
      </c>
      <c r="X44" s="45" t="str">
        <f>EQUAT!L17</f>
        <v>chemical principles electrolytic cell</v>
      </c>
      <c r="Y44" s="63" t="str">
        <f t="shared" si="71"/>
        <v>chemical principles electrolytic cell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EQUAT!H19</f>
        <v>2d</v>
      </c>
      <c r="B45" s="18">
        <f>'Class Results'!G48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 t="str">
        <f t="shared" si="57"/>
        <v>chemical principles electrolytic cell</v>
      </c>
      <c r="I45" s="33" t="str">
        <f t="shared" si="58"/>
        <v>chemical principles electrolytic cell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 t="str">
        <f>EQUAT!K18</f>
        <v>chemical principles electrolytic cell</v>
      </c>
      <c r="U45" s="56" t="str">
        <f t="shared" si="68"/>
        <v>chemical principles electrolytic cell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</v>
      </c>
      <c r="B46" s="18">
        <f>'Class Results'!G49</f>
        <v>0</v>
      </c>
      <c r="C46" s="18">
        <f>EQUAT!I19</f>
        <v>1</v>
      </c>
      <c r="D46" s="33" t="str">
        <f t="shared" si="17"/>
        <v>vis-UV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vis-UV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EQUAT!H21</f>
        <v>2f</v>
      </c>
      <c r="B47" s="18">
        <f>'Class Results'!G50</f>
        <v>0</v>
      </c>
      <c r="C47" s="18">
        <f>EQUAT!I20</f>
        <v>1</v>
      </c>
      <c r="D47" s="33" t="str">
        <f t="shared" si="17"/>
        <v>vis-UV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vis-UV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2f</v>
      </c>
      <c r="B48" s="18">
        <f>'Class Results'!G51</f>
        <v>0</v>
      </c>
      <c r="C48" s="18">
        <f>EQUAT!I21</f>
        <v>2</v>
      </c>
      <c r="D48" s="33" t="str">
        <f t="shared" si="17"/>
        <v xml:space="preserve">Faradays laws </v>
      </c>
      <c r="E48" s="33" t="str">
        <f t="shared" si="18"/>
        <v xml:space="preserve">Faradays laws </v>
      </c>
      <c r="F48" s="33">
        <f t="shared" si="19"/>
        <v>0</v>
      </c>
      <c r="G48" s="33">
        <f t="shared" si="20"/>
        <v>0</v>
      </c>
      <c r="H48" s="33" t="str">
        <f t="shared" si="57"/>
        <v>electrolytic cells</v>
      </c>
      <c r="I48" s="33" t="str">
        <f t="shared" si="58"/>
        <v>electrolytic cells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 xml:space="preserve">Faradays laws </v>
      </c>
      <c r="Q48" s="49" t="str">
        <f t="shared" si="65"/>
        <v xml:space="preserve">Faradays laws </v>
      </c>
      <c r="R48" s="9">
        <f t="shared" si="66"/>
        <v>0</v>
      </c>
      <c r="S48" s="50">
        <f t="shared" si="67"/>
        <v>0</v>
      </c>
      <c r="T48" s="45" t="str">
        <f>EQUAT!K21</f>
        <v>electrolytic cells</v>
      </c>
      <c r="U48" s="56" t="str">
        <f t="shared" si="68"/>
        <v>electrolytic cells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EQUAT!H23</f>
        <v>2h</v>
      </c>
      <c r="B49" s="18">
        <f>'Class Results'!G52</f>
        <v>0</v>
      </c>
      <c r="C49" s="18">
        <f>EQUAT!I22</f>
        <v>1</v>
      </c>
      <c r="D49" s="33" t="str">
        <f t="shared" si="17"/>
        <v>limitations of predictions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limitations of predictions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2h</v>
      </c>
      <c r="B50" s="18">
        <f>'Class Results'!G53</f>
        <v>0</v>
      </c>
      <c r="C50" s="18">
        <f>EQUAT!I23</f>
        <v>1</v>
      </c>
      <c r="D50" s="33" t="str">
        <f t="shared" si="17"/>
        <v>chemical principles electrolytic cell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chemical principles electrolytic cell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3a</v>
      </c>
      <c r="B51" s="18">
        <f>'Class Results'!G54</f>
        <v>0</v>
      </c>
      <c r="C51" s="18">
        <f>EQUAT!I24</f>
        <v>3</v>
      </c>
      <c r="D51" s="33" t="str">
        <f t="shared" si="17"/>
        <v>vis-UV</v>
      </c>
      <c r="E51" s="33" t="str">
        <f t="shared" si="18"/>
        <v>vis-UV</v>
      </c>
      <c r="F51" s="33" t="str">
        <f t="shared" si="19"/>
        <v>vis-UV</v>
      </c>
      <c r="G51" s="33">
        <f t="shared" si="20"/>
        <v>0</v>
      </c>
      <c r="H51" s="33" t="str">
        <f t="shared" si="57"/>
        <v>calibration graph AAS or UV</v>
      </c>
      <c r="I51" s="33" t="str">
        <f t="shared" si="58"/>
        <v>calibration graph AAS or UV</v>
      </c>
      <c r="J51" s="33" t="str">
        <f t="shared" si="59"/>
        <v>calibration graph AAS or UV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vis-UV</v>
      </c>
      <c r="Q51" s="49" t="str">
        <f t="shared" si="65"/>
        <v>vis-UV</v>
      </c>
      <c r="R51" s="9" t="str">
        <f t="shared" si="66"/>
        <v>vis-UV</v>
      </c>
      <c r="S51" s="50">
        <f t="shared" si="67"/>
        <v>0</v>
      </c>
      <c r="T51" s="45" t="str">
        <f>EQUAT!K24</f>
        <v>calibration graph AAS or UV</v>
      </c>
      <c r="U51" s="56" t="str">
        <f t="shared" si="68"/>
        <v>calibration graph AAS or UV</v>
      </c>
      <c r="V51" s="10" t="str">
        <f t="shared" si="69"/>
        <v>calibration graph AAS or UV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3a</v>
      </c>
      <c r="B52" s="18">
        <f>'Class Results'!G55</f>
        <v>0</v>
      </c>
      <c r="C52" s="18">
        <f>EQUAT!I25</f>
        <v>1</v>
      </c>
      <c r="D52" s="33" t="str">
        <f t="shared" si="17"/>
        <v>structural formula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amines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structural formula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amines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3c</v>
      </c>
      <c r="B53" s="18">
        <f>'Class Results'!G56</f>
        <v>0</v>
      </c>
      <c r="C53" s="18">
        <f>EQUAT!I26</f>
        <v>1</v>
      </c>
      <c r="D53" s="33" t="str">
        <f t="shared" si="17"/>
        <v>amines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amino acid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amines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amino acid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3c</v>
      </c>
      <c r="B54" s="18">
        <f>'Class Results'!G57</f>
        <v>0</v>
      </c>
      <c r="C54" s="18">
        <f>EQUAT!I27</f>
        <v>1</v>
      </c>
      <c r="D54" s="33" t="str">
        <f t="shared" si="17"/>
        <v>systematic name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systematic name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EQUAT!H29</f>
        <v>3e</v>
      </c>
      <c r="B55" s="18">
        <f>'Class Results'!G58</f>
        <v>0</v>
      </c>
      <c r="C55" s="18">
        <f>EQUAT!I28</f>
        <v>1</v>
      </c>
      <c r="D55" s="33" t="str">
        <f t="shared" si="17"/>
        <v>amino acid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data book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 t="str">
        <f t="shared" si="61"/>
        <v>structural formula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amino acid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data book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 t="str">
        <f>EQUAT!L28</f>
        <v>structural formula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3e</v>
      </c>
      <c r="B56" s="18">
        <f>'Class Results'!G59</f>
        <v>0</v>
      </c>
      <c r="C56" s="18">
        <f>EQUAT!I29</f>
        <v>2</v>
      </c>
      <c r="D56" s="33" t="str">
        <f t="shared" si="17"/>
        <v>cond &amp; poly - proteins</v>
      </c>
      <c r="E56" s="33" t="str">
        <f t="shared" si="18"/>
        <v>cond &amp; poly - proteins</v>
      </c>
      <c r="F56" s="33">
        <f t="shared" si="19"/>
        <v>0</v>
      </c>
      <c r="G56" s="33">
        <f t="shared" si="20"/>
        <v>0</v>
      </c>
      <c r="H56" s="33" t="str">
        <f t="shared" si="57"/>
        <v>chemical bonding proteins</v>
      </c>
      <c r="I56" s="33" t="str">
        <f t="shared" si="58"/>
        <v>chemical bonding proteins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cond &amp; poly - proteins</v>
      </c>
      <c r="Q56" s="49" t="str">
        <f t="shared" si="65"/>
        <v>cond &amp; poly - proteins</v>
      </c>
      <c r="R56" s="9">
        <f t="shared" si="66"/>
        <v>0</v>
      </c>
      <c r="S56" s="50">
        <f t="shared" si="67"/>
        <v>0</v>
      </c>
      <c r="T56" s="45" t="str">
        <f>EQUAT!K29</f>
        <v>chemical bonding proteins</v>
      </c>
      <c r="U56" s="56" t="str">
        <f t="shared" si="68"/>
        <v>chemical bonding proteins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3</v>
      </c>
      <c r="AF56" s="179">
        <f t="shared" si="23"/>
        <v>3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EQUAT!H31</f>
        <v>3fii</v>
      </c>
      <c r="B57" s="18">
        <f>'Class Results'!G60</f>
        <v>0</v>
      </c>
      <c r="C57" s="18">
        <f>EQUAT!I30</f>
        <v>1</v>
      </c>
      <c r="D57" s="33" t="str">
        <f t="shared" si="17"/>
        <v>cond &amp; poly - proteins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protein- primary, secondary, tertiary structure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cond &amp; poly - proteins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protein- primary, secondary, tertiary structure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3fii</v>
      </c>
      <c r="B58" s="18">
        <f>'Class Results'!G61</f>
        <v>0</v>
      </c>
      <c r="C58" s="18">
        <f>EQUAT!I31</f>
        <v>1</v>
      </c>
      <c r="D58" s="33" t="str">
        <f t="shared" si="17"/>
        <v>cond &amp; poly - proteins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protein- primary, secondary, tertiary structure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cond &amp; poly - proteins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protein- primary, secondary, tertiary structure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3</v>
      </c>
      <c r="AV58" s="109">
        <f t="shared" si="31"/>
        <v>0</v>
      </c>
    </row>
    <row r="59" spans="1:48" x14ac:dyDescent="0.25">
      <c r="A59" s="8" t="str">
        <f>EQUAT!H33</f>
        <v>3gi</v>
      </c>
      <c r="B59" s="18">
        <f>'Class Results'!G62</f>
        <v>0</v>
      </c>
      <c r="C59" s="18">
        <f>EQUAT!I32</f>
        <v>1</v>
      </c>
      <c r="D59" s="33" t="str">
        <f t="shared" si="17"/>
        <v>cond &amp; poly - proteins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 t="str">
        <f t="shared" si="57"/>
        <v>protein- primary, secondary, tertiary structure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cond &amp; poly - proteins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 t="str">
        <f>EQUAT!K32</f>
        <v>protein- primary, secondary, tertiary structure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3gi</v>
      </c>
      <c r="B60" s="18">
        <f>'Class Results'!G63</f>
        <v>0</v>
      </c>
      <c r="C60" s="18">
        <f>EQUAT!I33</f>
        <v>2</v>
      </c>
      <c r="D60" s="33" t="str">
        <f t="shared" si="17"/>
        <v>DNA</v>
      </c>
      <c r="E60" s="33" t="str">
        <f t="shared" si="18"/>
        <v>DNA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DNA</v>
      </c>
      <c r="Q60" s="49" t="str">
        <f t="shared" si="65"/>
        <v>DNA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2</v>
      </c>
      <c r="AF60" s="179">
        <f t="shared" si="23"/>
        <v>2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EQUAT!H35</f>
        <v>3giii</v>
      </c>
      <c r="B61" s="18">
        <f>'Class Results'!G64</f>
        <v>0</v>
      </c>
      <c r="C61" s="18">
        <f>EQUAT!I34</f>
        <v>1</v>
      </c>
      <c r="D61" s="33" t="str">
        <f t="shared" si="17"/>
        <v>DNA primary structure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DNA primary structure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3giii</v>
      </c>
      <c r="B62" s="18">
        <f>'Class Results'!G65</f>
        <v>0</v>
      </c>
      <c r="C62" s="18">
        <f>EQUAT!I35</f>
        <v>1</v>
      </c>
      <c r="D62" s="33" t="str">
        <f t="shared" si="17"/>
        <v>DNA secondary structure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DNA secondary structure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2</v>
      </c>
      <c r="AV62" s="109">
        <f t="shared" si="31"/>
        <v>0</v>
      </c>
    </row>
    <row r="63" spans="1:48" x14ac:dyDescent="0.25">
      <c r="A63" s="8" t="str">
        <f>EQUAT!H37</f>
        <v>4ai</v>
      </c>
      <c r="B63" s="18">
        <f>'Class Results'!G66</f>
        <v>0</v>
      </c>
      <c r="C63" s="18">
        <f>EQUAT!I36</f>
        <v>1</v>
      </c>
      <c r="D63" s="33" t="str">
        <f t="shared" si="17"/>
        <v>DNA secondary structure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DNA secondary structure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4ai</v>
      </c>
      <c r="B64" s="18">
        <f>'Class Results'!G67</f>
        <v>0</v>
      </c>
      <c r="C64" s="18">
        <f>EQUAT!I37</f>
        <v>2</v>
      </c>
      <c r="D64" s="33" t="str">
        <f t="shared" si="17"/>
        <v>catalyst effect on rate</v>
      </c>
      <c r="E64" s="33" t="str">
        <f t="shared" si="18"/>
        <v>catalyst effect on rate</v>
      </c>
      <c r="F64" s="33">
        <f t="shared" si="19"/>
        <v>0</v>
      </c>
      <c r="G64" s="33">
        <f t="shared" si="20"/>
        <v>0</v>
      </c>
      <c r="H64" s="33" t="str">
        <f t="shared" si="57"/>
        <v>calc delta H from reactions</v>
      </c>
      <c r="I64" s="33" t="str">
        <f t="shared" si="58"/>
        <v>calc delta H from reactions</v>
      </c>
      <c r="J64" s="33">
        <f t="shared" si="59"/>
        <v>0</v>
      </c>
      <c r="K64" s="33">
        <f t="shared" si="60"/>
        <v>0</v>
      </c>
      <c r="L64" s="33" t="str">
        <f t="shared" si="61"/>
        <v>Energy sources - renewability</v>
      </c>
      <c r="M64" s="33" t="str">
        <f t="shared" si="62"/>
        <v>Energy sources - renewability</v>
      </c>
      <c r="N64" s="33">
        <f t="shared" si="63"/>
        <v>0</v>
      </c>
      <c r="O64" s="33">
        <f t="shared" si="64"/>
        <v>0</v>
      </c>
      <c r="P64" s="72" t="str">
        <f>EQUAT!J37</f>
        <v>catalyst effect on rate</v>
      </c>
      <c r="Q64" s="49" t="str">
        <f t="shared" si="65"/>
        <v>catalyst effect on rate</v>
      </c>
      <c r="R64" s="9">
        <f t="shared" si="66"/>
        <v>0</v>
      </c>
      <c r="S64" s="50">
        <f t="shared" si="67"/>
        <v>0</v>
      </c>
      <c r="T64" s="45" t="str">
        <f>EQUAT!K37</f>
        <v>calc delta H from reactions</v>
      </c>
      <c r="U64" s="56" t="str">
        <f t="shared" si="68"/>
        <v>calc delta H from reactions</v>
      </c>
      <c r="V64" s="10">
        <f t="shared" si="69"/>
        <v>0</v>
      </c>
      <c r="W64" s="57">
        <f t="shared" si="70"/>
        <v>0</v>
      </c>
      <c r="X64" s="45" t="str">
        <f>EQUAT!L37</f>
        <v>Energy sources - renewability</v>
      </c>
      <c r="Y64" s="63" t="str">
        <f t="shared" si="71"/>
        <v>Energy sources - renewability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EQUAT!H39</f>
        <v>4aiii</v>
      </c>
      <c r="B65" s="18">
        <f>'Class Results'!G68</f>
        <v>0</v>
      </c>
      <c r="C65" s="18">
        <f>EQUAT!I38</f>
        <v>3</v>
      </c>
      <c r="D65" s="33" t="str">
        <f t="shared" si="17"/>
        <v>Equilibrium law</v>
      </c>
      <c r="E65" s="33" t="str">
        <f t="shared" si="18"/>
        <v>Equilibrium law</v>
      </c>
      <c r="F65" s="33" t="str">
        <f t="shared" si="19"/>
        <v>Equilibrium law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 law</v>
      </c>
      <c r="Q65" s="49" t="str">
        <f t="shared" si="65"/>
        <v>Equilibrium law</v>
      </c>
      <c r="R65" s="9" t="str">
        <f t="shared" si="66"/>
        <v>Equilibrium law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4aiii</v>
      </c>
      <c r="B66" s="18">
        <f>'Class Results'!G69</f>
        <v>0</v>
      </c>
      <c r="C66" s="18">
        <f>EQUAT!I39</f>
        <v>1</v>
      </c>
      <c r="D66" s="33" t="str">
        <f t="shared" si="17"/>
        <v>Equilibrium law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 t="str">
        <f t="shared" si="57"/>
        <v>Le Chatelier principle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 t="str">
        <f>EQUAT!K39</f>
        <v>Le Chatelier principle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EQUAT!H41</f>
        <v>4bii</v>
      </c>
      <c r="B67" s="18">
        <f>'Class Results'!G70</f>
        <v>0</v>
      </c>
      <c r="C67" s="18">
        <f>EQUAT!I40</f>
        <v>1</v>
      </c>
      <c r="D67" s="33" t="str">
        <f t="shared" si="17"/>
        <v>biochemical fuel production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data book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biochemical fuel production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data book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4bii</v>
      </c>
      <c r="B68" s="18">
        <f>'Class Results'!G71</f>
        <v>0</v>
      </c>
      <c r="C68" s="18">
        <f>EQUAT!I41</f>
        <v>3</v>
      </c>
      <c r="D68" s="33" t="str">
        <f t="shared" si="17"/>
        <v>biodiesel</v>
      </c>
      <c r="E68" s="33" t="str">
        <f t="shared" si="18"/>
        <v>biodiesel</v>
      </c>
      <c r="F68" s="33" t="str">
        <f t="shared" si="19"/>
        <v>biodiesel</v>
      </c>
      <c r="G68" s="33">
        <f t="shared" si="20"/>
        <v>0</v>
      </c>
      <c r="H68" s="33" t="str">
        <f t="shared" si="57"/>
        <v>data book</v>
      </c>
      <c r="I68" s="33" t="str">
        <f t="shared" si="58"/>
        <v>data book</v>
      </c>
      <c r="J68" s="33" t="str">
        <f t="shared" si="59"/>
        <v>data book</v>
      </c>
      <c r="K68" s="33">
        <f t="shared" si="60"/>
        <v>0</v>
      </c>
      <c r="L68" s="33" t="str">
        <f t="shared" si="61"/>
        <v>chemical equations</v>
      </c>
      <c r="M68" s="33" t="str">
        <f t="shared" si="62"/>
        <v>chemical equations</v>
      </c>
      <c r="N68" s="33" t="str">
        <f t="shared" si="63"/>
        <v>chemical equations</v>
      </c>
      <c r="O68" s="33">
        <f t="shared" si="64"/>
        <v>0</v>
      </c>
      <c r="P68" s="72" t="str">
        <f>EQUAT!J41</f>
        <v>biodiesel</v>
      </c>
      <c r="Q68" s="49" t="str">
        <f t="shared" si="65"/>
        <v>biodiesel</v>
      </c>
      <c r="R68" s="9" t="str">
        <f t="shared" si="66"/>
        <v>biodiesel</v>
      </c>
      <c r="S68" s="50">
        <f t="shared" si="67"/>
        <v>0</v>
      </c>
      <c r="T68" s="45" t="str">
        <f>EQUAT!K41</f>
        <v>data book</v>
      </c>
      <c r="U68" s="56" t="str">
        <f t="shared" si="68"/>
        <v>data book</v>
      </c>
      <c r="V68" s="10" t="str">
        <f t="shared" si="69"/>
        <v>data book</v>
      </c>
      <c r="W68" s="57">
        <f t="shared" si="70"/>
        <v>0</v>
      </c>
      <c r="X68" s="45" t="str">
        <f>EQUAT!L41</f>
        <v>chemical equations</v>
      </c>
      <c r="Y68" s="63" t="str">
        <f t="shared" si="71"/>
        <v>chemical equations</v>
      </c>
      <c r="Z68" s="11" t="str">
        <f t="shared" si="72"/>
        <v>chemical equations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0</v>
      </c>
      <c r="AF68" s="182">
        <f t="shared" ref="AF68:AF131" si="76">COUNTIF($P$3:$AA$102,AD68)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EQUAT!H43</f>
        <v>4cii</v>
      </c>
      <c r="B69" s="18">
        <f>'Class Results'!G72</f>
        <v>0</v>
      </c>
      <c r="C69" s="18">
        <f>EQUAT!I42</f>
        <v>1</v>
      </c>
      <c r="D69" s="33" t="str">
        <f t="shared" si="17"/>
        <v>C13NMR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chemical equations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C13NMR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chemical equations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4cii</v>
      </c>
      <c r="B70" s="18">
        <f>'Class Results'!G73</f>
        <v>0</v>
      </c>
      <c r="C70" s="18">
        <f>EQUAT!I43</f>
        <v>2</v>
      </c>
      <c r="D70" s="33" t="str">
        <f t="shared" si="17"/>
        <v>HNMR</v>
      </c>
      <c r="E70" s="33" t="str">
        <f t="shared" si="18"/>
        <v>HNMR</v>
      </c>
      <c r="F70" s="33">
        <f t="shared" si="19"/>
        <v>0</v>
      </c>
      <c r="G70" s="33">
        <f t="shared" si="20"/>
        <v>0</v>
      </c>
      <c r="H70" s="33" t="str">
        <f t="shared" si="57"/>
        <v>semi-structural formula</v>
      </c>
      <c r="I70" s="33" t="str">
        <f t="shared" si="58"/>
        <v>semi-structural formula</v>
      </c>
      <c r="J70" s="33">
        <f t="shared" si="59"/>
        <v>0</v>
      </c>
      <c r="K70" s="33">
        <f t="shared" si="60"/>
        <v>0</v>
      </c>
      <c r="L70" s="33" t="str">
        <f t="shared" si="61"/>
        <v>oxidation primary alkanols</v>
      </c>
      <c r="M70" s="33" t="str">
        <f t="shared" si="62"/>
        <v>oxidation primary alkanols</v>
      </c>
      <c r="N70" s="33">
        <f t="shared" si="63"/>
        <v>0</v>
      </c>
      <c r="O70" s="33">
        <f t="shared" si="64"/>
        <v>0</v>
      </c>
      <c r="P70" s="72" t="str">
        <f>EQUAT!J43</f>
        <v>HNMR</v>
      </c>
      <c r="Q70" s="49" t="str">
        <f t="shared" si="65"/>
        <v>HNMR</v>
      </c>
      <c r="R70" s="9">
        <f t="shared" si="66"/>
        <v>0</v>
      </c>
      <c r="S70" s="50">
        <f t="shared" si="67"/>
        <v>0</v>
      </c>
      <c r="T70" s="45" t="str">
        <f>EQUAT!K43</f>
        <v>semi-structural formula</v>
      </c>
      <c r="U70" s="56" t="str">
        <f t="shared" si="68"/>
        <v>semi-structural formula</v>
      </c>
      <c r="V70" s="10">
        <f t="shared" si="69"/>
        <v>0</v>
      </c>
      <c r="W70" s="57">
        <f t="shared" si="70"/>
        <v>0</v>
      </c>
      <c r="X70" s="45" t="str">
        <f>EQUAT!L43</f>
        <v>oxidation primary alkanols</v>
      </c>
      <c r="Y70" s="63" t="str">
        <f t="shared" si="71"/>
        <v>oxidation primary alkanols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2</v>
      </c>
      <c r="AF70" s="182">
        <f t="shared" si="76"/>
        <v>2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EQUAT!H45</f>
        <v>4dii</v>
      </c>
      <c r="B71" s="18">
        <f>'Class Results'!G74</f>
        <v>0</v>
      </c>
      <c r="C71" s="18">
        <f>EQUAT!I44</f>
        <v>1</v>
      </c>
      <c r="D71" s="33" t="str">
        <f t="shared" ref="D71:D88" si="83">IF($B71&lt;($C71),P71,0)</f>
        <v>fuel cells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fuel cells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4dii</v>
      </c>
      <c r="B72" s="18">
        <f>'Class Results'!G75</f>
        <v>0</v>
      </c>
      <c r="C72" s="18">
        <f>EQUAT!I45</f>
        <v>2</v>
      </c>
      <c r="D72" s="33" t="str">
        <f t="shared" si="83"/>
        <v>fuel cells</v>
      </c>
      <c r="E72" s="33" t="str">
        <f t="shared" si="84"/>
        <v>fuel cells</v>
      </c>
      <c r="F72" s="33">
        <f t="shared" si="85"/>
        <v>0</v>
      </c>
      <c r="G72" s="33">
        <f t="shared" si="86"/>
        <v>0</v>
      </c>
      <c r="H72" s="33" t="str">
        <f t="shared" si="57"/>
        <v>data book</v>
      </c>
      <c r="I72" s="33" t="str">
        <f t="shared" si="58"/>
        <v>data book</v>
      </c>
      <c r="J72" s="33">
        <f t="shared" si="59"/>
        <v>0</v>
      </c>
      <c r="K72" s="33">
        <f t="shared" si="60"/>
        <v>0</v>
      </c>
      <c r="L72" s="33" t="str">
        <f t="shared" si="61"/>
        <v>half, overall equations fuel cell</v>
      </c>
      <c r="M72" s="33" t="str">
        <f t="shared" si="62"/>
        <v>half, overall equations fuel cell</v>
      </c>
      <c r="N72" s="33">
        <f t="shared" si="63"/>
        <v>0</v>
      </c>
      <c r="O72" s="33">
        <f t="shared" si="64"/>
        <v>0</v>
      </c>
      <c r="P72" s="72" t="str">
        <f>EQUAT!J45</f>
        <v>fuel cells</v>
      </c>
      <c r="Q72" s="49" t="str">
        <f t="shared" si="65"/>
        <v>fuel cells</v>
      </c>
      <c r="R72" s="9">
        <f t="shared" si="66"/>
        <v>0</v>
      </c>
      <c r="S72" s="50">
        <f t="shared" si="67"/>
        <v>0</v>
      </c>
      <c r="T72" s="45" t="str">
        <f>EQUAT!K45</f>
        <v>data book</v>
      </c>
      <c r="U72" s="56" t="str">
        <f t="shared" si="68"/>
        <v>data book</v>
      </c>
      <c r="V72" s="10">
        <f t="shared" si="69"/>
        <v>0</v>
      </c>
      <c r="W72" s="57">
        <f t="shared" si="70"/>
        <v>0</v>
      </c>
      <c r="X72" s="45" t="str">
        <f>EQUAT!L45</f>
        <v>half, overall equations fuel cell</v>
      </c>
      <c r="Y72" s="63" t="str">
        <f t="shared" si="71"/>
        <v>half, overall equations fuel cell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2</v>
      </c>
      <c r="AV72" s="109">
        <f t="shared" si="82"/>
        <v>0</v>
      </c>
    </row>
    <row r="73" spans="1:48" x14ac:dyDescent="0.25">
      <c r="A73" s="8" t="str">
        <f>EQUAT!H47</f>
        <v>5aii</v>
      </c>
      <c r="B73" s="18">
        <f>'Class Results'!G76</f>
        <v>0</v>
      </c>
      <c r="C73" s="18">
        <f>EQUAT!I46</f>
        <v>1</v>
      </c>
      <c r="D73" s="33" t="str">
        <f t="shared" si="83"/>
        <v>galvanic primary, half &amp; overall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data book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 t="str">
        <f t="shared" si="61"/>
        <v>electrochemical series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galvanic primary, half &amp; overall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data book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 t="str">
        <f>EQUAT!L46</f>
        <v>electrochemical series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5aii</v>
      </c>
      <c r="B74" s="18">
        <f>'Class Results'!G77</f>
        <v>0</v>
      </c>
      <c r="C74" s="18">
        <f>EQUAT!I47</f>
        <v>1</v>
      </c>
      <c r="D74" s="33" t="str">
        <f t="shared" si="83"/>
        <v>galvanic primary, half &amp; overall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galvanic primary, half &amp; overall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2</v>
      </c>
      <c r="AF74" s="179">
        <f t="shared" si="76"/>
        <v>2</v>
      </c>
      <c r="AG74" s="180">
        <f t="shared" si="77"/>
        <v>0</v>
      </c>
      <c r="AH74" s="178">
        <f t="shared" si="78"/>
        <v>0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EQUAT!H49</f>
        <v>5b</v>
      </c>
      <c r="B75" s="18">
        <f>'Class Results'!G78</f>
        <v>0</v>
      </c>
      <c r="C75" s="18">
        <f>EQUAT!I48</f>
        <v>1</v>
      </c>
      <c r="D75" s="33" t="str">
        <f t="shared" si="83"/>
        <v>electrochemical series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data book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electrochemical series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data book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5b</v>
      </c>
      <c r="B76" s="18">
        <f>'Class Results'!G79</f>
        <v>0</v>
      </c>
      <c r="C76" s="18">
        <f>EQUAT!I49</f>
        <v>1</v>
      </c>
      <c r="D76" s="33" t="str">
        <f t="shared" si="83"/>
        <v>galvanic cells - primary, secondary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galvanic cells - primary, secondary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2</v>
      </c>
      <c r="AV76" s="109">
        <f t="shared" si="82"/>
        <v>0</v>
      </c>
    </row>
    <row r="77" spans="1:48" x14ac:dyDescent="0.25">
      <c r="A77" s="8" t="str">
        <f>EQUAT!H51</f>
        <v>5cii</v>
      </c>
      <c r="B77" s="18">
        <f>'Class Results'!G80</f>
        <v>0</v>
      </c>
      <c r="C77" s="18">
        <f>EQUAT!I50</f>
        <v>1</v>
      </c>
      <c r="D77" s="33" t="str">
        <f t="shared" si="83"/>
        <v xml:space="preserve">Faradays laws 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galvanic primary, half &amp; overall equations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 t="str">
        <f t="shared" si="61"/>
        <v>calculations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 xml:space="preserve">Faradays laws 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galvanic primary, half &amp; overall equations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 t="str">
        <f>EQUAT!L50</f>
        <v>calculations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5cii</v>
      </c>
      <c r="B78" s="18">
        <f>'Class Results'!G81</f>
        <v>0</v>
      </c>
      <c r="C78" s="18">
        <f>EQUAT!I51</f>
        <v>1</v>
      </c>
      <c r="D78" s="33" t="str">
        <f t="shared" si="83"/>
        <v xml:space="preserve">Faradays laws 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 t="str">
        <f t="shared" si="61"/>
        <v>galvanic primary, half &amp; overall equations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 xml:space="preserve">Faradays laws 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 t="str">
        <f>EQUAT!L51</f>
        <v>galvanic primary, half &amp; overall equations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EQUAT!H53</f>
        <v>5d</v>
      </c>
      <c r="B79" s="18">
        <f>'Class Results'!G82</f>
        <v>0</v>
      </c>
      <c r="C79" s="18">
        <f>EQUAT!I52</f>
        <v>2</v>
      </c>
      <c r="D79" s="33" t="str">
        <f t="shared" si="83"/>
        <v>calculations</v>
      </c>
      <c r="E79" s="33" t="str">
        <f t="shared" si="84"/>
        <v>calculations</v>
      </c>
      <c r="F79" s="33">
        <f t="shared" si="85"/>
        <v>0</v>
      </c>
      <c r="G79" s="33">
        <f t="shared" si="86"/>
        <v>0</v>
      </c>
      <c r="H79" s="33" t="str">
        <f t="shared" si="57"/>
        <v>galvanic primary, half &amp; overall equations</v>
      </c>
      <c r="I79" s="33" t="str">
        <f t="shared" si="58"/>
        <v>galvanic primary, half &amp; overall equations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calculations</v>
      </c>
      <c r="Q79" s="49" t="str">
        <f t="shared" si="65"/>
        <v>calculations</v>
      </c>
      <c r="R79" s="9">
        <f t="shared" si="66"/>
        <v>0</v>
      </c>
      <c r="S79" s="50">
        <f t="shared" si="67"/>
        <v>0</v>
      </c>
      <c r="T79" s="45" t="str">
        <f>EQUAT!K52</f>
        <v>galvanic primary, half &amp; overall equations</v>
      </c>
      <c r="U79" s="56" t="str">
        <f t="shared" si="68"/>
        <v>galvanic primary, half &amp; overall equations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5d</v>
      </c>
      <c r="B80" s="18">
        <f>'Class Results'!G83</f>
        <v>0</v>
      </c>
      <c r="C80" s="18">
        <f>EQUAT!I53</f>
        <v>2</v>
      </c>
      <c r="D80" s="33" t="str">
        <f t="shared" si="83"/>
        <v>galvanic secondary, principles</v>
      </c>
      <c r="E80" s="33" t="str">
        <f t="shared" si="84"/>
        <v>galvanic secondary, principles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 t="str">
        <f t="shared" si="65"/>
        <v>galvanic secondary, principles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EQUAT!H55</f>
        <v>6b</v>
      </c>
      <c r="B81" s="18">
        <f>'Class Results'!G84</f>
        <v>0</v>
      </c>
      <c r="C81" s="18">
        <f>EQUAT!I54</f>
        <v>1</v>
      </c>
      <c r="D81" s="33" t="str">
        <f t="shared" si="83"/>
        <v>Rates of reaction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Rates of reaction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6b</v>
      </c>
      <c r="B82" s="18">
        <f>'Class Results'!G85</f>
        <v>0</v>
      </c>
      <c r="C82" s="18">
        <f>EQUAT!I55</f>
        <v>2</v>
      </c>
      <c r="D82" s="33" t="str">
        <f t="shared" si="83"/>
        <v>Rates of reaction</v>
      </c>
      <c r="E82" s="33" t="str">
        <f t="shared" si="84"/>
        <v>Rates of reaction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Rates of reaction</v>
      </c>
      <c r="Q82" s="49" t="str">
        <f t="shared" si="65"/>
        <v>Rates of reaction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EQUAT!H57</f>
        <v>6cii</v>
      </c>
      <c r="B83" s="18">
        <f>'Class Results'!G86</f>
        <v>0</v>
      </c>
      <c r="C83" s="18">
        <f>EQUAT!I56</f>
        <v>2</v>
      </c>
      <c r="D83" s="33" t="str">
        <f t="shared" si="83"/>
        <v>Rates of reaction</v>
      </c>
      <c r="E83" s="33" t="str">
        <f t="shared" si="84"/>
        <v>Rates of reaction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Rates of reaction</v>
      </c>
      <c r="Q83" s="49" t="str">
        <f t="shared" si="65"/>
        <v>Rates of reaction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6cii</v>
      </c>
      <c r="B84" s="18">
        <f>'Class Results'!G87</f>
        <v>0</v>
      </c>
      <c r="C84" s="18">
        <f>EQUAT!I57</f>
        <v>1</v>
      </c>
      <c r="D84" s="33" t="str">
        <f t="shared" si="83"/>
        <v>calculations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calculations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EQUAT!H59</f>
        <v>6di</v>
      </c>
      <c r="B85" s="18">
        <f>'Class Results'!G88</f>
        <v>0</v>
      </c>
      <c r="C85" s="18">
        <f>EQUAT!I58</f>
        <v>1</v>
      </c>
      <c r="D85" s="33" t="str">
        <f t="shared" si="83"/>
        <v>calculations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calculations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4</v>
      </c>
      <c r="AF85" s="179">
        <f t="shared" si="76"/>
        <v>4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6di</v>
      </c>
      <c r="B86" s="18">
        <f>'Class Results'!G89</f>
        <v>0</v>
      </c>
      <c r="C86" s="18">
        <f>EQUAT!I59</f>
        <v>1</v>
      </c>
      <c r="D86" s="33" t="str">
        <f t="shared" si="83"/>
        <v>Rates of reaction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Rates of reaction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 t="str">
        <f>EQUAT!H61</f>
        <v>6e</v>
      </c>
      <c r="B87" s="18">
        <f>'Class Results'!G90</f>
        <v>0</v>
      </c>
      <c r="C87" s="18">
        <f>EQUAT!I60</f>
        <v>2</v>
      </c>
      <c r="D87" s="33" t="str">
        <f t="shared" si="83"/>
        <v>Rates of reaction</v>
      </c>
      <c r="E87" s="33" t="str">
        <f t="shared" si="84"/>
        <v>Rates of reaction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Rates of reaction</v>
      </c>
      <c r="Q87" s="49" t="str">
        <f t="shared" si="65"/>
        <v>Rates of reaction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4</v>
      </c>
      <c r="AV87" s="109">
        <f t="shared" si="82"/>
        <v>0</v>
      </c>
    </row>
    <row r="88" spans="1:48" x14ac:dyDescent="0.25">
      <c r="A88" s="8" t="str">
        <f>EQUAT!H61</f>
        <v>6e</v>
      </c>
      <c r="B88" s="18">
        <f>'Class Results'!E91</f>
        <v>0</v>
      </c>
      <c r="C88" s="18">
        <f>EQUAT!I61</f>
        <v>2</v>
      </c>
      <c r="D88" s="33" t="str">
        <f t="shared" si="83"/>
        <v>collision theory</v>
      </c>
      <c r="E88" s="33" t="str">
        <f t="shared" si="84"/>
        <v>collision theory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collision theory</v>
      </c>
      <c r="Q88" s="49" t="str">
        <f t="shared" si="65"/>
        <v>collision theory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6f</v>
      </c>
      <c r="B89" s="18">
        <f>'Class Results'!E92</f>
        <v>0</v>
      </c>
      <c r="C89" s="18">
        <f>EQUAT!I62</f>
        <v>2</v>
      </c>
      <c r="D89" s="33" t="str">
        <f t="shared" ref="D89:D102" si="87">IF($B89&lt;($C89),P89,0)</f>
        <v>temperature effect on rate</v>
      </c>
      <c r="E89" s="33" t="str">
        <f t="shared" ref="E89:E102" si="88">IF($B89&lt;($C89-1),P89,0)</f>
        <v>temperature effect on rate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 t="str">
        <f t="shared" ref="H89:H102" si="91">IF($B89&lt;($C89),T89,0)</f>
        <v>catalyst effect on rate</v>
      </c>
      <c r="I89" s="33" t="str">
        <f t="shared" ref="I89:I102" si="92">IF($B89&lt;($C89-1),T89,0)</f>
        <v>catalyst effect on rate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temperature effect on rate</v>
      </c>
      <c r="Q89" s="49" t="str">
        <f t="shared" si="65"/>
        <v>temperature effect on rate</v>
      </c>
      <c r="R89" s="9">
        <f t="shared" si="66"/>
        <v>0</v>
      </c>
      <c r="S89" s="50">
        <f t="shared" si="67"/>
        <v>0</v>
      </c>
      <c r="T89" s="45" t="str">
        <f>EQUAT!K62</f>
        <v>catalyst effect on rate</v>
      </c>
      <c r="U89" s="56" t="str">
        <f t="shared" si="68"/>
        <v>catalyst effect on rate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7a</v>
      </c>
      <c r="B90" s="18">
        <f>'Class Results'!E93</f>
        <v>0</v>
      </c>
      <c r="C90" s="18">
        <f>EQUAT!I63</f>
        <v>2</v>
      </c>
      <c r="D90" s="33" t="str">
        <f t="shared" si="87"/>
        <v>back titrations</v>
      </c>
      <c r="E90" s="33" t="str">
        <f t="shared" si="88"/>
        <v>back titrations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 t="str">
        <f t="shared" si="92"/>
        <v>chemical equations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back titrations</v>
      </c>
      <c r="Q90" s="49" t="str">
        <f t="shared" si="65"/>
        <v>back titrations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 t="str">
        <f t="shared" si="68"/>
        <v>chemical equations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7b</v>
      </c>
      <c r="B91" s="18">
        <f>'Class Results'!E94</f>
        <v>0</v>
      </c>
      <c r="C91" s="18">
        <f>EQUAT!I64</f>
        <v>2</v>
      </c>
      <c r="D91" s="33" t="str">
        <f t="shared" si="87"/>
        <v>back titrations</v>
      </c>
      <c r="E91" s="33" t="str">
        <f t="shared" si="88"/>
        <v>back titrations</v>
      </c>
      <c r="F91" s="33">
        <f t="shared" si="89"/>
        <v>0</v>
      </c>
      <c r="G91" s="33">
        <f t="shared" si="90"/>
        <v>0</v>
      </c>
      <c r="H91" s="33" t="str">
        <f t="shared" si="91"/>
        <v>calculations</v>
      </c>
      <c r="I91" s="33" t="str">
        <f t="shared" si="92"/>
        <v>calculations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back titrations</v>
      </c>
      <c r="Q91" s="49" t="str">
        <f t="shared" si="65"/>
        <v>back titrations</v>
      </c>
      <c r="R91" s="9">
        <f t="shared" si="66"/>
        <v>0</v>
      </c>
      <c r="S91" s="50">
        <f t="shared" si="67"/>
        <v>0</v>
      </c>
      <c r="T91" s="45" t="str">
        <f>EQUAT!K64</f>
        <v>calculations</v>
      </c>
      <c r="U91" s="56" t="str">
        <f t="shared" si="68"/>
        <v>calculations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92" s="8" t="str">
        <f>EQUAT!H65</f>
        <v>7c</v>
      </c>
      <c r="B92" s="18">
        <f>'Class Results'!E95</f>
        <v>0</v>
      </c>
      <c r="C92" s="18">
        <f>EQUAT!I65</f>
        <v>1</v>
      </c>
      <c r="D92" s="33" t="str">
        <f t="shared" si="87"/>
        <v>calculations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calculations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7d</v>
      </c>
      <c r="B93" s="18">
        <f>'Class Results'!E96</f>
        <v>0</v>
      </c>
      <c r="C93" s="18">
        <f>EQUAT!I66</f>
        <v>1</v>
      </c>
      <c r="D93" s="33" t="str">
        <f t="shared" si="87"/>
        <v>calculations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calculations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 t="str">
        <f>EQUAT!H67</f>
        <v>7e</v>
      </c>
      <c r="B94" s="18">
        <f>'Class Results'!E97</f>
        <v>0</v>
      </c>
      <c r="C94" s="18">
        <f>EQUAT!I67</f>
        <v>3</v>
      </c>
      <c r="D94" s="33" t="str">
        <f t="shared" si="87"/>
        <v>data book</v>
      </c>
      <c r="E94" s="33" t="str">
        <f t="shared" si="88"/>
        <v>data book</v>
      </c>
      <c r="F94" s="33" t="str">
        <f t="shared" si="89"/>
        <v>data book</v>
      </c>
      <c r="G94" s="33">
        <f t="shared" si="90"/>
        <v>0</v>
      </c>
      <c r="H94" s="33" t="str">
        <f t="shared" si="91"/>
        <v>Ka weak acids</v>
      </c>
      <c r="I94" s="33" t="str">
        <f t="shared" si="92"/>
        <v>Ka weak acids</v>
      </c>
      <c r="J94" s="33" t="str">
        <f t="shared" si="93"/>
        <v>Ka weak acids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 t="str">
        <f>EQUAT!J67</f>
        <v>data book</v>
      </c>
      <c r="Q94" s="49" t="str">
        <f t="shared" si="65"/>
        <v>data book</v>
      </c>
      <c r="R94" s="9" t="str">
        <f t="shared" si="66"/>
        <v>data book</v>
      </c>
      <c r="S94" s="50">
        <f t="shared" si="67"/>
        <v>0</v>
      </c>
      <c r="T94" s="45" t="str">
        <f>EQUAT!K67</f>
        <v>Ka weak acids</v>
      </c>
      <c r="U94" s="56" t="str">
        <f t="shared" si="68"/>
        <v>Ka weak acids</v>
      </c>
      <c r="V94" s="10" t="str">
        <f t="shared" si="69"/>
        <v>Ka weak acids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Results'!E98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Results'!E99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Results'!E100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11</v>
      </c>
      <c r="AF97" s="176">
        <f t="shared" si="76"/>
        <v>11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Results'!E101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Results'!E102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2</v>
      </c>
      <c r="AF99" s="176">
        <f t="shared" si="76"/>
        <v>2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11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Results'!E103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1:48" x14ac:dyDescent="0.25">
      <c r="A101" s="8">
        <f>EQUAT!H74</f>
        <v>0</v>
      </c>
      <c r="B101" s="18">
        <f>'Class Results'!E104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2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Results'!E105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103" s="8"/>
      <c r="B103" s="18"/>
      <c r="C103" s="18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72"/>
      <c r="Q103" s="49"/>
      <c r="R103" s="9"/>
      <c r="S103" s="50"/>
      <c r="T103" s="45"/>
      <c r="U103" s="56"/>
      <c r="V103" s="10"/>
      <c r="W103" s="57"/>
      <c r="X103" s="45"/>
      <c r="Y103" s="63"/>
      <c r="Z103" s="11"/>
      <c r="AA103" s="64"/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1</v>
      </c>
      <c r="AF132" s="176">
        <f t="shared" ref="AF132:AF160" si="110">COUNTIF($P$3:$AA$102,AD132)</f>
        <v>1</v>
      </c>
      <c r="AG132" s="177">
        <f t="shared" ref="AG132:AG160" si="111">AF132-AE132</f>
        <v>0</v>
      </c>
      <c r="AH132" s="175">
        <f t="shared" ref="AH132:AH160" si="112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1</v>
      </c>
      <c r="AF134" s="171">
        <f t="shared" si="110"/>
        <v>1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2</v>
      </c>
      <c r="AF135" s="171">
        <f t="shared" si="110"/>
        <v>2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6</v>
      </c>
      <c r="AF136" s="171">
        <f t="shared" si="110"/>
        <v>6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3</v>
      </c>
      <c r="AF137" s="171">
        <f t="shared" si="110"/>
        <v>3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0</v>
      </c>
      <c r="AF138" s="171">
        <f t="shared" si="110"/>
        <v>0</v>
      </c>
      <c r="AG138" s="149">
        <f t="shared" si="111"/>
        <v>0</v>
      </c>
      <c r="AH138" s="153" t="str">
        <f t="shared" si="112"/>
        <v>not assessed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5</v>
      </c>
      <c r="AF139" s="176">
        <f t="shared" si="110"/>
        <v>5</v>
      </c>
      <c r="AG139" s="177">
        <f t="shared" si="111"/>
        <v>0</v>
      </c>
      <c r="AH139" s="175">
        <f t="shared" si="112"/>
        <v>0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2</v>
      </c>
      <c r="AF144" s="171">
        <f t="shared" si="110"/>
        <v>2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8</v>
      </c>
      <c r="AF145" s="171">
        <f t="shared" si="110"/>
        <v>8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5</v>
      </c>
      <c r="AF150" s="176">
        <f t="shared" si="110"/>
        <v>5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20</v>
      </c>
      <c r="AF153" s="171">
        <f t="shared" si="110"/>
        <v>20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3 X3:X103 P3:P103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301" t="str">
        <f>'Class Results'!H4</f>
        <v>Student 6</v>
      </c>
      <c r="C1" s="301"/>
      <c r="D1" s="30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302" t="s">
        <v>93</v>
      </c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42</v>
      </c>
      <c r="Q2" s="305"/>
      <c r="R2" s="305"/>
      <c r="S2" s="305"/>
      <c r="T2" s="306"/>
      <c r="U2" s="305"/>
      <c r="V2" s="305"/>
      <c r="W2" s="305"/>
      <c r="X2" s="306"/>
      <c r="Y2" s="305"/>
      <c r="Z2" s="305"/>
      <c r="AA2" s="30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Results'!H6=EQUAT!B7,1,0)</f>
        <v>0</v>
      </c>
      <c r="C3" s="146">
        <f>EQUAT!C7</f>
        <v>1</v>
      </c>
      <c r="D3" s="33" t="str">
        <f>IF($B3&lt;($C3),P3,0)</f>
        <v>IR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C13NMR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 t="str">
        <f t="shared" ref="L3:L32" si="4">IF($B3&lt;($C3),X3,0)</f>
        <v>systematic name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IR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C13NMR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 t="str">
        <f>EQUAT!F7</f>
        <v>systematic name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75</v>
      </c>
      <c r="AL3" s="33">
        <f>SUM(AF3:AF51)</f>
        <v>75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Results'!H7=EQUAT!B8,1,0)</f>
        <v>0</v>
      </c>
      <c r="C4" s="18">
        <f>EQUAT!C8</f>
        <v>1</v>
      </c>
      <c r="D4" s="33" t="str">
        <f t="shared" ref="D4:D70" si="17">IF($B4&lt;($C4),P4,0)</f>
        <v>amount of solids, liquids,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amount of solids, liquids,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1</v>
      </c>
      <c r="AF4" s="173">
        <f t="shared" ref="AF4:AF67" si="23">COUNTIF($P$3:$AA$102,AD4)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48</v>
      </c>
      <c r="AL4" s="33">
        <f>SUM(AF52:AF96)</f>
        <v>48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Results'!H8=EQUAT!B9,1,0)</f>
        <v>0</v>
      </c>
      <c r="C5" s="18">
        <f>EQUAT!C9</f>
        <v>1</v>
      </c>
      <c r="D5" s="33" t="str">
        <f t="shared" si="17"/>
        <v>titration curves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titration curves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10</v>
      </c>
      <c r="AL5" s="33">
        <f t="shared" ref="AL5:AM5" si="27">SUM(AF3:AF11)</f>
        <v>10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Results'!H9=EQUAT!B10,1,0)</f>
        <v>0</v>
      </c>
      <c r="C6" s="18">
        <f>EQUAT!C10</f>
        <v>1</v>
      </c>
      <c r="D6" s="33" t="str">
        <f t="shared" si="17"/>
        <v>acid-base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data book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acid-base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data book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2</v>
      </c>
      <c r="AL6" s="33">
        <f>SUM(AF12:AF14)</f>
        <v>2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Results'!H10=EQUAT!B11,1,0)</f>
        <v>0</v>
      </c>
      <c r="C7" s="18">
        <f>EQUAT!C11</f>
        <v>1</v>
      </c>
      <c r="D7" s="33" t="str">
        <f t="shared" si="17"/>
        <v>galvanic primary, principles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electrochemical series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data book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galvanic primary, principles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electrochemical series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data book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21</v>
      </c>
      <c r="AL7" s="33">
        <f t="shared" ref="AL7:AM7" si="32">SUM(AF15:AF19)</f>
        <v>21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Results'!H11=EQUAT!B12,1,0)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4</v>
      </c>
      <c r="AF8" s="173">
        <f t="shared" si="23"/>
        <v>4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12</v>
      </c>
      <c r="AL8" s="33">
        <f t="shared" ref="AL8:AM8" si="33">SUM(AF20:AF23)</f>
        <v>12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Results'!H12=EQUAT!B13,1,0)</f>
        <v>0</v>
      </c>
      <c r="C9" s="18">
        <f>EQUAT!C13</f>
        <v>1</v>
      </c>
      <c r="D9" s="33" t="str">
        <f t="shared" si="17"/>
        <v>redox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fuel cells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redox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fuel cells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</v>
      </c>
      <c r="AL9" s="33">
        <f t="shared" ref="AL9:AM9" si="34">SUM(AF24:AF31)</f>
        <v>1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Results'!H13=EQUAT!B14,1,0)</f>
        <v>0</v>
      </c>
      <c r="C10" s="18">
        <f>EQUAT!C14</f>
        <v>1</v>
      </c>
      <c r="D10" s="33" t="str">
        <f t="shared" si="17"/>
        <v>bomb calorimetry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calculations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bomb calorimetry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calculations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28</v>
      </c>
      <c r="AL10" s="33">
        <f t="shared" ref="AL10:AM10" si="35">SUM(AF32:AF48)</f>
        <v>28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4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Results'!H14=EQUAT!B15,1,0)</f>
        <v>0</v>
      </c>
      <c r="C11" s="18">
        <f>EQUAT!C15</f>
        <v>1</v>
      </c>
      <c r="D11" s="33" t="str">
        <f t="shared" si="17"/>
        <v>galvanic secondary, principles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galvanic secondary, principles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2</v>
      </c>
      <c r="AF11" s="173">
        <f t="shared" si="23"/>
        <v>2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Results'!H15=EQUAT!B16,1,0)</f>
        <v>0</v>
      </c>
      <c r="C12" s="18">
        <f>EQUAT!C16</f>
        <v>1</v>
      </c>
      <c r="D12" s="33" t="str">
        <f t="shared" si="17"/>
        <v>Le Chatelier principle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Le Chatelier principle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2</v>
      </c>
      <c r="AF12" s="171">
        <f t="shared" si="23"/>
        <v>2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16</v>
      </c>
      <c r="AL12" s="33">
        <f t="shared" ref="AL12:AM12" si="37">SUM(AF52:AF66)</f>
        <v>16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Results'!H16=EQUAT!B17,1,0)</f>
        <v>0</v>
      </c>
      <c r="C13" s="18">
        <f>EQUAT!C17</f>
        <v>1</v>
      </c>
      <c r="D13" s="33" t="str">
        <f t="shared" si="17"/>
        <v>fuel cells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fuel cells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2</v>
      </c>
      <c r="AV13" s="109">
        <f t="shared" si="31"/>
        <v>0</v>
      </c>
    </row>
    <row r="14" spans="1:58" x14ac:dyDescent="0.25">
      <c r="A14" s="8">
        <v>12</v>
      </c>
      <c r="B14" s="93">
        <f>IF('Class Results'!H17=EQUAT!B18,1,0)</f>
        <v>0</v>
      </c>
      <c r="C14" s="18">
        <f>EQUAT!C18</f>
        <v>1</v>
      </c>
      <c r="D14" s="33" t="str">
        <f t="shared" si="17"/>
        <v>gravimetric analysis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calculations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chemical equations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gravimetric analysis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calculations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chemical equations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2</v>
      </c>
      <c r="AV14" s="109">
        <f t="shared" si="31"/>
        <v>0</v>
      </c>
    </row>
    <row r="15" spans="1:58" x14ac:dyDescent="0.25">
      <c r="A15" s="8">
        <v>13</v>
      </c>
      <c r="B15" s="93">
        <f>IF('Class Results'!H18=EQUAT!B19,1,0)</f>
        <v>0</v>
      </c>
      <c r="C15" s="18">
        <f>EQUAT!C19</f>
        <v>1</v>
      </c>
      <c r="D15" s="33" t="str">
        <f t="shared" si="17"/>
        <v>gravimetric analysis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calculations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chemical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gravimetric analysis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calculations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chemical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Results'!H19=EQUAT!B20,1,0)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calibration graph AAS or UV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calibration graph AAS or UV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2</v>
      </c>
      <c r="AF16" s="173">
        <f t="shared" si="23"/>
        <v>2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Results'!H20=EQUAT!B21,1,0)</f>
        <v>0</v>
      </c>
      <c r="C17" s="18">
        <f>EQUAT!C21</f>
        <v>1</v>
      </c>
      <c r="D17" s="33" t="str">
        <f t="shared" si="17"/>
        <v>systematic name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alkanoic acid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calculations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systematic name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alkanoic acid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calculations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4</v>
      </c>
      <c r="AL17" s="33">
        <f t="shared" ref="AL17:AM17" si="42">SUM(AF90:AF93)</f>
        <v>4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Results'!H21=EQUAT!B22,1,0)</f>
        <v>0</v>
      </c>
      <c r="C18" s="18">
        <f>EQUAT!C22</f>
        <v>1</v>
      </c>
      <c r="D18" s="33" t="str">
        <f t="shared" si="17"/>
        <v xml:space="preserve">Faradays laws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galvanic primary, principles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redox equations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Faradays laws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galvanic primary, principles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redox equations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Results'!H22=EQUAT!B23,1,0)</f>
        <v>0</v>
      </c>
      <c r="C19" s="18">
        <f>EQUAT!C23</f>
        <v>1</v>
      </c>
      <c r="D19" s="33" t="str">
        <f t="shared" si="17"/>
        <v>chemical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aspirin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chemical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aspirin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Results'!H23=EQUAT!B24,1,0)</f>
        <v>0</v>
      </c>
      <c r="C20" s="18">
        <f>EQUAT!C24</f>
        <v>1</v>
      </c>
      <c r="D20" s="33" t="str">
        <f t="shared" si="17"/>
        <v>organic reaction pathways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organic reaction pathways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33</v>
      </c>
      <c r="AL20" s="33">
        <f>SUM(AF97:AF120)</f>
        <v>33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Results'!H24=EQUAT!B25,1,0)</f>
        <v>0</v>
      </c>
      <c r="C21" s="18">
        <f>EQUAT!C25</f>
        <v>1</v>
      </c>
      <c r="D21" s="33" t="str">
        <f t="shared" si="17"/>
        <v>Le Chatelier principle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Rates of reaction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Le Chatelier principle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Rates of reaction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48</v>
      </c>
      <c r="AL21" s="33">
        <f>SUM(AF121:AF151)</f>
        <v>48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Results'!H25=EQUAT!B26,1,0)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19</v>
      </c>
      <c r="AL22" s="33">
        <f t="shared" ref="AL22:AM22" si="44">SUM(AF97:AF103)</f>
        <v>19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Results'!H26=EQUAT!B27,1,0)</f>
        <v>0</v>
      </c>
      <c r="C23" s="18">
        <f>EQUAT!C27</f>
        <v>1</v>
      </c>
      <c r="D23" s="33" t="str">
        <f t="shared" si="17"/>
        <v>calc delta H from reactions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calc delta H from reactions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0</v>
      </c>
      <c r="AL23" s="33">
        <f t="shared" ref="AL23:AM23" si="46">SUM(AF104:AF109)</f>
        <v>0</v>
      </c>
      <c r="AM23" s="33">
        <f t="shared" si="46"/>
        <v>0</v>
      </c>
      <c r="AN23" s="80">
        <f t="shared" si="45"/>
        <v>-2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Results'!H27=EQUAT!B28,1,0)</f>
        <v>0</v>
      </c>
      <c r="C24" s="18">
        <f>EQUAT!C28</f>
        <v>1</v>
      </c>
      <c r="D24" s="33" t="str">
        <f t="shared" si="17"/>
        <v>matching analytical technique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HPLC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matching analytical technique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HPLC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14</v>
      </c>
      <c r="AL24" s="33">
        <f t="shared" ref="AL24:AM24" si="47">SUM(AF110:AF115)</f>
        <v>14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Results'!H28=EQUAT!B29,1,0)</f>
        <v>0</v>
      </c>
      <c r="C25" s="18">
        <f>EQUAT!C29</f>
        <v>1</v>
      </c>
      <c r="D25" s="33" t="str">
        <f t="shared" si="17"/>
        <v>vol - experimental technique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vol - experimental technique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Results'!H29=EQUAT!B30,1,0)</f>
        <v>0</v>
      </c>
      <c r="C26" s="18">
        <f>EQUAT!C30</f>
        <v>1</v>
      </c>
      <c r="D26" s="33" t="str">
        <f t="shared" si="17"/>
        <v>mass spectrometry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IR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C13NMR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mass spectrometry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IR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C13NMR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Results'!H30=EQUAT!B31,1,0)</f>
        <v>0</v>
      </c>
      <c r="C27" s="18">
        <f>EQUAT!C31</f>
        <v>1</v>
      </c>
      <c r="D27" s="33" t="str">
        <f t="shared" si="17"/>
        <v>mass spectrometry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IR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C13NMR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mass spectrometry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IR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C13NMR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1</v>
      </c>
      <c r="AF27" s="173">
        <f t="shared" si="23"/>
        <v>1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2</v>
      </c>
      <c r="AL27" s="33">
        <f t="shared" ref="AL27:AM27" si="50">SUM(AF123:AF128)</f>
        <v>2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Results'!H31=EQUAT!B32,1,0)</f>
        <v>0</v>
      </c>
      <c r="C28" s="18">
        <f>EQUAT!C32</f>
        <v>1</v>
      </c>
      <c r="D28" s="33" t="str">
        <f t="shared" si="17"/>
        <v>Le Chatelier principle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Le Chatelier principle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Results'!H32=EQUAT!B33,1,0)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chemical principles electrolytic cell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chemical principles electrolytic cell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12</v>
      </c>
      <c r="AL29" s="33">
        <f t="shared" ref="AL29:AM29" si="52">SUM(AF134:AF138)</f>
        <v>12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1</v>
      </c>
      <c r="AV29" s="109">
        <f t="shared" si="31"/>
        <v>0</v>
      </c>
    </row>
    <row r="30" spans="1:58" x14ac:dyDescent="0.25">
      <c r="A30" s="8">
        <v>28</v>
      </c>
      <c r="B30" s="93">
        <f>IF('Class Results'!H33=EQUAT!B34,1,0)</f>
        <v>0</v>
      </c>
      <c r="C30" s="18">
        <f>EQUAT!C34</f>
        <v>1</v>
      </c>
      <c r="D30" s="33" t="str">
        <f t="shared" si="17"/>
        <v>chemical principles electrolytic cell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molten vs aqueous electrolytic cell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chemical principles electrolytic cell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molten vs aqueous electrolytic cell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8</v>
      </c>
      <c r="AL30" s="33">
        <f t="shared" ref="AL30:AM30" si="53">SUM(AF139:AF143)</f>
        <v>8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Results'!H34=EQUAT!B35,1,0)</f>
        <v>0</v>
      </c>
      <c r="C31" s="18">
        <f>EQUAT!C35</f>
        <v>1</v>
      </c>
      <c r="D31" s="33" t="str">
        <f t="shared" si="17"/>
        <v>amount of solids, liquids, gases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excess and limiting reagents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amount of solids, liquids, gases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excess and limiting reagents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Results'!H35=EQUAT!B36,1,0)</f>
        <v>0</v>
      </c>
      <c r="C32" s="18">
        <f>EQUAT!C36</f>
        <v>1</v>
      </c>
      <c r="D32" s="33" t="str">
        <f t="shared" si="17"/>
        <v>solution calorimetry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solution calorimetry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5</v>
      </c>
      <c r="AL32" s="33">
        <f t="shared" ref="AL32:AM32" si="55">SUM(AF150:AF151)</f>
        <v>5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20</v>
      </c>
      <c r="AL33" s="33">
        <f t="shared" ref="AL33:AM33" si="56">SUM(AF152:AF154)</f>
        <v>20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Results'!H37</f>
        <v>0</v>
      </c>
      <c r="C34" s="18">
        <f>EQUAT!I7</f>
        <v>1</v>
      </c>
      <c r="D34" s="33" t="str">
        <f t="shared" si="17"/>
        <v>organic structure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organic structure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Results'!H38</f>
        <v>0</v>
      </c>
      <c r="C35" s="18">
        <f>EQUAT!I8</f>
        <v>1</v>
      </c>
      <c r="D35" s="33" t="str">
        <f t="shared" si="17"/>
        <v>mass spectrometry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mass spectrometry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Results'!H39</f>
        <v>0</v>
      </c>
      <c r="C36" s="18">
        <f>EQUAT!I9</f>
        <v>2</v>
      </c>
      <c r="D36" s="33" t="str">
        <f t="shared" si="17"/>
        <v>IR</v>
      </c>
      <c r="E36" s="33" t="str">
        <f t="shared" si="18"/>
        <v>IR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IR</v>
      </c>
      <c r="Q36" s="49" t="str">
        <f t="shared" si="65"/>
        <v>IR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6</v>
      </c>
      <c r="AF36" s="171">
        <f t="shared" si="23"/>
        <v>6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Results'!H40</f>
        <v>0</v>
      </c>
      <c r="C37" s="18">
        <f>EQUAT!I10</f>
        <v>2</v>
      </c>
      <c r="D37" s="33" t="str">
        <f t="shared" si="17"/>
        <v>organic structure</v>
      </c>
      <c r="E37" s="33" t="str">
        <f t="shared" si="18"/>
        <v>organic structure</v>
      </c>
      <c r="F37" s="33">
        <f t="shared" si="19"/>
        <v>0</v>
      </c>
      <c r="G37" s="33">
        <f t="shared" si="20"/>
        <v>0</v>
      </c>
      <c r="H37" s="33" t="str">
        <f t="shared" si="57"/>
        <v>C13NMR</v>
      </c>
      <c r="I37" s="33" t="str">
        <f t="shared" si="58"/>
        <v>C13NMR</v>
      </c>
      <c r="J37" s="33">
        <f t="shared" si="59"/>
        <v>0</v>
      </c>
      <c r="K37" s="33">
        <f t="shared" si="60"/>
        <v>0</v>
      </c>
      <c r="L37" s="33" t="str">
        <f t="shared" si="61"/>
        <v>carbon environment</v>
      </c>
      <c r="M37" s="33" t="str">
        <f t="shared" si="62"/>
        <v>carbon environment</v>
      </c>
      <c r="N37" s="33">
        <f t="shared" si="63"/>
        <v>0</v>
      </c>
      <c r="O37" s="33">
        <f t="shared" si="64"/>
        <v>0</v>
      </c>
      <c r="P37" s="72" t="str">
        <f>EQUAT!J10</f>
        <v>organic structure</v>
      </c>
      <c r="Q37" s="49" t="str">
        <f t="shared" si="65"/>
        <v>organic structure</v>
      </c>
      <c r="R37" s="9">
        <f t="shared" si="66"/>
        <v>0</v>
      </c>
      <c r="S37" s="50">
        <f t="shared" si="67"/>
        <v>0</v>
      </c>
      <c r="T37" s="45" t="str">
        <f>EQUAT!K10</f>
        <v>C13NMR</v>
      </c>
      <c r="U37" s="56" t="str">
        <f t="shared" si="68"/>
        <v>C13NMR</v>
      </c>
      <c r="V37" s="10">
        <f t="shared" si="69"/>
        <v>0</v>
      </c>
      <c r="W37" s="57">
        <f t="shared" si="70"/>
        <v>0</v>
      </c>
      <c r="X37" s="45" t="str">
        <f>EQUAT!L10</f>
        <v>carbon environment</v>
      </c>
      <c r="Y37" s="63" t="str">
        <f t="shared" si="71"/>
        <v>carbon environment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Results'!H41</f>
        <v>0</v>
      </c>
      <c r="C38" s="18">
        <f>EQUAT!I11</f>
        <v>5</v>
      </c>
      <c r="D38" s="33" t="str">
        <f t="shared" si="17"/>
        <v>common organic reactions</v>
      </c>
      <c r="E38" s="33" t="str">
        <f t="shared" si="18"/>
        <v>common organic reactions</v>
      </c>
      <c r="F38" s="33" t="str">
        <f t="shared" si="19"/>
        <v>common organic reactions</v>
      </c>
      <c r="G38" s="33" t="str">
        <f t="shared" si="20"/>
        <v>common organic reactions</v>
      </c>
      <c r="H38" s="33" t="str">
        <f t="shared" si="57"/>
        <v>esters from alkenes</v>
      </c>
      <c r="I38" s="33" t="str">
        <f t="shared" si="58"/>
        <v>esters from alkenes</v>
      </c>
      <c r="J38" s="33" t="str">
        <f t="shared" si="59"/>
        <v>esters from alkenes</v>
      </c>
      <c r="K38" s="33" t="str">
        <f t="shared" si="60"/>
        <v>esters from alkenes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common organic reactions</v>
      </c>
      <c r="Q38" s="49" t="str">
        <f t="shared" si="65"/>
        <v>common organic reactions</v>
      </c>
      <c r="R38" s="9" t="str">
        <f t="shared" si="66"/>
        <v>common organic reactions</v>
      </c>
      <c r="S38" s="50" t="str">
        <f t="shared" si="67"/>
        <v>common organic reactions</v>
      </c>
      <c r="T38" s="45" t="str">
        <f>EQUAT!K11</f>
        <v>esters from alkenes</v>
      </c>
      <c r="U38" s="56" t="str">
        <f t="shared" si="68"/>
        <v>esters from alkenes</v>
      </c>
      <c r="V38" s="10" t="str">
        <f t="shared" si="69"/>
        <v>esters from alkenes</v>
      </c>
      <c r="W38" s="57" t="str">
        <f t="shared" si="70"/>
        <v>esters from alkenes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2</v>
      </c>
      <c r="AF38" s="171">
        <f t="shared" si="23"/>
        <v>2</v>
      </c>
      <c r="AG38" s="149">
        <f t="shared" si="24"/>
        <v>0</v>
      </c>
      <c r="AH38" s="153">
        <f t="shared" si="25"/>
        <v>0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6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Results'!H42</f>
        <v>0</v>
      </c>
      <c r="C39" s="18">
        <f>EQUAT!I12</f>
        <v>1</v>
      </c>
      <c r="D39" s="33" t="str">
        <f t="shared" si="17"/>
        <v>esterification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esterification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94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1gi</v>
      </c>
      <c r="B40" s="18">
        <f>'Class Results'!H43</f>
        <v>0</v>
      </c>
      <c r="C40" s="18">
        <f>EQUAT!I13</f>
        <v>2</v>
      </c>
      <c r="D40" s="33" t="str">
        <f t="shared" si="17"/>
        <v>Le Chatelier principle</v>
      </c>
      <c r="E40" s="33" t="str">
        <f t="shared" si="18"/>
        <v>Le Chatelier principle</v>
      </c>
      <c r="F40" s="33">
        <f t="shared" si="19"/>
        <v>0</v>
      </c>
      <c r="G40" s="33">
        <f t="shared" si="20"/>
        <v>0</v>
      </c>
      <c r="H40" s="33" t="str">
        <f t="shared" si="57"/>
        <v>Rates of reaction</v>
      </c>
      <c r="I40" s="33" t="str">
        <f t="shared" si="58"/>
        <v>Rates of reaction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Le Chatelier principle</v>
      </c>
      <c r="Q40" s="49" t="str">
        <f t="shared" si="65"/>
        <v>Le Chatelier principle</v>
      </c>
      <c r="R40" s="9">
        <f t="shared" si="66"/>
        <v>0</v>
      </c>
      <c r="S40" s="50">
        <f t="shared" si="67"/>
        <v>0</v>
      </c>
      <c r="T40" s="45" t="str">
        <f>EQUAT!K13</f>
        <v>Rates of reaction</v>
      </c>
      <c r="U40" s="56" t="str">
        <f t="shared" si="68"/>
        <v>Rates of reaction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2</v>
      </c>
      <c r="AV40" s="109">
        <f t="shared" si="31"/>
        <v>0</v>
      </c>
    </row>
    <row r="41" spans="1:48" x14ac:dyDescent="0.25">
      <c r="A41" s="8" t="str">
        <f>EQUAT!H14</f>
        <v>1gii</v>
      </c>
      <c r="B41" s="18">
        <f>'Class Results'!H44</f>
        <v>0</v>
      </c>
      <c r="C41" s="18">
        <f>EQUAT!I14</f>
        <v>1</v>
      </c>
      <c r="D41" s="33" t="str">
        <f t="shared" si="17"/>
        <v>properties of organic compounds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properties of organic compounds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1h</v>
      </c>
      <c r="B42" s="18">
        <f>'Class Results'!H45</f>
        <v>0</v>
      </c>
      <c r="C42" s="18">
        <f>EQUAT!I15</f>
        <v>2</v>
      </c>
      <c r="D42" s="33" t="str">
        <f t="shared" si="17"/>
        <v>calc delta H from reactions</v>
      </c>
      <c r="E42" s="33" t="str">
        <f t="shared" si="18"/>
        <v>calc delta H from reactions</v>
      </c>
      <c r="F42" s="33">
        <f t="shared" si="19"/>
        <v>0</v>
      </c>
      <c r="G42" s="33">
        <f t="shared" si="20"/>
        <v>0</v>
      </c>
      <c r="H42" s="33" t="str">
        <f t="shared" si="57"/>
        <v>data book</v>
      </c>
      <c r="I42" s="33" t="str">
        <f t="shared" si="58"/>
        <v>data book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 t="str">
        <f t="shared" si="65"/>
        <v>calc delta H from reactions</v>
      </c>
      <c r="R42" s="9">
        <f t="shared" si="66"/>
        <v>0</v>
      </c>
      <c r="S42" s="50">
        <f t="shared" si="67"/>
        <v>0</v>
      </c>
      <c r="T42" s="45" t="str">
        <f>EQUAT!K15</f>
        <v>data book</v>
      </c>
      <c r="U42" s="56" t="str">
        <f t="shared" si="68"/>
        <v>data book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2a</v>
      </c>
      <c r="B43" s="18">
        <f>'Class Results'!H46</f>
        <v>0</v>
      </c>
      <c r="C43" s="18">
        <f>EQUAT!I16</f>
        <v>1</v>
      </c>
      <c r="D43" s="33" t="str">
        <f t="shared" si="17"/>
        <v>chemical principles electrolytic cell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chemical principles electrolytic cell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2b</v>
      </c>
      <c r="B44" s="18">
        <f>'Class Results'!H47</f>
        <v>0</v>
      </c>
      <c r="C44" s="18">
        <f>EQUAT!I17</f>
        <v>2</v>
      </c>
      <c r="D44" s="33" t="str">
        <f t="shared" si="17"/>
        <v>predicting redox products</v>
      </c>
      <c r="E44" s="33" t="str">
        <f t="shared" si="18"/>
        <v>predicting redox products</v>
      </c>
      <c r="F44" s="33">
        <f t="shared" si="19"/>
        <v>0</v>
      </c>
      <c r="G44" s="33">
        <f t="shared" si="20"/>
        <v>0</v>
      </c>
      <c r="H44" s="33" t="str">
        <f t="shared" si="57"/>
        <v>electrochemical series</v>
      </c>
      <c r="I44" s="33" t="str">
        <f t="shared" si="58"/>
        <v>electrochemical series</v>
      </c>
      <c r="J44" s="33">
        <f t="shared" si="59"/>
        <v>0</v>
      </c>
      <c r="K44" s="33">
        <f t="shared" si="60"/>
        <v>0</v>
      </c>
      <c r="L44" s="33" t="str">
        <f t="shared" si="61"/>
        <v>chemical principles electrolytic cell</v>
      </c>
      <c r="M44" s="33" t="str">
        <f t="shared" si="62"/>
        <v>chemical principles electrolytic cell</v>
      </c>
      <c r="N44" s="33">
        <f t="shared" si="63"/>
        <v>0</v>
      </c>
      <c r="O44" s="33">
        <f t="shared" si="64"/>
        <v>0</v>
      </c>
      <c r="P44" s="72" t="str">
        <f>EQUAT!J17</f>
        <v>predicting redox products</v>
      </c>
      <c r="Q44" s="49" t="str">
        <f t="shared" si="65"/>
        <v>predicting redox products</v>
      </c>
      <c r="R44" s="9">
        <f t="shared" si="66"/>
        <v>0</v>
      </c>
      <c r="S44" s="50">
        <f t="shared" si="67"/>
        <v>0</v>
      </c>
      <c r="T44" s="45" t="str">
        <f>EQUAT!K17</f>
        <v>electrochemical series</v>
      </c>
      <c r="U44" s="56" t="str">
        <f t="shared" si="68"/>
        <v>electrochemical series</v>
      </c>
      <c r="V44" s="10">
        <f t="shared" si="69"/>
        <v>0</v>
      </c>
      <c r="W44" s="57">
        <f t="shared" si="70"/>
        <v>0</v>
      </c>
      <c r="X44" s="45" t="str">
        <f>EQUAT!L17</f>
        <v>chemical principles electrolytic cell</v>
      </c>
      <c r="Y44" s="63" t="str">
        <f t="shared" si="71"/>
        <v>chemical principles electrolytic cell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2c</v>
      </c>
      <c r="B45" s="18">
        <f>'Class Results'!H48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 t="str">
        <f t="shared" si="57"/>
        <v>chemical principles electrolytic cell</v>
      </c>
      <c r="I45" s="33" t="str">
        <f t="shared" si="58"/>
        <v>chemical principles electrolytic cell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 t="str">
        <f>EQUAT!K18</f>
        <v>chemical principles electrolytic cell</v>
      </c>
      <c r="U45" s="56" t="str">
        <f t="shared" si="68"/>
        <v>chemical principles electrolytic cell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</v>
      </c>
      <c r="B46" s="18">
        <f>'Class Results'!H49</f>
        <v>0</v>
      </c>
      <c r="C46" s="18">
        <f>EQUAT!I19</f>
        <v>1</v>
      </c>
      <c r="D46" s="33" t="str">
        <f t="shared" si="17"/>
        <v>vis-UV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vis-UV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2e</v>
      </c>
      <c r="B47" s="18">
        <f>'Class Results'!H50</f>
        <v>0</v>
      </c>
      <c r="C47" s="18">
        <f>EQUAT!I20</f>
        <v>1</v>
      </c>
      <c r="D47" s="33" t="str">
        <f t="shared" si="17"/>
        <v>vis-UV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vis-UV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2f</v>
      </c>
      <c r="B48" s="18">
        <f>'Class Results'!H51</f>
        <v>0</v>
      </c>
      <c r="C48" s="18">
        <f>EQUAT!I21</f>
        <v>2</v>
      </c>
      <c r="D48" s="33" t="str">
        <f t="shared" si="17"/>
        <v xml:space="preserve">Faradays laws </v>
      </c>
      <c r="E48" s="33" t="str">
        <f t="shared" si="18"/>
        <v xml:space="preserve">Faradays laws </v>
      </c>
      <c r="F48" s="33">
        <f t="shared" si="19"/>
        <v>0</v>
      </c>
      <c r="G48" s="33">
        <f t="shared" si="20"/>
        <v>0</v>
      </c>
      <c r="H48" s="33" t="str">
        <f t="shared" si="57"/>
        <v>electrolytic cells</v>
      </c>
      <c r="I48" s="33" t="str">
        <f t="shared" si="58"/>
        <v>electrolytic cells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 xml:space="preserve">Faradays laws </v>
      </c>
      <c r="Q48" s="49" t="str">
        <f t="shared" si="65"/>
        <v xml:space="preserve">Faradays laws </v>
      </c>
      <c r="R48" s="9">
        <f t="shared" si="66"/>
        <v>0</v>
      </c>
      <c r="S48" s="50">
        <f t="shared" si="67"/>
        <v>0</v>
      </c>
      <c r="T48" s="45" t="str">
        <f>EQUAT!K21</f>
        <v>electrolytic cells</v>
      </c>
      <c r="U48" s="56" t="str">
        <f t="shared" si="68"/>
        <v>electrolytic cells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2g</v>
      </c>
      <c r="B49" s="18">
        <f>'Class Results'!H52</f>
        <v>0</v>
      </c>
      <c r="C49" s="18">
        <f>EQUAT!I22</f>
        <v>1</v>
      </c>
      <c r="D49" s="33" t="str">
        <f t="shared" si="17"/>
        <v>limitations of predictions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limitations of predictions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2h</v>
      </c>
      <c r="B50" s="18">
        <f>'Class Results'!H53</f>
        <v>0</v>
      </c>
      <c r="C50" s="18">
        <f>EQUAT!I23</f>
        <v>1</v>
      </c>
      <c r="D50" s="33" t="str">
        <f t="shared" si="17"/>
        <v>chemical principles electrolytic cell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chemical principles electrolytic cell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2i</v>
      </c>
      <c r="B51" s="18">
        <f>'Class Results'!H54</f>
        <v>0</v>
      </c>
      <c r="C51" s="18">
        <f>EQUAT!I24</f>
        <v>3</v>
      </c>
      <c r="D51" s="33" t="str">
        <f t="shared" si="17"/>
        <v>vis-UV</v>
      </c>
      <c r="E51" s="33" t="str">
        <f t="shared" si="18"/>
        <v>vis-UV</v>
      </c>
      <c r="F51" s="33" t="str">
        <f t="shared" si="19"/>
        <v>vis-UV</v>
      </c>
      <c r="G51" s="33">
        <f t="shared" si="20"/>
        <v>0</v>
      </c>
      <c r="H51" s="33" t="str">
        <f t="shared" si="57"/>
        <v>calibration graph AAS or UV</v>
      </c>
      <c r="I51" s="33" t="str">
        <f t="shared" si="58"/>
        <v>calibration graph AAS or UV</v>
      </c>
      <c r="J51" s="33" t="str">
        <f t="shared" si="59"/>
        <v>calibration graph AAS or UV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vis-UV</v>
      </c>
      <c r="Q51" s="49" t="str">
        <f t="shared" si="65"/>
        <v>vis-UV</v>
      </c>
      <c r="R51" s="9" t="str">
        <f t="shared" si="66"/>
        <v>vis-UV</v>
      </c>
      <c r="S51" s="50">
        <f t="shared" si="67"/>
        <v>0</v>
      </c>
      <c r="T51" s="45" t="str">
        <f>EQUAT!K24</f>
        <v>calibration graph AAS or UV</v>
      </c>
      <c r="U51" s="56" t="str">
        <f t="shared" si="68"/>
        <v>calibration graph AAS or UV</v>
      </c>
      <c r="V51" s="10" t="str">
        <f t="shared" si="69"/>
        <v>calibration graph AAS or UV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3a</v>
      </c>
      <c r="B52" s="18">
        <f>'Class Results'!H55</f>
        <v>0</v>
      </c>
      <c r="C52" s="18">
        <f>EQUAT!I25</f>
        <v>1</v>
      </c>
      <c r="D52" s="33" t="str">
        <f t="shared" si="17"/>
        <v>structural formula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amines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structural formula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amines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3b</v>
      </c>
      <c r="B53" s="18">
        <f>'Class Results'!H56</f>
        <v>0</v>
      </c>
      <c r="C53" s="18">
        <f>EQUAT!I26</f>
        <v>1</v>
      </c>
      <c r="D53" s="33" t="str">
        <f t="shared" si="17"/>
        <v>amines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amino acid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amines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amino acid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3c</v>
      </c>
      <c r="B54" s="18">
        <f>'Class Results'!H57</f>
        <v>0</v>
      </c>
      <c r="C54" s="18">
        <f>EQUAT!I27</f>
        <v>1</v>
      </c>
      <c r="D54" s="33" t="str">
        <f t="shared" si="17"/>
        <v>systematic name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systematic name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3d</v>
      </c>
      <c r="B55" s="18">
        <f>'Class Results'!H58</f>
        <v>0</v>
      </c>
      <c r="C55" s="18">
        <f>EQUAT!I28</f>
        <v>1</v>
      </c>
      <c r="D55" s="33" t="str">
        <f t="shared" si="17"/>
        <v>amino acid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data book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 t="str">
        <f t="shared" si="61"/>
        <v>structural formula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amino acid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data book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 t="str">
        <f>EQUAT!L28</f>
        <v>structural formula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3e</v>
      </c>
      <c r="B56" s="18">
        <f>'Class Results'!H59</f>
        <v>0</v>
      </c>
      <c r="C56" s="18">
        <f>EQUAT!I29</f>
        <v>2</v>
      </c>
      <c r="D56" s="33" t="str">
        <f t="shared" si="17"/>
        <v>cond &amp; poly - proteins</v>
      </c>
      <c r="E56" s="33" t="str">
        <f t="shared" si="18"/>
        <v>cond &amp; poly - proteins</v>
      </c>
      <c r="F56" s="33">
        <f t="shared" si="19"/>
        <v>0</v>
      </c>
      <c r="G56" s="33">
        <f t="shared" si="20"/>
        <v>0</v>
      </c>
      <c r="H56" s="33" t="str">
        <f t="shared" si="57"/>
        <v>chemical bonding proteins</v>
      </c>
      <c r="I56" s="33" t="str">
        <f t="shared" si="58"/>
        <v>chemical bonding proteins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cond &amp; poly - proteins</v>
      </c>
      <c r="Q56" s="49" t="str">
        <f t="shared" si="65"/>
        <v>cond &amp; poly - proteins</v>
      </c>
      <c r="R56" s="9">
        <f t="shared" si="66"/>
        <v>0</v>
      </c>
      <c r="S56" s="50">
        <f t="shared" si="67"/>
        <v>0</v>
      </c>
      <c r="T56" s="45" t="str">
        <f>EQUAT!K29</f>
        <v>chemical bonding proteins</v>
      </c>
      <c r="U56" s="56" t="str">
        <f t="shared" si="68"/>
        <v>chemical bonding proteins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3</v>
      </c>
      <c r="AF56" s="179">
        <f t="shared" si="23"/>
        <v>3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3fi</v>
      </c>
      <c r="B57" s="18">
        <f>'Class Results'!H60</f>
        <v>0</v>
      </c>
      <c r="C57" s="18">
        <f>EQUAT!I30</f>
        <v>1</v>
      </c>
      <c r="D57" s="33" t="str">
        <f t="shared" si="17"/>
        <v>cond &amp; poly - proteins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protein- primary, secondary, tertiary structure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cond &amp; poly - proteins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protein- primary, secondary, tertiary structure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3fii</v>
      </c>
      <c r="B58" s="18">
        <f>'Class Results'!H61</f>
        <v>0</v>
      </c>
      <c r="C58" s="18">
        <f>EQUAT!I31</f>
        <v>1</v>
      </c>
      <c r="D58" s="33" t="str">
        <f t="shared" si="17"/>
        <v>cond &amp; poly - proteins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protein- primary, secondary, tertiary structure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cond &amp; poly - proteins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protein- primary, secondary, tertiary structure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3</v>
      </c>
      <c r="AV58" s="109">
        <f t="shared" si="31"/>
        <v>0</v>
      </c>
    </row>
    <row r="59" spans="1:48" x14ac:dyDescent="0.25">
      <c r="A59" s="8" t="str">
        <f>EQUAT!H32</f>
        <v>3fiii</v>
      </c>
      <c r="B59" s="18">
        <f>'Class Results'!H62</f>
        <v>0</v>
      </c>
      <c r="C59" s="18">
        <f>EQUAT!I32</f>
        <v>1</v>
      </c>
      <c r="D59" s="33" t="str">
        <f t="shared" si="17"/>
        <v>cond &amp; poly - proteins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 t="str">
        <f t="shared" si="57"/>
        <v>protein- primary, secondary, tertiary structure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cond &amp; poly - proteins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 t="str">
        <f>EQUAT!K32</f>
        <v>protein- primary, secondary, tertiary structure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3gi</v>
      </c>
      <c r="B60" s="18">
        <f>'Class Results'!H63</f>
        <v>0</v>
      </c>
      <c r="C60" s="18">
        <f>EQUAT!I33</f>
        <v>2</v>
      </c>
      <c r="D60" s="33" t="str">
        <f t="shared" si="17"/>
        <v>DNA</v>
      </c>
      <c r="E60" s="33" t="str">
        <f t="shared" si="18"/>
        <v>DNA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DNA</v>
      </c>
      <c r="Q60" s="49" t="str">
        <f t="shared" si="65"/>
        <v>DNA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2</v>
      </c>
      <c r="AF60" s="179">
        <f t="shared" si="23"/>
        <v>2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3gii</v>
      </c>
      <c r="B61" s="18">
        <f>'Class Results'!H64</f>
        <v>0</v>
      </c>
      <c r="C61" s="18">
        <f>EQUAT!I34</f>
        <v>1</v>
      </c>
      <c r="D61" s="33" t="str">
        <f t="shared" si="17"/>
        <v>DNA primary structure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DNA primary structure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3giii</v>
      </c>
      <c r="B62" s="18">
        <f>'Class Results'!H65</f>
        <v>0</v>
      </c>
      <c r="C62" s="18">
        <f>EQUAT!I35</f>
        <v>1</v>
      </c>
      <c r="D62" s="33" t="str">
        <f t="shared" si="17"/>
        <v>DNA secondary structure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DNA secondary structure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2</v>
      </c>
      <c r="AV62" s="109">
        <f t="shared" si="31"/>
        <v>0</v>
      </c>
    </row>
    <row r="63" spans="1:48" x14ac:dyDescent="0.25">
      <c r="A63" s="8" t="str">
        <f>EQUAT!H36</f>
        <v>3h</v>
      </c>
      <c r="B63" s="18">
        <f>'Class Results'!H66</f>
        <v>0</v>
      </c>
      <c r="C63" s="18">
        <f>EQUAT!I36</f>
        <v>1</v>
      </c>
      <c r="D63" s="33" t="str">
        <f t="shared" si="17"/>
        <v>DNA secondary structure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DNA secondary structure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4ai</v>
      </c>
      <c r="B64" s="18">
        <f>'Class Results'!H67</f>
        <v>0</v>
      </c>
      <c r="C64" s="18">
        <f>EQUAT!I37</f>
        <v>2</v>
      </c>
      <c r="D64" s="33" t="str">
        <f t="shared" si="17"/>
        <v>catalyst effect on rate</v>
      </c>
      <c r="E64" s="33" t="str">
        <f t="shared" si="18"/>
        <v>catalyst effect on rate</v>
      </c>
      <c r="F64" s="33">
        <f t="shared" si="19"/>
        <v>0</v>
      </c>
      <c r="G64" s="33">
        <f t="shared" si="20"/>
        <v>0</v>
      </c>
      <c r="H64" s="33" t="str">
        <f t="shared" si="57"/>
        <v>calc delta H from reactions</v>
      </c>
      <c r="I64" s="33" t="str">
        <f t="shared" si="58"/>
        <v>calc delta H from reactions</v>
      </c>
      <c r="J64" s="33">
        <f t="shared" si="59"/>
        <v>0</v>
      </c>
      <c r="K64" s="33">
        <f t="shared" si="60"/>
        <v>0</v>
      </c>
      <c r="L64" s="33" t="str">
        <f t="shared" si="61"/>
        <v>Energy sources - renewability</v>
      </c>
      <c r="M64" s="33" t="str">
        <f t="shared" si="62"/>
        <v>Energy sources - renewability</v>
      </c>
      <c r="N64" s="33">
        <f t="shared" si="63"/>
        <v>0</v>
      </c>
      <c r="O64" s="33">
        <f t="shared" si="64"/>
        <v>0</v>
      </c>
      <c r="P64" s="72" t="str">
        <f>EQUAT!J37</f>
        <v>catalyst effect on rate</v>
      </c>
      <c r="Q64" s="49" t="str">
        <f t="shared" si="65"/>
        <v>catalyst effect on rate</v>
      </c>
      <c r="R64" s="9">
        <f t="shared" si="66"/>
        <v>0</v>
      </c>
      <c r="S64" s="50">
        <f t="shared" si="67"/>
        <v>0</v>
      </c>
      <c r="T64" s="45" t="str">
        <f>EQUAT!K37</f>
        <v>calc delta H from reactions</v>
      </c>
      <c r="U64" s="56" t="str">
        <f t="shared" si="68"/>
        <v>calc delta H from reactions</v>
      </c>
      <c r="V64" s="10">
        <f t="shared" si="69"/>
        <v>0</v>
      </c>
      <c r="W64" s="57">
        <f t="shared" si="70"/>
        <v>0</v>
      </c>
      <c r="X64" s="45" t="str">
        <f>EQUAT!L37</f>
        <v>Energy sources - renewability</v>
      </c>
      <c r="Y64" s="63" t="str">
        <f t="shared" si="71"/>
        <v>Energy sources - renewability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4aii</v>
      </c>
      <c r="B65" s="18">
        <f>'Class Results'!H68</f>
        <v>0</v>
      </c>
      <c r="C65" s="18">
        <f>EQUAT!I38</f>
        <v>3</v>
      </c>
      <c r="D65" s="33" t="str">
        <f t="shared" si="17"/>
        <v>Equilibrium law</v>
      </c>
      <c r="E65" s="33" t="str">
        <f t="shared" si="18"/>
        <v>Equilibrium law</v>
      </c>
      <c r="F65" s="33" t="str">
        <f t="shared" si="19"/>
        <v>Equilibrium law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 law</v>
      </c>
      <c r="Q65" s="49" t="str">
        <f t="shared" si="65"/>
        <v>Equilibrium law</v>
      </c>
      <c r="R65" s="9" t="str">
        <f t="shared" si="66"/>
        <v>Equilibrium law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4aiii</v>
      </c>
      <c r="B66" s="18">
        <f>'Class Results'!H69</f>
        <v>0</v>
      </c>
      <c r="C66" s="18">
        <f>EQUAT!I39</f>
        <v>1</v>
      </c>
      <c r="D66" s="33" t="str">
        <f t="shared" si="17"/>
        <v>Equilibrium law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 t="str">
        <f t="shared" si="57"/>
        <v>Le Chatelier principle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 t="str">
        <f>EQUAT!K39</f>
        <v>Le Chatelier principle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4bi</v>
      </c>
      <c r="B67" s="18">
        <f>'Class Results'!H70</f>
        <v>0</v>
      </c>
      <c r="C67" s="18">
        <f>EQUAT!I40</f>
        <v>1</v>
      </c>
      <c r="D67" s="33" t="str">
        <f t="shared" si="17"/>
        <v>biochemical fuel production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data book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biochemical fuel production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data book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4bii</v>
      </c>
      <c r="B68" s="18">
        <f>'Class Results'!H71</f>
        <v>0</v>
      </c>
      <c r="C68" s="18">
        <f>EQUAT!I41</f>
        <v>3</v>
      </c>
      <c r="D68" s="33" t="str">
        <f t="shared" si="17"/>
        <v>biodiesel</v>
      </c>
      <c r="E68" s="33" t="str">
        <f t="shared" si="18"/>
        <v>biodiesel</v>
      </c>
      <c r="F68" s="33" t="str">
        <f t="shared" si="19"/>
        <v>biodiesel</v>
      </c>
      <c r="G68" s="33">
        <f t="shared" si="20"/>
        <v>0</v>
      </c>
      <c r="H68" s="33" t="str">
        <f t="shared" si="57"/>
        <v>data book</v>
      </c>
      <c r="I68" s="33" t="str">
        <f t="shared" si="58"/>
        <v>data book</v>
      </c>
      <c r="J68" s="33" t="str">
        <f t="shared" si="59"/>
        <v>data book</v>
      </c>
      <c r="K68" s="33">
        <f t="shared" si="60"/>
        <v>0</v>
      </c>
      <c r="L68" s="33" t="str">
        <f t="shared" si="61"/>
        <v>chemical equations</v>
      </c>
      <c r="M68" s="33" t="str">
        <f t="shared" si="62"/>
        <v>chemical equations</v>
      </c>
      <c r="N68" s="33" t="str">
        <f t="shared" si="63"/>
        <v>chemical equations</v>
      </c>
      <c r="O68" s="33">
        <f t="shared" si="64"/>
        <v>0</v>
      </c>
      <c r="P68" s="72" t="str">
        <f>EQUAT!J41</f>
        <v>biodiesel</v>
      </c>
      <c r="Q68" s="49" t="str">
        <f t="shared" si="65"/>
        <v>biodiesel</v>
      </c>
      <c r="R68" s="9" t="str">
        <f t="shared" si="66"/>
        <v>biodiesel</v>
      </c>
      <c r="S68" s="50">
        <f t="shared" si="67"/>
        <v>0</v>
      </c>
      <c r="T68" s="45" t="str">
        <f>EQUAT!K41</f>
        <v>data book</v>
      </c>
      <c r="U68" s="56" t="str">
        <f t="shared" si="68"/>
        <v>data book</v>
      </c>
      <c r="V68" s="10" t="str">
        <f t="shared" si="69"/>
        <v>data book</v>
      </c>
      <c r="W68" s="57">
        <f t="shared" si="70"/>
        <v>0</v>
      </c>
      <c r="X68" s="45" t="str">
        <f>EQUAT!L41</f>
        <v>chemical equations</v>
      </c>
      <c r="Y68" s="63" t="str">
        <f t="shared" si="71"/>
        <v>chemical equations</v>
      </c>
      <c r="Z68" s="11" t="str">
        <f t="shared" si="72"/>
        <v>chemical equations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0</v>
      </c>
      <c r="AF68" s="182">
        <f t="shared" ref="AF68:AF131" si="76">COUNTIF($P$3:$AA$102,AD68)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4ci</v>
      </c>
      <c r="B69" s="18">
        <f>'Class Results'!H72</f>
        <v>0</v>
      </c>
      <c r="C69" s="18">
        <f>EQUAT!I42</f>
        <v>1</v>
      </c>
      <c r="D69" s="33" t="str">
        <f t="shared" si="17"/>
        <v>C13NMR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chemical equations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C13NMR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chemical equations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4cii</v>
      </c>
      <c r="B70" s="18">
        <f>'Class Results'!H73</f>
        <v>0</v>
      </c>
      <c r="C70" s="18">
        <f>EQUAT!I43</f>
        <v>2</v>
      </c>
      <c r="D70" s="33" t="str">
        <f t="shared" si="17"/>
        <v>HNMR</v>
      </c>
      <c r="E70" s="33" t="str">
        <f t="shared" si="18"/>
        <v>HNMR</v>
      </c>
      <c r="F70" s="33">
        <f t="shared" si="19"/>
        <v>0</v>
      </c>
      <c r="G70" s="33">
        <f t="shared" si="20"/>
        <v>0</v>
      </c>
      <c r="H70" s="33" t="str">
        <f t="shared" si="57"/>
        <v>semi-structural formula</v>
      </c>
      <c r="I70" s="33" t="str">
        <f t="shared" si="58"/>
        <v>semi-structural formula</v>
      </c>
      <c r="J70" s="33">
        <f t="shared" si="59"/>
        <v>0</v>
      </c>
      <c r="K70" s="33">
        <f t="shared" si="60"/>
        <v>0</v>
      </c>
      <c r="L70" s="33" t="str">
        <f t="shared" si="61"/>
        <v>oxidation primary alkanols</v>
      </c>
      <c r="M70" s="33" t="str">
        <f t="shared" si="62"/>
        <v>oxidation primary alkanols</v>
      </c>
      <c r="N70" s="33">
        <f t="shared" si="63"/>
        <v>0</v>
      </c>
      <c r="O70" s="33">
        <f t="shared" si="64"/>
        <v>0</v>
      </c>
      <c r="P70" s="72" t="str">
        <f>EQUAT!J43</f>
        <v>HNMR</v>
      </c>
      <c r="Q70" s="49" t="str">
        <f t="shared" si="65"/>
        <v>HNMR</v>
      </c>
      <c r="R70" s="9">
        <f t="shared" si="66"/>
        <v>0</v>
      </c>
      <c r="S70" s="50">
        <f t="shared" si="67"/>
        <v>0</v>
      </c>
      <c r="T70" s="45" t="str">
        <f>EQUAT!K43</f>
        <v>semi-structural formula</v>
      </c>
      <c r="U70" s="56" t="str">
        <f t="shared" si="68"/>
        <v>semi-structural formula</v>
      </c>
      <c r="V70" s="10">
        <f t="shared" si="69"/>
        <v>0</v>
      </c>
      <c r="W70" s="57">
        <f t="shared" si="70"/>
        <v>0</v>
      </c>
      <c r="X70" s="45" t="str">
        <f>EQUAT!L43</f>
        <v>oxidation primary alkanols</v>
      </c>
      <c r="Y70" s="63" t="str">
        <f t="shared" si="71"/>
        <v>oxidation primary alkanols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2</v>
      </c>
      <c r="AF70" s="182">
        <f t="shared" si="76"/>
        <v>2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4di</v>
      </c>
      <c r="B71" s="18">
        <f>'Class Results'!H74</f>
        <v>0</v>
      </c>
      <c r="C71" s="18">
        <f>EQUAT!I44</f>
        <v>1</v>
      </c>
      <c r="D71" s="33" t="str">
        <f t="shared" ref="D71:D88" si="83">IF($B71&lt;($C71),P71,0)</f>
        <v>fuel cells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fuel cells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4dii</v>
      </c>
      <c r="B72" s="18">
        <f>'Class Results'!H75</f>
        <v>0</v>
      </c>
      <c r="C72" s="18">
        <f>EQUAT!I45</f>
        <v>2</v>
      </c>
      <c r="D72" s="33" t="str">
        <f t="shared" si="83"/>
        <v>fuel cells</v>
      </c>
      <c r="E72" s="33" t="str">
        <f t="shared" si="84"/>
        <v>fuel cells</v>
      </c>
      <c r="F72" s="33">
        <f t="shared" si="85"/>
        <v>0</v>
      </c>
      <c r="G72" s="33">
        <f t="shared" si="86"/>
        <v>0</v>
      </c>
      <c r="H72" s="33" t="str">
        <f t="shared" si="57"/>
        <v>data book</v>
      </c>
      <c r="I72" s="33" t="str">
        <f t="shared" si="58"/>
        <v>data book</v>
      </c>
      <c r="J72" s="33">
        <f t="shared" si="59"/>
        <v>0</v>
      </c>
      <c r="K72" s="33">
        <f t="shared" si="60"/>
        <v>0</v>
      </c>
      <c r="L72" s="33" t="str">
        <f t="shared" si="61"/>
        <v>half, overall equations fuel cell</v>
      </c>
      <c r="M72" s="33" t="str">
        <f t="shared" si="62"/>
        <v>half, overall equations fuel cell</v>
      </c>
      <c r="N72" s="33">
        <f t="shared" si="63"/>
        <v>0</v>
      </c>
      <c r="O72" s="33">
        <f t="shared" si="64"/>
        <v>0</v>
      </c>
      <c r="P72" s="72" t="str">
        <f>EQUAT!J45</f>
        <v>fuel cells</v>
      </c>
      <c r="Q72" s="49" t="str">
        <f t="shared" si="65"/>
        <v>fuel cells</v>
      </c>
      <c r="R72" s="9">
        <f t="shared" si="66"/>
        <v>0</v>
      </c>
      <c r="S72" s="50">
        <f t="shared" si="67"/>
        <v>0</v>
      </c>
      <c r="T72" s="45" t="str">
        <f>EQUAT!K45</f>
        <v>data book</v>
      </c>
      <c r="U72" s="56" t="str">
        <f t="shared" si="68"/>
        <v>data book</v>
      </c>
      <c r="V72" s="10">
        <f t="shared" si="69"/>
        <v>0</v>
      </c>
      <c r="W72" s="57">
        <f t="shared" si="70"/>
        <v>0</v>
      </c>
      <c r="X72" s="45" t="str">
        <f>EQUAT!L45</f>
        <v>half, overall equations fuel cell</v>
      </c>
      <c r="Y72" s="63" t="str">
        <f t="shared" si="71"/>
        <v>half, overall equations fuel cell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2</v>
      </c>
      <c r="AV72" s="109">
        <f t="shared" si="82"/>
        <v>0</v>
      </c>
    </row>
    <row r="73" spans="1:48" x14ac:dyDescent="0.25">
      <c r="A73" s="8" t="str">
        <f>EQUAT!H46</f>
        <v>5ai</v>
      </c>
      <c r="B73" s="18">
        <f>'Class Results'!H76</f>
        <v>0</v>
      </c>
      <c r="C73" s="18">
        <f>EQUAT!I46</f>
        <v>1</v>
      </c>
      <c r="D73" s="33" t="str">
        <f t="shared" si="83"/>
        <v>galvanic primary, half &amp; overall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data book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 t="str">
        <f t="shared" si="61"/>
        <v>electrochemical series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galvanic primary, half &amp; overall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data book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 t="str">
        <f>EQUAT!L46</f>
        <v>electrochemical series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5aii</v>
      </c>
      <c r="B74" s="18">
        <f>'Class Results'!H77</f>
        <v>0</v>
      </c>
      <c r="C74" s="18">
        <f>EQUAT!I47</f>
        <v>1</v>
      </c>
      <c r="D74" s="33" t="str">
        <f t="shared" si="83"/>
        <v>galvanic primary, half &amp; overall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galvanic primary, half &amp; overall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2</v>
      </c>
      <c r="AF74" s="179">
        <f t="shared" si="76"/>
        <v>2</v>
      </c>
      <c r="AG74" s="180">
        <f t="shared" si="77"/>
        <v>0</v>
      </c>
      <c r="AH74" s="178">
        <f t="shared" si="78"/>
        <v>0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5aiii</v>
      </c>
      <c r="B75" s="18">
        <f>'Class Results'!H78</f>
        <v>0</v>
      </c>
      <c r="C75" s="18">
        <f>EQUAT!I48</f>
        <v>1</v>
      </c>
      <c r="D75" s="33" t="str">
        <f t="shared" si="83"/>
        <v>electrochemical series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data book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electrochemical series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data book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5b</v>
      </c>
      <c r="B76" s="18">
        <f>'Class Results'!H79</f>
        <v>0</v>
      </c>
      <c r="C76" s="18">
        <f>EQUAT!I49</f>
        <v>1</v>
      </c>
      <c r="D76" s="33" t="str">
        <f t="shared" si="83"/>
        <v>galvanic cells - primary, secondary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galvanic cells - primary, secondary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2</v>
      </c>
      <c r="AV76" s="109">
        <f t="shared" si="82"/>
        <v>0</v>
      </c>
    </row>
    <row r="77" spans="1:48" x14ac:dyDescent="0.25">
      <c r="A77" s="8" t="str">
        <f>EQUAT!H50</f>
        <v>5ci</v>
      </c>
      <c r="B77" s="18">
        <f>'Class Results'!H80</f>
        <v>0</v>
      </c>
      <c r="C77" s="18">
        <f>EQUAT!I50</f>
        <v>1</v>
      </c>
      <c r="D77" s="33" t="str">
        <f t="shared" si="83"/>
        <v xml:space="preserve">Faradays laws 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galvanic primary, half &amp; overall equations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 t="str">
        <f t="shared" si="61"/>
        <v>calculations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 xml:space="preserve">Faradays laws 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galvanic primary, half &amp; overall equations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 t="str">
        <f>EQUAT!L50</f>
        <v>calculations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5cii</v>
      </c>
      <c r="B78" s="18">
        <f>'Class Results'!H81</f>
        <v>0</v>
      </c>
      <c r="C78" s="18">
        <f>EQUAT!I51</f>
        <v>1</v>
      </c>
      <c r="D78" s="33" t="str">
        <f t="shared" si="83"/>
        <v xml:space="preserve">Faradays laws 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 t="str">
        <f t="shared" si="61"/>
        <v>galvanic primary, half &amp; overall equations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 xml:space="preserve">Faradays laws 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 t="str">
        <f>EQUAT!L51</f>
        <v>galvanic primary, half &amp; overall equations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5ciii</v>
      </c>
      <c r="B79" s="18">
        <f>'Class Results'!H82</f>
        <v>0</v>
      </c>
      <c r="C79" s="18">
        <f>EQUAT!I52</f>
        <v>2</v>
      </c>
      <c r="D79" s="33" t="str">
        <f t="shared" si="83"/>
        <v>calculations</v>
      </c>
      <c r="E79" s="33" t="str">
        <f t="shared" si="84"/>
        <v>calculations</v>
      </c>
      <c r="F79" s="33">
        <f t="shared" si="85"/>
        <v>0</v>
      </c>
      <c r="G79" s="33">
        <f t="shared" si="86"/>
        <v>0</v>
      </c>
      <c r="H79" s="33" t="str">
        <f t="shared" si="57"/>
        <v>galvanic primary, half &amp; overall equations</v>
      </c>
      <c r="I79" s="33" t="str">
        <f t="shared" si="58"/>
        <v>galvanic primary, half &amp; overall equations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calculations</v>
      </c>
      <c r="Q79" s="49" t="str">
        <f t="shared" si="65"/>
        <v>calculations</v>
      </c>
      <c r="R79" s="9">
        <f t="shared" si="66"/>
        <v>0</v>
      </c>
      <c r="S79" s="50">
        <f t="shared" si="67"/>
        <v>0</v>
      </c>
      <c r="T79" s="45" t="str">
        <f>EQUAT!K52</f>
        <v>galvanic primary, half &amp; overall equations</v>
      </c>
      <c r="U79" s="56" t="str">
        <f t="shared" si="68"/>
        <v>galvanic primary, half &amp; overall equations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5d</v>
      </c>
      <c r="B80" s="18">
        <f>'Class Results'!H83</f>
        <v>0</v>
      </c>
      <c r="C80" s="18">
        <f>EQUAT!I53</f>
        <v>2</v>
      </c>
      <c r="D80" s="33" t="str">
        <f t="shared" si="83"/>
        <v>galvanic secondary, principles</v>
      </c>
      <c r="E80" s="33" t="str">
        <f t="shared" si="84"/>
        <v>galvanic secondary, principles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 t="str">
        <f t="shared" si="65"/>
        <v>galvanic secondary, principles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6a</v>
      </c>
      <c r="B81" s="18">
        <f>'Class Results'!H84</f>
        <v>0</v>
      </c>
      <c r="C81" s="18">
        <f>EQUAT!I54</f>
        <v>1</v>
      </c>
      <c r="D81" s="33" t="str">
        <f t="shared" si="83"/>
        <v>Rates of reaction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Rates of reaction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6b</v>
      </c>
      <c r="B82" s="18">
        <f>'Class Results'!H85</f>
        <v>0</v>
      </c>
      <c r="C82" s="18">
        <f>EQUAT!I55</f>
        <v>2</v>
      </c>
      <c r="D82" s="33" t="str">
        <f t="shared" si="83"/>
        <v>Rates of reaction</v>
      </c>
      <c r="E82" s="33" t="str">
        <f t="shared" si="84"/>
        <v>Rates of reaction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Rates of reaction</v>
      </c>
      <c r="Q82" s="49" t="str">
        <f t="shared" si="65"/>
        <v>Rates of reaction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6ci</v>
      </c>
      <c r="B83" s="18">
        <f>'Class Results'!H86</f>
        <v>0</v>
      </c>
      <c r="C83" s="18">
        <f>EQUAT!I56</f>
        <v>2</v>
      </c>
      <c r="D83" s="33" t="str">
        <f t="shared" si="83"/>
        <v>Rates of reaction</v>
      </c>
      <c r="E83" s="33" t="str">
        <f t="shared" si="84"/>
        <v>Rates of reaction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Rates of reaction</v>
      </c>
      <c r="Q83" s="49" t="str">
        <f t="shared" si="65"/>
        <v>Rates of reaction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6cii</v>
      </c>
      <c r="B84" s="18">
        <f>'Class Results'!H87</f>
        <v>0</v>
      </c>
      <c r="C84" s="18">
        <f>EQUAT!I57</f>
        <v>1</v>
      </c>
      <c r="D84" s="33" t="str">
        <f t="shared" si="83"/>
        <v>calculations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calculations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6ciii</v>
      </c>
      <c r="B85" s="18">
        <f>'Class Results'!H88</f>
        <v>0</v>
      </c>
      <c r="C85" s="18">
        <f>EQUAT!I58</f>
        <v>1</v>
      </c>
      <c r="D85" s="33" t="str">
        <f t="shared" si="83"/>
        <v>calculations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calculations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4</v>
      </c>
      <c r="AF85" s="179">
        <f t="shared" si="76"/>
        <v>4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6di</v>
      </c>
      <c r="B86" s="18">
        <f>'Class Results'!H89</f>
        <v>0</v>
      </c>
      <c r="C86" s="18">
        <f>EQUAT!I59</f>
        <v>1</v>
      </c>
      <c r="D86" s="33" t="str">
        <f t="shared" si="83"/>
        <v>Rates of reaction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Rates of reaction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 t="str">
        <f>EQUAT!H60</f>
        <v>6dii</v>
      </c>
      <c r="B87" s="18">
        <f>'Class Results'!H90</f>
        <v>0</v>
      </c>
      <c r="C87" s="18">
        <f>EQUAT!I60</f>
        <v>2</v>
      </c>
      <c r="D87" s="33" t="str">
        <f t="shared" si="83"/>
        <v>Rates of reaction</v>
      </c>
      <c r="E87" s="33" t="str">
        <f t="shared" si="84"/>
        <v>Rates of reaction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Rates of reaction</v>
      </c>
      <c r="Q87" s="49" t="str">
        <f t="shared" si="65"/>
        <v>Rates of reaction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4</v>
      </c>
      <c r="AV87" s="109">
        <f t="shared" si="82"/>
        <v>0</v>
      </c>
    </row>
    <row r="88" spans="1:48" x14ac:dyDescent="0.25">
      <c r="A88" s="8" t="str">
        <f>EQUAT!H61</f>
        <v>6e</v>
      </c>
      <c r="B88" s="18">
        <f>'Class Results'!E91</f>
        <v>0</v>
      </c>
      <c r="C88" s="18">
        <f>EQUAT!I61</f>
        <v>2</v>
      </c>
      <c r="D88" s="33" t="str">
        <f t="shared" si="83"/>
        <v>collision theory</v>
      </c>
      <c r="E88" s="33" t="str">
        <f t="shared" si="84"/>
        <v>collision theory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collision theory</v>
      </c>
      <c r="Q88" s="49" t="str">
        <f t="shared" si="65"/>
        <v>collision theory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6f</v>
      </c>
      <c r="B89" s="18">
        <f>'Class Results'!E92</f>
        <v>0</v>
      </c>
      <c r="C89" s="18">
        <f>EQUAT!I62</f>
        <v>2</v>
      </c>
      <c r="D89" s="33" t="str">
        <f t="shared" ref="D89:D102" si="87">IF($B89&lt;($C89),P89,0)</f>
        <v>temperature effect on rate</v>
      </c>
      <c r="E89" s="33" t="str">
        <f t="shared" ref="E89:E102" si="88">IF($B89&lt;($C89-1),P89,0)</f>
        <v>temperature effect on rate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 t="str">
        <f t="shared" ref="H89:H102" si="91">IF($B89&lt;($C89),T89,0)</f>
        <v>catalyst effect on rate</v>
      </c>
      <c r="I89" s="33" t="str">
        <f t="shared" ref="I89:I102" si="92">IF($B89&lt;($C89-1),T89,0)</f>
        <v>catalyst effect on rate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temperature effect on rate</v>
      </c>
      <c r="Q89" s="49" t="str">
        <f t="shared" si="65"/>
        <v>temperature effect on rate</v>
      </c>
      <c r="R89" s="9">
        <f t="shared" si="66"/>
        <v>0</v>
      </c>
      <c r="S89" s="50">
        <f t="shared" si="67"/>
        <v>0</v>
      </c>
      <c r="T89" s="45" t="str">
        <f>EQUAT!K62</f>
        <v>catalyst effect on rate</v>
      </c>
      <c r="U89" s="56" t="str">
        <f t="shared" si="68"/>
        <v>catalyst effect on rate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7a</v>
      </c>
      <c r="B90" s="18">
        <f>'Class Results'!E93</f>
        <v>0</v>
      </c>
      <c r="C90" s="18">
        <f>EQUAT!I63</f>
        <v>2</v>
      </c>
      <c r="D90" s="33" t="str">
        <f t="shared" si="87"/>
        <v>back titrations</v>
      </c>
      <c r="E90" s="33" t="str">
        <f t="shared" si="88"/>
        <v>back titrations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 t="str">
        <f t="shared" si="92"/>
        <v>chemical equations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back titrations</v>
      </c>
      <c r="Q90" s="49" t="str">
        <f t="shared" si="65"/>
        <v>back titrations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 t="str">
        <f t="shared" si="68"/>
        <v>chemical equations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7b</v>
      </c>
      <c r="B91" s="18">
        <f>'Class Results'!E94</f>
        <v>0</v>
      </c>
      <c r="C91" s="18">
        <f>EQUAT!I64</f>
        <v>2</v>
      </c>
      <c r="D91" s="33" t="str">
        <f t="shared" si="87"/>
        <v>back titrations</v>
      </c>
      <c r="E91" s="33" t="str">
        <f t="shared" si="88"/>
        <v>back titrations</v>
      </c>
      <c r="F91" s="33">
        <f t="shared" si="89"/>
        <v>0</v>
      </c>
      <c r="G91" s="33">
        <f t="shared" si="90"/>
        <v>0</v>
      </c>
      <c r="H91" s="33" t="str">
        <f t="shared" si="91"/>
        <v>calculations</v>
      </c>
      <c r="I91" s="33" t="str">
        <f t="shared" si="92"/>
        <v>calculations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back titrations</v>
      </c>
      <c r="Q91" s="49" t="str">
        <f t="shared" si="65"/>
        <v>back titrations</v>
      </c>
      <c r="R91" s="9">
        <f t="shared" si="66"/>
        <v>0</v>
      </c>
      <c r="S91" s="50">
        <f t="shared" si="67"/>
        <v>0</v>
      </c>
      <c r="T91" s="45" t="str">
        <f>EQUAT!K64</f>
        <v>calculations</v>
      </c>
      <c r="U91" s="56" t="str">
        <f t="shared" si="68"/>
        <v>calculations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92" s="8" t="str">
        <f>EQUAT!H65</f>
        <v>7c</v>
      </c>
      <c r="B92" s="18">
        <f>'Class Results'!E95</f>
        <v>0</v>
      </c>
      <c r="C92" s="18">
        <f>EQUAT!I65</f>
        <v>1</v>
      </c>
      <c r="D92" s="33" t="str">
        <f t="shared" si="87"/>
        <v>calculations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calculations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7d</v>
      </c>
      <c r="B93" s="18">
        <f>'Class Results'!E96</f>
        <v>0</v>
      </c>
      <c r="C93" s="18">
        <f>EQUAT!I66</f>
        <v>1</v>
      </c>
      <c r="D93" s="33" t="str">
        <f t="shared" si="87"/>
        <v>calculations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calculations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 t="str">
        <f>EQUAT!H67</f>
        <v>7e</v>
      </c>
      <c r="B94" s="18">
        <f>'Class Results'!E97</f>
        <v>0</v>
      </c>
      <c r="C94" s="18">
        <f>EQUAT!I67</f>
        <v>3</v>
      </c>
      <c r="D94" s="33" t="str">
        <f t="shared" si="87"/>
        <v>data book</v>
      </c>
      <c r="E94" s="33" t="str">
        <f t="shared" si="88"/>
        <v>data book</v>
      </c>
      <c r="F94" s="33" t="str">
        <f t="shared" si="89"/>
        <v>data book</v>
      </c>
      <c r="G94" s="33">
        <f t="shared" si="90"/>
        <v>0</v>
      </c>
      <c r="H94" s="33" t="str">
        <f t="shared" si="91"/>
        <v>Ka weak acids</v>
      </c>
      <c r="I94" s="33" t="str">
        <f t="shared" si="92"/>
        <v>Ka weak acids</v>
      </c>
      <c r="J94" s="33" t="str">
        <f t="shared" si="93"/>
        <v>Ka weak acids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 t="str">
        <f>EQUAT!J67</f>
        <v>data book</v>
      </c>
      <c r="Q94" s="49" t="str">
        <f t="shared" si="65"/>
        <v>data book</v>
      </c>
      <c r="R94" s="9" t="str">
        <f t="shared" si="66"/>
        <v>data book</v>
      </c>
      <c r="S94" s="50">
        <f t="shared" si="67"/>
        <v>0</v>
      </c>
      <c r="T94" s="45" t="str">
        <f>EQUAT!K67</f>
        <v>Ka weak acids</v>
      </c>
      <c r="U94" s="56" t="str">
        <f t="shared" si="68"/>
        <v>Ka weak acids</v>
      </c>
      <c r="V94" s="10" t="str">
        <f t="shared" si="69"/>
        <v>Ka weak acids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Results'!E98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Results'!E99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Results'!E100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11</v>
      </c>
      <c r="AF97" s="176">
        <f t="shared" si="76"/>
        <v>11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Results'!E101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Results'!E102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2</v>
      </c>
      <c r="AF99" s="176">
        <f t="shared" si="76"/>
        <v>2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11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Results'!E103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1:48" x14ac:dyDescent="0.25">
      <c r="A101" s="8">
        <f>EQUAT!H74</f>
        <v>0</v>
      </c>
      <c r="B101" s="18">
        <f>'Class Results'!E104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2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Results'!E105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1</v>
      </c>
      <c r="AF132" s="176">
        <f t="shared" ref="AF132:AF160" si="110">COUNTIF($P$3:$AA$102,AD132)</f>
        <v>1</v>
      </c>
      <c r="AG132" s="177">
        <f t="shared" ref="AG132:AG160" si="111">AF132-AE132</f>
        <v>0</v>
      </c>
      <c r="AH132" s="175">
        <f t="shared" ref="AH132:AH160" si="112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1</v>
      </c>
      <c r="AF134" s="171">
        <f t="shared" si="110"/>
        <v>1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2</v>
      </c>
      <c r="AF135" s="171">
        <f t="shared" si="110"/>
        <v>2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6</v>
      </c>
      <c r="AF136" s="171">
        <f t="shared" si="110"/>
        <v>6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3</v>
      </c>
      <c r="AF137" s="171">
        <f t="shared" si="110"/>
        <v>3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0</v>
      </c>
      <c r="AF138" s="171">
        <f t="shared" si="110"/>
        <v>0</v>
      </c>
      <c r="AG138" s="149">
        <f t="shared" si="111"/>
        <v>0</v>
      </c>
      <c r="AH138" s="153" t="str">
        <f t="shared" si="112"/>
        <v>not assessed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5</v>
      </c>
      <c r="AF139" s="176">
        <f t="shared" si="110"/>
        <v>5</v>
      </c>
      <c r="AG139" s="177">
        <f t="shared" si="111"/>
        <v>0</v>
      </c>
      <c r="AH139" s="175">
        <f t="shared" si="112"/>
        <v>0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2</v>
      </c>
      <c r="AF144" s="171">
        <f t="shared" si="110"/>
        <v>2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8</v>
      </c>
      <c r="AF145" s="171">
        <f t="shared" si="110"/>
        <v>8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5</v>
      </c>
      <c r="AF150" s="176">
        <f t="shared" si="110"/>
        <v>5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20</v>
      </c>
      <c r="AF153" s="171">
        <f t="shared" si="110"/>
        <v>20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301" t="str">
        <f>'Class Results'!I4</f>
        <v>Student 7</v>
      </c>
      <c r="C1" s="301"/>
      <c r="D1" s="30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302" t="s">
        <v>93</v>
      </c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42</v>
      </c>
      <c r="Q2" s="305"/>
      <c r="R2" s="305"/>
      <c r="S2" s="305"/>
      <c r="T2" s="306"/>
      <c r="U2" s="305"/>
      <c r="V2" s="305"/>
      <c r="W2" s="305"/>
      <c r="X2" s="306"/>
      <c r="Y2" s="305"/>
      <c r="Z2" s="305"/>
      <c r="AA2" s="30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Results'!I6=EQUAT!B7,1,0)</f>
        <v>0</v>
      </c>
      <c r="C3" s="146">
        <f>EQUAT!C7</f>
        <v>1</v>
      </c>
      <c r="D3" s="33" t="str">
        <f>IF($B3&lt;($C3),P3,0)</f>
        <v>IR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C13NMR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 t="str">
        <f t="shared" ref="L3:L32" si="4">IF($B3&lt;($C3),X3,0)</f>
        <v>systematic name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IR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C13NMR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 t="str">
        <f>EQUAT!F7</f>
        <v>systematic name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75</v>
      </c>
      <c r="AL3" s="33">
        <f>SUM(AF3:AF51)</f>
        <v>75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Results'!I7=EQUAT!B8,1,0)</f>
        <v>0</v>
      </c>
      <c r="C4" s="18">
        <f>EQUAT!C8</f>
        <v>1</v>
      </c>
      <c r="D4" s="33" t="str">
        <f t="shared" ref="D4:D70" si="17">IF($B4&lt;($C4),P4,0)</f>
        <v>amount of solids, liquids,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amount of solids, liquids,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1</v>
      </c>
      <c r="AF4" s="173">
        <f t="shared" ref="AF4:AF67" si="23">COUNTIF($P$3:$AA$102,AD4)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48</v>
      </c>
      <c r="AL4" s="33">
        <f>SUM(AF52:AF96)</f>
        <v>48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Results'!I8=EQUAT!B9,1,0)</f>
        <v>0</v>
      </c>
      <c r="C5" s="18">
        <f>EQUAT!C9</f>
        <v>1</v>
      </c>
      <c r="D5" s="33" t="str">
        <f t="shared" si="17"/>
        <v>titration curves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titration curves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10</v>
      </c>
      <c r="AL5" s="33">
        <f t="shared" ref="AL5:AM5" si="27">SUM(AF3:AF11)</f>
        <v>10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Results'!I9=EQUAT!B10,1,0)</f>
        <v>0</v>
      </c>
      <c r="C6" s="18">
        <f>EQUAT!C10</f>
        <v>1</v>
      </c>
      <c r="D6" s="33" t="str">
        <f t="shared" si="17"/>
        <v>acid-base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data book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acid-base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data book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2</v>
      </c>
      <c r="AL6" s="33">
        <f>SUM(AF12:AF14)</f>
        <v>2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Results'!I10=EQUAT!B11,1,0)</f>
        <v>0</v>
      </c>
      <c r="C7" s="18">
        <f>EQUAT!C11</f>
        <v>1</v>
      </c>
      <c r="D7" s="33" t="str">
        <f t="shared" si="17"/>
        <v>galvanic primary, principles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electrochemical series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data book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galvanic primary, principles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electrochemical series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data book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21</v>
      </c>
      <c r="AL7" s="33">
        <f t="shared" ref="AL7:AM7" si="32">SUM(AF15:AF19)</f>
        <v>21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Results'!I11=EQUAT!B12,1,0)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4</v>
      </c>
      <c r="AF8" s="173">
        <f t="shared" si="23"/>
        <v>4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12</v>
      </c>
      <c r="AL8" s="33">
        <f t="shared" ref="AL8:AM8" si="33">SUM(AF20:AF23)</f>
        <v>12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Results'!I12=EQUAT!B13,1,0)</f>
        <v>0</v>
      </c>
      <c r="C9" s="18">
        <f>EQUAT!C13</f>
        <v>1</v>
      </c>
      <c r="D9" s="33" t="str">
        <f t="shared" si="17"/>
        <v>redox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fuel cells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redox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fuel cells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</v>
      </c>
      <c r="AL9" s="33">
        <f t="shared" ref="AL9:AM9" si="34">SUM(AF24:AF31)</f>
        <v>1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Results'!I13=EQUAT!B14,1,0)</f>
        <v>0</v>
      </c>
      <c r="C10" s="18">
        <f>EQUAT!C14</f>
        <v>1</v>
      </c>
      <c r="D10" s="33" t="str">
        <f t="shared" si="17"/>
        <v>bomb calorimetry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calculations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bomb calorimetry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calculations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28</v>
      </c>
      <c r="AL10" s="33">
        <f t="shared" ref="AL10:AM10" si="35">SUM(AF32:AF48)</f>
        <v>28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4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Results'!I14=EQUAT!B15,1,0)</f>
        <v>0</v>
      </c>
      <c r="C11" s="18">
        <f>EQUAT!C15</f>
        <v>1</v>
      </c>
      <c r="D11" s="33" t="str">
        <f t="shared" si="17"/>
        <v>galvanic secondary, principles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galvanic secondary, principles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2</v>
      </c>
      <c r="AF11" s="173">
        <f t="shared" si="23"/>
        <v>2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Results'!I15=EQUAT!B16,1,0)</f>
        <v>0</v>
      </c>
      <c r="C12" s="18">
        <f>EQUAT!C16</f>
        <v>1</v>
      </c>
      <c r="D12" s="33" t="str">
        <f t="shared" si="17"/>
        <v>Le Chatelier principle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Le Chatelier principle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2</v>
      </c>
      <c r="AF12" s="171">
        <f t="shared" si="23"/>
        <v>2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16</v>
      </c>
      <c r="AL12" s="33">
        <f t="shared" ref="AL12:AM12" si="37">SUM(AF52:AF66)</f>
        <v>16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Results'!I16=EQUAT!B17,1,0)</f>
        <v>0</v>
      </c>
      <c r="C13" s="18">
        <f>EQUAT!C17</f>
        <v>1</v>
      </c>
      <c r="D13" s="33" t="str">
        <f t="shared" si="17"/>
        <v>fuel cells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fuel cells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2</v>
      </c>
      <c r="AV13" s="109">
        <f t="shared" si="31"/>
        <v>0</v>
      </c>
    </row>
    <row r="14" spans="1:58" x14ac:dyDescent="0.25">
      <c r="A14" s="8">
        <v>12</v>
      </c>
      <c r="B14" s="93">
        <f>IF('Class Results'!I17=EQUAT!B18,1,0)</f>
        <v>0</v>
      </c>
      <c r="C14" s="18">
        <f>EQUAT!C18</f>
        <v>1</v>
      </c>
      <c r="D14" s="33" t="str">
        <f t="shared" si="17"/>
        <v>gravimetric analysis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calculations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chemical equations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gravimetric analysis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calculations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chemical equations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2</v>
      </c>
      <c r="AV14" s="109">
        <f t="shared" si="31"/>
        <v>0</v>
      </c>
    </row>
    <row r="15" spans="1:58" x14ac:dyDescent="0.25">
      <c r="A15" s="8">
        <v>13</v>
      </c>
      <c r="B15" s="93">
        <f>IF('Class Results'!I18=EQUAT!B19,1,0)</f>
        <v>0</v>
      </c>
      <c r="C15" s="18">
        <f>EQUAT!C19</f>
        <v>1</v>
      </c>
      <c r="D15" s="33" t="str">
        <f t="shared" si="17"/>
        <v>gravimetric analysis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calculations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chemical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gravimetric analysis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calculations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chemical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Results'!I19=EQUAT!B20,1,0)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calibration graph AAS or UV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calibration graph AAS or UV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2</v>
      </c>
      <c r="AF16" s="173">
        <f t="shared" si="23"/>
        <v>2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Results'!I20=EQUAT!B21,1,0)</f>
        <v>0</v>
      </c>
      <c r="C17" s="18">
        <f>EQUAT!C21</f>
        <v>1</v>
      </c>
      <c r="D17" s="33" t="str">
        <f t="shared" si="17"/>
        <v>systematic name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alkanoic acid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calculations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systematic name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alkanoic acid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calculations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4</v>
      </c>
      <c r="AL17" s="33">
        <f t="shared" ref="AL17:AM17" si="42">SUM(AF90:AF93)</f>
        <v>4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Results'!I21=EQUAT!B22,1,0)</f>
        <v>0</v>
      </c>
      <c r="C18" s="18">
        <f>EQUAT!C22</f>
        <v>1</v>
      </c>
      <c r="D18" s="33" t="str">
        <f t="shared" si="17"/>
        <v xml:space="preserve">Faradays laws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galvanic primary, principles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redox equations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Faradays laws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galvanic primary, principles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redox equations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Results'!I22=EQUAT!B23,1,0)</f>
        <v>0</v>
      </c>
      <c r="C19" s="18">
        <f>EQUAT!C23</f>
        <v>1</v>
      </c>
      <c r="D19" s="33" t="str">
        <f t="shared" si="17"/>
        <v>chemical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aspirin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chemical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aspirin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Results'!I23=EQUAT!B24,1,0)</f>
        <v>0</v>
      </c>
      <c r="C20" s="18">
        <f>EQUAT!C24</f>
        <v>1</v>
      </c>
      <c r="D20" s="33" t="str">
        <f t="shared" si="17"/>
        <v>organic reaction pathways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organic reaction pathways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33</v>
      </c>
      <c r="AL20" s="33">
        <f>SUM(AF97:AF120)</f>
        <v>33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Results'!I24=EQUAT!B25,1,0)</f>
        <v>0</v>
      </c>
      <c r="C21" s="18">
        <f>EQUAT!C25</f>
        <v>1</v>
      </c>
      <c r="D21" s="33" t="str">
        <f t="shared" si="17"/>
        <v>Le Chatelier principle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Rates of reaction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Le Chatelier principle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Rates of reaction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48</v>
      </c>
      <c r="AL21" s="33">
        <f>SUM(AF121:AF151)</f>
        <v>48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Results'!I25=EQUAT!B26,1,0)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19</v>
      </c>
      <c r="AL22" s="33">
        <f t="shared" ref="AL22:AM22" si="44">SUM(AF97:AF103)</f>
        <v>19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Results'!I26=EQUAT!B27,1,0)</f>
        <v>0</v>
      </c>
      <c r="C23" s="18">
        <f>EQUAT!C27</f>
        <v>1</v>
      </c>
      <c r="D23" s="33" t="str">
        <f t="shared" si="17"/>
        <v>calc delta H from reactions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calc delta H from reactions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0</v>
      </c>
      <c r="AL23" s="33">
        <f t="shared" ref="AL23:AM23" si="46">SUM(AF104:AF109)</f>
        <v>0</v>
      </c>
      <c r="AM23" s="33">
        <f t="shared" si="46"/>
        <v>0</v>
      </c>
      <c r="AN23" s="80">
        <f t="shared" si="45"/>
        <v>-2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Results'!I27=EQUAT!B28,1,0)</f>
        <v>0</v>
      </c>
      <c r="C24" s="18">
        <f>EQUAT!C28</f>
        <v>1</v>
      </c>
      <c r="D24" s="33" t="str">
        <f t="shared" si="17"/>
        <v>matching analytical technique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HPLC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matching analytical technique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HPLC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14</v>
      </c>
      <c r="AL24" s="33">
        <f t="shared" ref="AL24:AM24" si="47">SUM(AF110:AF115)</f>
        <v>14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Results'!I28=EQUAT!B29,1,0)</f>
        <v>0</v>
      </c>
      <c r="C25" s="18">
        <f>EQUAT!C29</f>
        <v>1</v>
      </c>
      <c r="D25" s="33" t="str">
        <f t="shared" si="17"/>
        <v>vol - experimental technique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vol - experimental technique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Results'!I29=EQUAT!B30,1,0)</f>
        <v>0</v>
      </c>
      <c r="C26" s="18">
        <f>EQUAT!C30</f>
        <v>1</v>
      </c>
      <c r="D26" s="33" t="str">
        <f t="shared" si="17"/>
        <v>mass spectrometry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IR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C13NMR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mass spectrometry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IR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C13NMR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Results'!I30=EQUAT!B31,1,0)</f>
        <v>0</v>
      </c>
      <c r="C27" s="18">
        <f>EQUAT!C31</f>
        <v>1</v>
      </c>
      <c r="D27" s="33" t="str">
        <f t="shared" si="17"/>
        <v>mass spectrometry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IR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C13NMR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mass spectrometry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IR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C13NMR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1</v>
      </c>
      <c r="AF27" s="173">
        <f t="shared" si="23"/>
        <v>1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2</v>
      </c>
      <c r="AL27" s="33">
        <f t="shared" ref="AL27:AM27" si="50">SUM(AF123:AF128)</f>
        <v>2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Results'!I31=EQUAT!B32,1,0)</f>
        <v>0</v>
      </c>
      <c r="C28" s="18">
        <f>EQUAT!C32</f>
        <v>1</v>
      </c>
      <c r="D28" s="33" t="str">
        <f t="shared" si="17"/>
        <v>Le Chatelier principle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Le Chatelier principle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Results'!I32=EQUAT!B33,1,0)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chemical principles electrolytic cell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chemical principles electrolytic cell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12</v>
      </c>
      <c r="AL29" s="33">
        <f t="shared" ref="AL29:AM29" si="52">SUM(AF134:AF138)</f>
        <v>12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1</v>
      </c>
      <c r="AV29" s="109">
        <f t="shared" si="31"/>
        <v>0</v>
      </c>
    </row>
    <row r="30" spans="1:58" x14ac:dyDescent="0.25">
      <c r="A30" s="8">
        <v>28</v>
      </c>
      <c r="B30" s="93">
        <f>IF('Class Results'!I33=EQUAT!B34,1,0)</f>
        <v>0</v>
      </c>
      <c r="C30" s="18">
        <f>EQUAT!C34</f>
        <v>1</v>
      </c>
      <c r="D30" s="33" t="str">
        <f t="shared" si="17"/>
        <v>chemical principles electrolytic cell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molten vs aqueous electrolytic cell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chemical principles electrolytic cell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molten vs aqueous electrolytic cell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8</v>
      </c>
      <c r="AL30" s="33">
        <f t="shared" ref="AL30:AM30" si="53">SUM(AF139:AF143)</f>
        <v>8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Results'!I34=EQUAT!B35,1,0)</f>
        <v>0</v>
      </c>
      <c r="C31" s="18">
        <f>EQUAT!C35</f>
        <v>1</v>
      </c>
      <c r="D31" s="33" t="str">
        <f t="shared" si="17"/>
        <v>amount of solids, liquids, gases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excess and limiting reagents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amount of solids, liquids, gases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excess and limiting reagents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Results'!I35=EQUAT!B36,1,0)</f>
        <v>0</v>
      </c>
      <c r="C32" s="18">
        <f>EQUAT!C36</f>
        <v>1</v>
      </c>
      <c r="D32" s="33" t="str">
        <f t="shared" si="17"/>
        <v>solution calorimetry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solution calorimetry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5</v>
      </c>
      <c r="AL32" s="33">
        <f t="shared" ref="AL32:AM32" si="55">SUM(AF150:AF151)</f>
        <v>5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20</v>
      </c>
      <c r="AL33" s="33">
        <f t="shared" ref="AL33:AM33" si="56">SUM(AF152:AF154)</f>
        <v>20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Results'!I37</f>
        <v>0</v>
      </c>
      <c r="C34" s="18">
        <f>EQUAT!I7</f>
        <v>1</v>
      </c>
      <c r="D34" s="33" t="str">
        <f t="shared" si="17"/>
        <v>organic structure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organic structure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Results'!I38</f>
        <v>0</v>
      </c>
      <c r="C35" s="18">
        <f>EQUAT!I8</f>
        <v>1</v>
      </c>
      <c r="D35" s="33" t="str">
        <f t="shared" si="17"/>
        <v>mass spectrometry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mass spectrometry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Results'!I39</f>
        <v>0</v>
      </c>
      <c r="C36" s="18">
        <f>EQUAT!I9</f>
        <v>2</v>
      </c>
      <c r="D36" s="33" t="str">
        <f t="shared" si="17"/>
        <v>IR</v>
      </c>
      <c r="E36" s="33" t="str">
        <f t="shared" si="18"/>
        <v>IR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IR</v>
      </c>
      <c r="Q36" s="49" t="str">
        <f t="shared" si="65"/>
        <v>IR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6</v>
      </c>
      <c r="AF36" s="171">
        <f t="shared" si="23"/>
        <v>6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Results'!I40</f>
        <v>0</v>
      </c>
      <c r="C37" s="18">
        <f>EQUAT!I10</f>
        <v>2</v>
      </c>
      <c r="D37" s="33" t="str">
        <f t="shared" si="17"/>
        <v>organic structure</v>
      </c>
      <c r="E37" s="33" t="str">
        <f t="shared" si="18"/>
        <v>organic structure</v>
      </c>
      <c r="F37" s="33">
        <f t="shared" si="19"/>
        <v>0</v>
      </c>
      <c r="G37" s="33">
        <f t="shared" si="20"/>
        <v>0</v>
      </c>
      <c r="H37" s="33" t="str">
        <f t="shared" si="57"/>
        <v>C13NMR</v>
      </c>
      <c r="I37" s="33" t="str">
        <f t="shared" si="58"/>
        <v>C13NMR</v>
      </c>
      <c r="J37" s="33">
        <f t="shared" si="59"/>
        <v>0</v>
      </c>
      <c r="K37" s="33">
        <f t="shared" si="60"/>
        <v>0</v>
      </c>
      <c r="L37" s="33" t="str">
        <f t="shared" si="61"/>
        <v>carbon environment</v>
      </c>
      <c r="M37" s="33" t="str">
        <f t="shared" si="62"/>
        <v>carbon environment</v>
      </c>
      <c r="N37" s="33">
        <f t="shared" si="63"/>
        <v>0</v>
      </c>
      <c r="O37" s="33">
        <f t="shared" si="64"/>
        <v>0</v>
      </c>
      <c r="P37" s="72" t="str">
        <f>EQUAT!J10</f>
        <v>organic structure</v>
      </c>
      <c r="Q37" s="49" t="str">
        <f t="shared" si="65"/>
        <v>organic structure</v>
      </c>
      <c r="R37" s="9">
        <f t="shared" si="66"/>
        <v>0</v>
      </c>
      <c r="S37" s="50">
        <f t="shared" si="67"/>
        <v>0</v>
      </c>
      <c r="T37" s="45" t="str">
        <f>EQUAT!K10</f>
        <v>C13NMR</v>
      </c>
      <c r="U37" s="56" t="str">
        <f t="shared" si="68"/>
        <v>C13NMR</v>
      </c>
      <c r="V37" s="10">
        <f t="shared" si="69"/>
        <v>0</v>
      </c>
      <c r="W37" s="57">
        <f t="shared" si="70"/>
        <v>0</v>
      </c>
      <c r="X37" s="45" t="str">
        <f>EQUAT!L10</f>
        <v>carbon environment</v>
      </c>
      <c r="Y37" s="63" t="str">
        <f t="shared" si="71"/>
        <v>carbon environment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Results'!I41</f>
        <v>0</v>
      </c>
      <c r="C38" s="18">
        <f>EQUAT!I11</f>
        <v>5</v>
      </c>
      <c r="D38" s="33" t="str">
        <f t="shared" si="17"/>
        <v>common organic reactions</v>
      </c>
      <c r="E38" s="33" t="str">
        <f t="shared" si="18"/>
        <v>common organic reactions</v>
      </c>
      <c r="F38" s="33" t="str">
        <f t="shared" si="19"/>
        <v>common organic reactions</v>
      </c>
      <c r="G38" s="33" t="str">
        <f t="shared" si="20"/>
        <v>common organic reactions</v>
      </c>
      <c r="H38" s="33" t="str">
        <f t="shared" si="57"/>
        <v>esters from alkenes</v>
      </c>
      <c r="I38" s="33" t="str">
        <f t="shared" si="58"/>
        <v>esters from alkenes</v>
      </c>
      <c r="J38" s="33" t="str">
        <f t="shared" si="59"/>
        <v>esters from alkenes</v>
      </c>
      <c r="K38" s="33" t="str">
        <f t="shared" si="60"/>
        <v>esters from alkenes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common organic reactions</v>
      </c>
      <c r="Q38" s="49" t="str">
        <f t="shared" si="65"/>
        <v>common organic reactions</v>
      </c>
      <c r="R38" s="9" t="str">
        <f t="shared" si="66"/>
        <v>common organic reactions</v>
      </c>
      <c r="S38" s="50" t="str">
        <f t="shared" si="67"/>
        <v>common organic reactions</v>
      </c>
      <c r="T38" s="45" t="str">
        <f>EQUAT!K11</f>
        <v>esters from alkenes</v>
      </c>
      <c r="U38" s="56" t="str">
        <f t="shared" si="68"/>
        <v>esters from alkenes</v>
      </c>
      <c r="V38" s="10" t="str">
        <f t="shared" si="69"/>
        <v>esters from alkenes</v>
      </c>
      <c r="W38" s="57" t="str">
        <f t="shared" si="70"/>
        <v>esters from alkenes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2</v>
      </c>
      <c r="AF38" s="171">
        <f t="shared" si="23"/>
        <v>2</v>
      </c>
      <c r="AG38" s="149">
        <f t="shared" si="24"/>
        <v>0</v>
      </c>
      <c r="AH38" s="153">
        <f t="shared" si="25"/>
        <v>0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6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Results'!I42</f>
        <v>0</v>
      </c>
      <c r="C39" s="18">
        <f>EQUAT!I12</f>
        <v>1</v>
      </c>
      <c r="D39" s="33" t="str">
        <f t="shared" si="17"/>
        <v>esterification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esterification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94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1gi</v>
      </c>
      <c r="B40" s="18">
        <f>'Class Results'!I43</f>
        <v>0</v>
      </c>
      <c r="C40" s="18">
        <f>EQUAT!I13</f>
        <v>2</v>
      </c>
      <c r="D40" s="33" t="str">
        <f t="shared" si="17"/>
        <v>Le Chatelier principle</v>
      </c>
      <c r="E40" s="33" t="str">
        <f t="shared" si="18"/>
        <v>Le Chatelier principle</v>
      </c>
      <c r="F40" s="33">
        <f t="shared" si="19"/>
        <v>0</v>
      </c>
      <c r="G40" s="33">
        <f t="shared" si="20"/>
        <v>0</v>
      </c>
      <c r="H40" s="33" t="str">
        <f t="shared" si="57"/>
        <v>Rates of reaction</v>
      </c>
      <c r="I40" s="33" t="str">
        <f t="shared" si="58"/>
        <v>Rates of reaction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Le Chatelier principle</v>
      </c>
      <c r="Q40" s="49" t="str">
        <f t="shared" si="65"/>
        <v>Le Chatelier principle</v>
      </c>
      <c r="R40" s="9">
        <f t="shared" si="66"/>
        <v>0</v>
      </c>
      <c r="S40" s="50">
        <f t="shared" si="67"/>
        <v>0</v>
      </c>
      <c r="T40" s="45" t="str">
        <f>EQUAT!K13</f>
        <v>Rates of reaction</v>
      </c>
      <c r="U40" s="56" t="str">
        <f t="shared" si="68"/>
        <v>Rates of reaction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2</v>
      </c>
      <c r="AV40" s="109">
        <f t="shared" si="31"/>
        <v>0</v>
      </c>
    </row>
    <row r="41" spans="1:48" x14ac:dyDescent="0.25">
      <c r="A41" s="8" t="str">
        <f>EQUAT!H14</f>
        <v>1gii</v>
      </c>
      <c r="B41" s="18">
        <f>'Class Results'!I44</f>
        <v>0</v>
      </c>
      <c r="C41" s="18">
        <f>EQUAT!I14</f>
        <v>1</v>
      </c>
      <c r="D41" s="33" t="str">
        <f t="shared" si="17"/>
        <v>properties of organic compounds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properties of organic compounds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1h</v>
      </c>
      <c r="B42" s="18">
        <f>'Class Results'!I45</f>
        <v>0</v>
      </c>
      <c r="C42" s="18">
        <f>EQUAT!I15</f>
        <v>2</v>
      </c>
      <c r="D42" s="33" t="str">
        <f t="shared" si="17"/>
        <v>calc delta H from reactions</v>
      </c>
      <c r="E42" s="33" t="str">
        <f t="shared" si="18"/>
        <v>calc delta H from reactions</v>
      </c>
      <c r="F42" s="33">
        <f t="shared" si="19"/>
        <v>0</v>
      </c>
      <c r="G42" s="33">
        <f t="shared" si="20"/>
        <v>0</v>
      </c>
      <c r="H42" s="33" t="str">
        <f t="shared" si="57"/>
        <v>data book</v>
      </c>
      <c r="I42" s="33" t="str">
        <f t="shared" si="58"/>
        <v>data book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 t="str">
        <f t="shared" si="65"/>
        <v>calc delta H from reactions</v>
      </c>
      <c r="R42" s="9">
        <f t="shared" si="66"/>
        <v>0</v>
      </c>
      <c r="S42" s="50">
        <f t="shared" si="67"/>
        <v>0</v>
      </c>
      <c r="T42" s="45" t="str">
        <f>EQUAT!K15</f>
        <v>data book</v>
      </c>
      <c r="U42" s="56" t="str">
        <f t="shared" si="68"/>
        <v>data book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2a</v>
      </c>
      <c r="B43" s="18">
        <f>'Class Results'!I46</f>
        <v>0</v>
      </c>
      <c r="C43" s="18">
        <f>EQUAT!I16</f>
        <v>1</v>
      </c>
      <c r="D43" s="33" t="str">
        <f t="shared" si="17"/>
        <v>chemical principles electrolytic cell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chemical principles electrolytic cell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2b</v>
      </c>
      <c r="B44" s="18">
        <f>'Class Results'!I47</f>
        <v>0</v>
      </c>
      <c r="C44" s="18">
        <f>EQUAT!I17</f>
        <v>2</v>
      </c>
      <c r="D44" s="33" t="str">
        <f t="shared" si="17"/>
        <v>predicting redox products</v>
      </c>
      <c r="E44" s="33" t="str">
        <f t="shared" si="18"/>
        <v>predicting redox products</v>
      </c>
      <c r="F44" s="33">
        <f t="shared" si="19"/>
        <v>0</v>
      </c>
      <c r="G44" s="33">
        <f t="shared" si="20"/>
        <v>0</v>
      </c>
      <c r="H44" s="33" t="str">
        <f t="shared" si="57"/>
        <v>electrochemical series</v>
      </c>
      <c r="I44" s="33" t="str">
        <f t="shared" si="58"/>
        <v>electrochemical series</v>
      </c>
      <c r="J44" s="33">
        <f t="shared" si="59"/>
        <v>0</v>
      </c>
      <c r="K44" s="33">
        <f t="shared" si="60"/>
        <v>0</v>
      </c>
      <c r="L44" s="33" t="str">
        <f t="shared" si="61"/>
        <v>chemical principles electrolytic cell</v>
      </c>
      <c r="M44" s="33" t="str">
        <f t="shared" si="62"/>
        <v>chemical principles electrolytic cell</v>
      </c>
      <c r="N44" s="33">
        <f t="shared" si="63"/>
        <v>0</v>
      </c>
      <c r="O44" s="33">
        <f t="shared" si="64"/>
        <v>0</v>
      </c>
      <c r="P44" s="72" t="str">
        <f>EQUAT!J17</f>
        <v>predicting redox products</v>
      </c>
      <c r="Q44" s="49" t="str">
        <f t="shared" si="65"/>
        <v>predicting redox products</v>
      </c>
      <c r="R44" s="9">
        <f t="shared" si="66"/>
        <v>0</v>
      </c>
      <c r="S44" s="50">
        <f t="shared" si="67"/>
        <v>0</v>
      </c>
      <c r="T44" s="45" t="str">
        <f>EQUAT!K17</f>
        <v>electrochemical series</v>
      </c>
      <c r="U44" s="56" t="str">
        <f t="shared" si="68"/>
        <v>electrochemical series</v>
      </c>
      <c r="V44" s="10">
        <f t="shared" si="69"/>
        <v>0</v>
      </c>
      <c r="W44" s="57">
        <f t="shared" si="70"/>
        <v>0</v>
      </c>
      <c r="X44" s="45" t="str">
        <f>EQUAT!L17</f>
        <v>chemical principles electrolytic cell</v>
      </c>
      <c r="Y44" s="63" t="str">
        <f t="shared" si="71"/>
        <v>chemical principles electrolytic cell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2c</v>
      </c>
      <c r="B45" s="18">
        <f>'Class Results'!I48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 t="str">
        <f t="shared" si="57"/>
        <v>chemical principles electrolytic cell</v>
      </c>
      <c r="I45" s="33" t="str">
        <f t="shared" si="58"/>
        <v>chemical principles electrolytic cell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 t="str">
        <f>EQUAT!K18</f>
        <v>chemical principles electrolytic cell</v>
      </c>
      <c r="U45" s="56" t="str">
        <f t="shared" si="68"/>
        <v>chemical principles electrolytic cell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</v>
      </c>
      <c r="B46" s="18">
        <f>'Class Results'!I49</f>
        <v>0</v>
      </c>
      <c r="C46" s="18">
        <f>EQUAT!I19</f>
        <v>1</v>
      </c>
      <c r="D46" s="33" t="str">
        <f t="shared" si="17"/>
        <v>vis-UV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vis-UV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2e</v>
      </c>
      <c r="B47" s="18">
        <f>'Class Results'!I50</f>
        <v>0</v>
      </c>
      <c r="C47" s="18">
        <f>EQUAT!I20</f>
        <v>1</v>
      </c>
      <c r="D47" s="33" t="str">
        <f t="shared" si="17"/>
        <v>vis-UV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vis-UV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2f</v>
      </c>
      <c r="B48" s="18">
        <f>'Class Results'!I51</f>
        <v>0</v>
      </c>
      <c r="C48" s="18">
        <f>EQUAT!I21</f>
        <v>2</v>
      </c>
      <c r="D48" s="33" t="str">
        <f t="shared" si="17"/>
        <v xml:space="preserve">Faradays laws </v>
      </c>
      <c r="E48" s="33" t="str">
        <f t="shared" si="18"/>
        <v xml:space="preserve">Faradays laws </v>
      </c>
      <c r="F48" s="33">
        <f t="shared" si="19"/>
        <v>0</v>
      </c>
      <c r="G48" s="33">
        <f t="shared" si="20"/>
        <v>0</v>
      </c>
      <c r="H48" s="33" t="str">
        <f t="shared" si="57"/>
        <v>electrolytic cells</v>
      </c>
      <c r="I48" s="33" t="str">
        <f t="shared" si="58"/>
        <v>electrolytic cells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 xml:space="preserve">Faradays laws </v>
      </c>
      <c r="Q48" s="49" t="str">
        <f t="shared" si="65"/>
        <v xml:space="preserve">Faradays laws </v>
      </c>
      <c r="R48" s="9">
        <f t="shared" si="66"/>
        <v>0</v>
      </c>
      <c r="S48" s="50">
        <f t="shared" si="67"/>
        <v>0</v>
      </c>
      <c r="T48" s="45" t="str">
        <f>EQUAT!K21</f>
        <v>electrolytic cells</v>
      </c>
      <c r="U48" s="56" t="str">
        <f t="shared" si="68"/>
        <v>electrolytic cells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2g</v>
      </c>
      <c r="B49" s="18">
        <f>'Class Results'!I52</f>
        <v>0</v>
      </c>
      <c r="C49" s="18">
        <f>EQUAT!I22</f>
        <v>1</v>
      </c>
      <c r="D49" s="33" t="str">
        <f t="shared" si="17"/>
        <v>limitations of predictions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limitations of predictions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2h</v>
      </c>
      <c r="B50" s="18">
        <f>'Class Results'!I53</f>
        <v>0</v>
      </c>
      <c r="C50" s="18">
        <f>EQUAT!I23</f>
        <v>1</v>
      </c>
      <c r="D50" s="33" t="str">
        <f t="shared" si="17"/>
        <v>chemical principles electrolytic cell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chemical principles electrolytic cell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2i</v>
      </c>
      <c r="B51" s="18">
        <f>'Class Results'!I54</f>
        <v>0</v>
      </c>
      <c r="C51" s="18">
        <f>EQUAT!I24</f>
        <v>3</v>
      </c>
      <c r="D51" s="33" t="str">
        <f t="shared" si="17"/>
        <v>vis-UV</v>
      </c>
      <c r="E51" s="33" t="str">
        <f t="shared" si="18"/>
        <v>vis-UV</v>
      </c>
      <c r="F51" s="33" t="str">
        <f t="shared" si="19"/>
        <v>vis-UV</v>
      </c>
      <c r="G51" s="33">
        <f t="shared" si="20"/>
        <v>0</v>
      </c>
      <c r="H51" s="33" t="str">
        <f t="shared" si="57"/>
        <v>calibration graph AAS or UV</v>
      </c>
      <c r="I51" s="33" t="str">
        <f t="shared" si="58"/>
        <v>calibration graph AAS or UV</v>
      </c>
      <c r="J51" s="33" t="str">
        <f t="shared" si="59"/>
        <v>calibration graph AAS or UV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vis-UV</v>
      </c>
      <c r="Q51" s="49" t="str">
        <f t="shared" si="65"/>
        <v>vis-UV</v>
      </c>
      <c r="R51" s="9" t="str">
        <f t="shared" si="66"/>
        <v>vis-UV</v>
      </c>
      <c r="S51" s="50">
        <f t="shared" si="67"/>
        <v>0</v>
      </c>
      <c r="T51" s="45" t="str">
        <f>EQUAT!K24</f>
        <v>calibration graph AAS or UV</v>
      </c>
      <c r="U51" s="56" t="str">
        <f t="shared" si="68"/>
        <v>calibration graph AAS or UV</v>
      </c>
      <c r="V51" s="10" t="str">
        <f t="shared" si="69"/>
        <v>calibration graph AAS or UV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3a</v>
      </c>
      <c r="B52" s="18">
        <f>'Class Results'!I55</f>
        <v>0</v>
      </c>
      <c r="C52" s="18">
        <f>EQUAT!I25</f>
        <v>1</v>
      </c>
      <c r="D52" s="33" t="str">
        <f t="shared" si="17"/>
        <v>structural formula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amines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structural formula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amines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3b</v>
      </c>
      <c r="B53" s="18">
        <f>'Class Results'!I56</f>
        <v>0</v>
      </c>
      <c r="C53" s="18">
        <f>EQUAT!I26</f>
        <v>1</v>
      </c>
      <c r="D53" s="33" t="str">
        <f t="shared" si="17"/>
        <v>amines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amino acid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amines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amino acid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3c</v>
      </c>
      <c r="B54" s="18">
        <f>'Class Results'!I57</f>
        <v>0</v>
      </c>
      <c r="C54" s="18">
        <f>EQUAT!I27</f>
        <v>1</v>
      </c>
      <c r="D54" s="33" t="str">
        <f t="shared" si="17"/>
        <v>systematic name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systematic name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3d</v>
      </c>
      <c r="B55" s="18">
        <f>'Class Results'!I58</f>
        <v>0</v>
      </c>
      <c r="C55" s="18">
        <f>EQUAT!I28</f>
        <v>1</v>
      </c>
      <c r="D55" s="33" t="str">
        <f t="shared" si="17"/>
        <v>amino acid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data book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 t="str">
        <f t="shared" si="61"/>
        <v>structural formula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amino acid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data book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 t="str">
        <f>EQUAT!L28</f>
        <v>structural formula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3e</v>
      </c>
      <c r="B56" s="18">
        <f>'Class Results'!I59</f>
        <v>0</v>
      </c>
      <c r="C56" s="18">
        <f>EQUAT!I29</f>
        <v>2</v>
      </c>
      <c r="D56" s="33" t="str">
        <f t="shared" si="17"/>
        <v>cond &amp; poly - proteins</v>
      </c>
      <c r="E56" s="33" t="str">
        <f t="shared" si="18"/>
        <v>cond &amp; poly - proteins</v>
      </c>
      <c r="F56" s="33">
        <f t="shared" si="19"/>
        <v>0</v>
      </c>
      <c r="G56" s="33">
        <f t="shared" si="20"/>
        <v>0</v>
      </c>
      <c r="H56" s="33" t="str">
        <f t="shared" si="57"/>
        <v>chemical bonding proteins</v>
      </c>
      <c r="I56" s="33" t="str">
        <f t="shared" si="58"/>
        <v>chemical bonding proteins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cond &amp; poly - proteins</v>
      </c>
      <c r="Q56" s="49" t="str">
        <f t="shared" si="65"/>
        <v>cond &amp; poly - proteins</v>
      </c>
      <c r="R56" s="9">
        <f t="shared" si="66"/>
        <v>0</v>
      </c>
      <c r="S56" s="50">
        <f t="shared" si="67"/>
        <v>0</v>
      </c>
      <c r="T56" s="45" t="str">
        <f>EQUAT!K29</f>
        <v>chemical bonding proteins</v>
      </c>
      <c r="U56" s="56" t="str">
        <f t="shared" si="68"/>
        <v>chemical bonding proteins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3</v>
      </c>
      <c r="AF56" s="179">
        <f t="shared" si="23"/>
        <v>3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3fi</v>
      </c>
      <c r="B57" s="18">
        <f>'Class Results'!I60</f>
        <v>0</v>
      </c>
      <c r="C57" s="18">
        <f>EQUAT!I30</f>
        <v>1</v>
      </c>
      <c r="D57" s="33" t="str">
        <f t="shared" si="17"/>
        <v>cond &amp; poly - proteins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protein- primary, secondary, tertiary structure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cond &amp; poly - proteins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protein- primary, secondary, tertiary structure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3fii</v>
      </c>
      <c r="B58" s="18">
        <f>'Class Results'!I61</f>
        <v>0</v>
      </c>
      <c r="C58" s="18">
        <f>EQUAT!I31</f>
        <v>1</v>
      </c>
      <c r="D58" s="33" t="str">
        <f t="shared" si="17"/>
        <v>cond &amp; poly - proteins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protein- primary, secondary, tertiary structure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cond &amp; poly - proteins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protein- primary, secondary, tertiary structure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3</v>
      </c>
      <c r="AV58" s="109">
        <f t="shared" si="31"/>
        <v>0</v>
      </c>
    </row>
    <row r="59" spans="1:48" x14ac:dyDescent="0.25">
      <c r="A59" s="8" t="str">
        <f>EQUAT!H32</f>
        <v>3fiii</v>
      </c>
      <c r="B59" s="18">
        <f>'Class Results'!I62</f>
        <v>0</v>
      </c>
      <c r="C59" s="18">
        <f>EQUAT!I32</f>
        <v>1</v>
      </c>
      <c r="D59" s="33" t="str">
        <f t="shared" si="17"/>
        <v>cond &amp; poly - proteins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 t="str">
        <f t="shared" si="57"/>
        <v>protein- primary, secondary, tertiary structure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cond &amp; poly - proteins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 t="str">
        <f>EQUAT!K32</f>
        <v>protein- primary, secondary, tertiary structure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3gi</v>
      </c>
      <c r="B60" s="18">
        <f>'Class Results'!I63</f>
        <v>0</v>
      </c>
      <c r="C60" s="18">
        <f>EQUAT!I33</f>
        <v>2</v>
      </c>
      <c r="D60" s="33" t="str">
        <f t="shared" si="17"/>
        <v>DNA</v>
      </c>
      <c r="E60" s="33" t="str">
        <f t="shared" si="18"/>
        <v>DNA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DNA</v>
      </c>
      <c r="Q60" s="49" t="str">
        <f t="shared" si="65"/>
        <v>DNA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2</v>
      </c>
      <c r="AF60" s="179">
        <f t="shared" si="23"/>
        <v>2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3gii</v>
      </c>
      <c r="B61" s="18">
        <f>'Class Results'!I64</f>
        <v>0</v>
      </c>
      <c r="C61" s="18">
        <f>EQUAT!I34</f>
        <v>1</v>
      </c>
      <c r="D61" s="33" t="str">
        <f t="shared" si="17"/>
        <v>DNA primary structure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DNA primary structure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3giii</v>
      </c>
      <c r="B62" s="18">
        <f>'Class Results'!I65</f>
        <v>0</v>
      </c>
      <c r="C62" s="18">
        <f>EQUAT!I35</f>
        <v>1</v>
      </c>
      <c r="D62" s="33" t="str">
        <f t="shared" si="17"/>
        <v>DNA secondary structure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DNA secondary structure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2</v>
      </c>
      <c r="AV62" s="109">
        <f t="shared" si="31"/>
        <v>0</v>
      </c>
    </row>
    <row r="63" spans="1:48" x14ac:dyDescent="0.25">
      <c r="A63" s="8" t="str">
        <f>EQUAT!H36</f>
        <v>3h</v>
      </c>
      <c r="B63" s="18">
        <f>'Class Results'!I66</f>
        <v>0</v>
      </c>
      <c r="C63" s="18">
        <f>EQUAT!I36</f>
        <v>1</v>
      </c>
      <c r="D63" s="33" t="str">
        <f t="shared" si="17"/>
        <v>DNA secondary structure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DNA secondary structure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4ai</v>
      </c>
      <c r="B64" s="18">
        <f>'Class Results'!I67</f>
        <v>0</v>
      </c>
      <c r="C64" s="18">
        <f>EQUAT!I37</f>
        <v>2</v>
      </c>
      <c r="D64" s="33" t="str">
        <f t="shared" si="17"/>
        <v>catalyst effect on rate</v>
      </c>
      <c r="E64" s="33" t="str">
        <f t="shared" si="18"/>
        <v>catalyst effect on rate</v>
      </c>
      <c r="F64" s="33">
        <f t="shared" si="19"/>
        <v>0</v>
      </c>
      <c r="G64" s="33">
        <f t="shared" si="20"/>
        <v>0</v>
      </c>
      <c r="H64" s="33" t="str">
        <f t="shared" si="57"/>
        <v>calc delta H from reactions</v>
      </c>
      <c r="I64" s="33" t="str">
        <f t="shared" si="58"/>
        <v>calc delta H from reactions</v>
      </c>
      <c r="J64" s="33">
        <f t="shared" si="59"/>
        <v>0</v>
      </c>
      <c r="K64" s="33">
        <f t="shared" si="60"/>
        <v>0</v>
      </c>
      <c r="L64" s="33" t="str">
        <f t="shared" si="61"/>
        <v>Energy sources - renewability</v>
      </c>
      <c r="M64" s="33" t="str">
        <f t="shared" si="62"/>
        <v>Energy sources - renewability</v>
      </c>
      <c r="N64" s="33">
        <f t="shared" si="63"/>
        <v>0</v>
      </c>
      <c r="O64" s="33">
        <f t="shared" si="64"/>
        <v>0</v>
      </c>
      <c r="P64" s="72" t="str">
        <f>EQUAT!J37</f>
        <v>catalyst effect on rate</v>
      </c>
      <c r="Q64" s="49" t="str">
        <f t="shared" si="65"/>
        <v>catalyst effect on rate</v>
      </c>
      <c r="R64" s="9">
        <f t="shared" si="66"/>
        <v>0</v>
      </c>
      <c r="S64" s="50">
        <f t="shared" si="67"/>
        <v>0</v>
      </c>
      <c r="T64" s="45" t="str">
        <f>EQUAT!K37</f>
        <v>calc delta H from reactions</v>
      </c>
      <c r="U64" s="56" t="str">
        <f t="shared" si="68"/>
        <v>calc delta H from reactions</v>
      </c>
      <c r="V64" s="10">
        <f t="shared" si="69"/>
        <v>0</v>
      </c>
      <c r="W64" s="57">
        <f t="shared" si="70"/>
        <v>0</v>
      </c>
      <c r="X64" s="45" t="str">
        <f>EQUAT!L37</f>
        <v>Energy sources - renewability</v>
      </c>
      <c r="Y64" s="63" t="str">
        <f t="shared" si="71"/>
        <v>Energy sources - renewability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4aii</v>
      </c>
      <c r="B65" s="18">
        <f>'Class Results'!I68</f>
        <v>0</v>
      </c>
      <c r="C65" s="18">
        <f>EQUAT!I38</f>
        <v>3</v>
      </c>
      <c r="D65" s="33" t="str">
        <f t="shared" si="17"/>
        <v>Equilibrium law</v>
      </c>
      <c r="E65" s="33" t="str">
        <f t="shared" si="18"/>
        <v>Equilibrium law</v>
      </c>
      <c r="F65" s="33" t="str">
        <f t="shared" si="19"/>
        <v>Equilibrium law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 law</v>
      </c>
      <c r="Q65" s="49" t="str">
        <f t="shared" si="65"/>
        <v>Equilibrium law</v>
      </c>
      <c r="R65" s="9" t="str">
        <f t="shared" si="66"/>
        <v>Equilibrium law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4aiii</v>
      </c>
      <c r="B66" s="18">
        <f>'Class Results'!I69</f>
        <v>0</v>
      </c>
      <c r="C66" s="18">
        <f>EQUAT!I39</f>
        <v>1</v>
      </c>
      <c r="D66" s="33" t="str">
        <f t="shared" si="17"/>
        <v>Equilibrium law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 t="str">
        <f t="shared" si="57"/>
        <v>Le Chatelier principle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 t="str">
        <f>EQUAT!K39</f>
        <v>Le Chatelier principle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4bi</v>
      </c>
      <c r="B67" s="18">
        <f>'Class Results'!I70</f>
        <v>0</v>
      </c>
      <c r="C67" s="18">
        <f>EQUAT!I40</f>
        <v>1</v>
      </c>
      <c r="D67" s="33" t="str">
        <f t="shared" si="17"/>
        <v>biochemical fuel production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data book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biochemical fuel production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data book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4bii</v>
      </c>
      <c r="B68" s="18">
        <f>'Class Results'!I71</f>
        <v>0</v>
      </c>
      <c r="C68" s="18">
        <f>EQUAT!I41</f>
        <v>3</v>
      </c>
      <c r="D68" s="33" t="str">
        <f t="shared" si="17"/>
        <v>biodiesel</v>
      </c>
      <c r="E68" s="33" t="str">
        <f t="shared" si="18"/>
        <v>biodiesel</v>
      </c>
      <c r="F68" s="33" t="str">
        <f t="shared" si="19"/>
        <v>biodiesel</v>
      </c>
      <c r="G68" s="33">
        <f t="shared" si="20"/>
        <v>0</v>
      </c>
      <c r="H68" s="33" t="str">
        <f t="shared" si="57"/>
        <v>data book</v>
      </c>
      <c r="I68" s="33" t="str">
        <f t="shared" si="58"/>
        <v>data book</v>
      </c>
      <c r="J68" s="33" t="str">
        <f t="shared" si="59"/>
        <v>data book</v>
      </c>
      <c r="K68" s="33">
        <f t="shared" si="60"/>
        <v>0</v>
      </c>
      <c r="L68" s="33" t="str">
        <f t="shared" si="61"/>
        <v>chemical equations</v>
      </c>
      <c r="M68" s="33" t="str">
        <f t="shared" si="62"/>
        <v>chemical equations</v>
      </c>
      <c r="N68" s="33" t="str">
        <f t="shared" si="63"/>
        <v>chemical equations</v>
      </c>
      <c r="O68" s="33">
        <f t="shared" si="64"/>
        <v>0</v>
      </c>
      <c r="P68" s="72" t="str">
        <f>EQUAT!J41</f>
        <v>biodiesel</v>
      </c>
      <c r="Q68" s="49" t="str">
        <f t="shared" si="65"/>
        <v>biodiesel</v>
      </c>
      <c r="R68" s="9" t="str">
        <f t="shared" si="66"/>
        <v>biodiesel</v>
      </c>
      <c r="S68" s="50">
        <f t="shared" si="67"/>
        <v>0</v>
      </c>
      <c r="T68" s="45" t="str">
        <f>EQUAT!K41</f>
        <v>data book</v>
      </c>
      <c r="U68" s="56" t="str">
        <f t="shared" si="68"/>
        <v>data book</v>
      </c>
      <c r="V68" s="10" t="str">
        <f t="shared" si="69"/>
        <v>data book</v>
      </c>
      <c r="W68" s="57">
        <f t="shared" si="70"/>
        <v>0</v>
      </c>
      <c r="X68" s="45" t="str">
        <f>EQUAT!L41</f>
        <v>chemical equations</v>
      </c>
      <c r="Y68" s="63" t="str">
        <f t="shared" si="71"/>
        <v>chemical equations</v>
      </c>
      <c r="Z68" s="11" t="str">
        <f t="shared" si="72"/>
        <v>chemical equations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0</v>
      </c>
      <c r="AF68" s="182">
        <f t="shared" ref="AF68:AF131" si="76">COUNTIF($P$3:$AA$102,AD68)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4ci</v>
      </c>
      <c r="B69" s="18">
        <f>'Class Results'!I72</f>
        <v>0</v>
      </c>
      <c r="C69" s="18">
        <f>EQUAT!I42</f>
        <v>1</v>
      </c>
      <c r="D69" s="33" t="str">
        <f t="shared" si="17"/>
        <v>C13NMR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chemical equations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C13NMR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chemical equations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4cii</v>
      </c>
      <c r="B70" s="18">
        <f>'Class Results'!I73</f>
        <v>0</v>
      </c>
      <c r="C70" s="18">
        <f>EQUAT!I43</f>
        <v>2</v>
      </c>
      <c r="D70" s="33" t="str">
        <f t="shared" si="17"/>
        <v>HNMR</v>
      </c>
      <c r="E70" s="33" t="str">
        <f t="shared" si="18"/>
        <v>HNMR</v>
      </c>
      <c r="F70" s="33">
        <f t="shared" si="19"/>
        <v>0</v>
      </c>
      <c r="G70" s="33">
        <f t="shared" si="20"/>
        <v>0</v>
      </c>
      <c r="H70" s="33" t="str">
        <f t="shared" si="57"/>
        <v>semi-structural formula</v>
      </c>
      <c r="I70" s="33" t="str">
        <f t="shared" si="58"/>
        <v>semi-structural formula</v>
      </c>
      <c r="J70" s="33">
        <f t="shared" si="59"/>
        <v>0</v>
      </c>
      <c r="K70" s="33">
        <f t="shared" si="60"/>
        <v>0</v>
      </c>
      <c r="L70" s="33" t="str">
        <f t="shared" si="61"/>
        <v>oxidation primary alkanols</v>
      </c>
      <c r="M70" s="33" t="str">
        <f t="shared" si="62"/>
        <v>oxidation primary alkanols</v>
      </c>
      <c r="N70" s="33">
        <f t="shared" si="63"/>
        <v>0</v>
      </c>
      <c r="O70" s="33">
        <f t="shared" si="64"/>
        <v>0</v>
      </c>
      <c r="P70" s="72" t="str">
        <f>EQUAT!J43</f>
        <v>HNMR</v>
      </c>
      <c r="Q70" s="49" t="str">
        <f t="shared" si="65"/>
        <v>HNMR</v>
      </c>
      <c r="R70" s="9">
        <f t="shared" si="66"/>
        <v>0</v>
      </c>
      <c r="S70" s="50">
        <f t="shared" si="67"/>
        <v>0</v>
      </c>
      <c r="T70" s="45" t="str">
        <f>EQUAT!K43</f>
        <v>semi-structural formula</v>
      </c>
      <c r="U70" s="56" t="str">
        <f t="shared" si="68"/>
        <v>semi-structural formula</v>
      </c>
      <c r="V70" s="10">
        <f t="shared" si="69"/>
        <v>0</v>
      </c>
      <c r="W70" s="57">
        <f t="shared" si="70"/>
        <v>0</v>
      </c>
      <c r="X70" s="45" t="str">
        <f>EQUAT!L43</f>
        <v>oxidation primary alkanols</v>
      </c>
      <c r="Y70" s="63" t="str">
        <f t="shared" si="71"/>
        <v>oxidation primary alkanols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2</v>
      </c>
      <c r="AF70" s="182">
        <f t="shared" si="76"/>
        <v>2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4di</v>
      </c>
      <c r="B71" s="18">
        <f>'Class Results'!I74</f>
        <v>0</v>
      </c>
      <c r="C71" s="18">
        <f>EQUAT!I44</f>
        <v>1</v>
      </c>
      <c r="D71" s="33" t="str">
        <f t="shared" ref="D71:D88" si="83">IF($B71&lt;($C71),P71,0)</f>
        <v>fuel cells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fuel cells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4dii</v>
      </c>
      <c r="B72" s="18">
        <f>'Class Results'!I75</f>
        <v>0</v>
      </c>
      <c r="C72" s="18">
        <f>EQUAT!I45</f>
        <v>2</v>
      </c>
      <c r="D72" s="33" t="str">
        <f t="shared" si="83"/>
        <v>fuel cells</v>
      </c>
      <c r="E72" s="33" t="str">
        <f t="shared" si="84"/>
        <v>fuel cells</v>
      </c>
      <c r="F72" s="33">
        <f t="shared" si="85"/>
        <v>0</v>
      </c>
      <c r="G72" s="33">
        <f t="shared" si="86"/>
        <v>0</v>
      </c>
      <c r="H72" s="33" t="str">
        <f t="shared" si="57"/>
        <v>data book</v>
      </c>
      <c r="I72" s="33" t="str">
        <f t="shared" si="58"/>
        <v>data book</v>
      </c>
      <c r="J72" s="33">
        <f t="shared" si="59"/>
        <v>0</v>
      </c>
      <c r="K72" s="33">
        <f t="shared" si="60"/>
        <v>0</v>
      </c>
      <c r="L72" s="33" t="str">
        <f t="shared" si="61"/>
        <v>half, overall equations fuel cell</v>
      </c>
      <c r="M72" s="33" t="str">
        <f t="shared" si="62"/>
        <v>half, overall equations fuel cell</v>
      </c>
      <c r="N72" s="33">
        <f t="shared" si="63"/>
        <v>0</v>
      </c>
      <c r="O72" s="33">
        <f t="shared" si="64"/>
        <v>0</v>
      </c>
      <c r="P72" s="72" t="str">
        <f>EQUAT!J45</f>
        <v>fuel cells</v>
      </c>
      <c r="Q72" s="49" t="str">
        <f t="shared" si="65"/>
        <v>fuel cells</v>
      </c>
      <c r="R72" s="9">
        <f t="shared" si="66"/>
        <v>0</v>
      </c>
      <c r="S72" s="50">
        <f t="shared" si="67"/>
        <v>0</v>
      </c>
      <c r="T72" s="45" t="str">
        <f>EQUAT!K45</f>
        <v>data book</v>
      </c>
      <c r="U72" s="56" t="str">
        <f t="shared" si="68"/>
        <v>data book</v>
      </c>
      <c r="V72" s="10">
        <f t="shared" si="69"/>
        <v>0</v>
      </c>
      <c r="W72" s="57">
        <f t="shared" si="70"/>
        <v>0</v>
      </c>
      <c r="X72" s="45" t="str">
        <f>EQUAT!L45</f>
        <v>half, overall equations fuel cell</v>
      </c>
      <c r="Y72" s="63" t="str">
        <f t="shared" si="71"/>
        <v>half, overall equations fuel cell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2</v>
      </c>
      <c r="AV72" s="109">
        <f t="shared" si="82"/>
        <v>0</v>
      </c>
    </row>
    <row r="73" spans="1:48" x14ac:dyDescent="0.25">
      <c r="A73" s="8" t="str">
        <f>EQUAT!H46</f>
        <v>5ai</v>
      </c>
      <c r="B73" s="18">
        <f>'Class Results'!I76</f>
        <v>0</v>
      </c>
      <c r="C73" s="18">
        <f>EQUAT!I46</f>
        <v>1</v>
      </c>
      <c r="D73" s="33" t="str">
        <f t="shared" si="83"/>
        <v>galvanic primary, half &amp; overall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data book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 t="str">
        <f t="shared" si="61"/>
        <v>electrochemical series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galvanic primary, half &amp; overall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data book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 t="str">
        <f>EQUAT!L46</f>
        <v>electrochemical series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5aii</v>
      </c>
      <c r="B74" s="18">
        <f>'Class Results'!I77</f>
        <v>0</v>
      </c>
      <c r="C74" s="18">
        <f>EQUAT!I47</f>
        <v>1</v>
      </c>
      <c r="D74" s="33" t="str">
        <f t="shared" si="83"/>
        <v>galvanic primary, half &amp; overall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galvanic primary, half &amp; overall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2</v>
      </c>
      <c r="AF74" s="179">
        <f t="shared" si="76"/>
        <v>2</v>
      </c>
      <c r="AG74" s="180">
        <f t="shared" si="77"/>
        <v>0</v>
      </c>
      <c r="AH74" s="178">
        <f t="shared" si="78"/>
        <v>0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5aiii</v>
      </c>
      <c r="B75" s="18">
        <f>'Class Results'!I78</f>
        <v>0</v>
      </c>
      <c r="C75" s="18">
        <f>EQUAT!I48</f>
        <v>1</v>
      </c>
      <c r="D75" s="33" t="str">
        <f t="shared" si="83"/>
        <v>electrochemical series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data book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electrochemical series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data book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5b</v>
      </c>
      <c r="B76" s="18">
        <f>'Class Results'!I79</f>
        <v>0</v>
      </c>
      <c r="C76" s="18">
        <f>EQUAT!I49</f>
        <v>1</v>
      </c>
      <c r="D76" s="33" t="str">
        <f t="shared" si="83"/>
        <v>galvanic cells - primary, secondary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galvanic cells - primary, secondary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2</v>
      </c>
      <c r="AV76" s="109">
        <f t="shared" si="82"/>
        <v>0</v>
      </c>
    </row>
    <row r="77" spans="1:48" x14ac:dyDescent="0.25">
      <c r="A77" s="8" t="str">
        <f>EQUAT!H50</f>
        <v>5ci</v>
      </c>
      <c r="B77" s="18">
        <f>'Class Results'!I80</f>
        <v>0</v>
      </c>
      <c r="C77" s="18">
        <f>EQUAT!I50</f>
        <v>1</v>
      </c>
      <c r="D77" s="33" t="str">
        <f t="shared" si="83"/>
        <v xml:space="preserve">Faradays laws 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galvanic primary, half &amp; overall equations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 t="str">
        <f t="shared" si="61"/>
        <v>calculations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 xml:space="preserve">Faradays laws 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galvanic primary, half &amp; overall equations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 t="str">
        <f>EQUAT!L50</f>
        <v>calculations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5cii</v>
      </c>
      <c r="B78" s="18">
        <f>'Class Results'!I81</f>
        <v>0</v>
      </c>
      <c r="C78" s="18">
        <f>EQUAT!I51</f>
        <v>1</v>
      </c>
      <c r="D78" s="33" t="str">
        <f t="shared" si="83"/>
        <v xml:space="preserve">Faradays laws 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 t="str">
        <f t="shared" si="61"/>
        <v>galvanic primary, half &amp; overall equations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 xml:space="preserve">Faradays laws 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 t="str">
        <f>EQUAT!L51</f>
        <v>galvanic primary, half &amp; overall equations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5ciii</v>
      </c>
      <c r="B79" s="18">
        <f>'Class Results'!I82</f>
        <v>0</v>
      </c>
      <c r="C79" s="18">
        <f>EQUAT!I52</f>
        <v>2</v>
      </c>
      <c r="D79" s="33" t="str">
        <f t="shared" si="83"/>
        <v>calculations</v>
      </c>
      <c r="E79" s="33" t="str">
        <f t="shared" si="84"/>
        <v>calculations</v>
      </c>
      <c r="F79" s="33">
        <f t="shared" si="85"/>
        <v>0</v>
      </c>
      <c r="G79" s="33">
        <f t="shared" si="86"/>
        <v>0</v>
      </c>
      <c r="H79" s="33" t="str">
        <f t="shared" si="57"/>
        <v>galvanic primary, half &amp; overall equations</v>
      </c>
      <c r="I79" s="33" t="str">
        <f t="shared" si="58"/>
        <v>galvanic primary, half &amp; overall equations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calculations</v>
      </c>
      <c r="Q79" s="49" t="str">
        <f t="shared" si="65"/>
        <v>calculations</v>
      </c>
      <c r="R79" s="9">
        <f t="shared" si="66"/>
        <v>0</v>
      </c>
      <c r="S79" s="50">
        <f t="shared" si="67"/>
        <v>0</v>
      </c>
      <c r="T79" s="45" t="str">
        <f>EQUAT!K52</f>
        <v>galvanic primary, half &amp; overall equations</v>
      </c>
      <c r="U79" s="56" t="str">
        <f t="shared" si="68"/>
        <v>galvanic primary, half &amp; overall equations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5d</v>
      </c>
      <c r="B80" s="18">
        <f>'Class Results'!I83</f>
        <v>0</v>
      </c>
      <c r="C80" s="18">
        <f>EQUAT!I53</f>
        <v>2</v>
      </c>
      <c r="D80" s="33" t="str">
        <f t="shared" si="83"/>
        <v>galvanic secondary, principles</v>
      </c>
      <c r="E80" s="33" t="str">
        <f t="shared" si="84"/>
        <v>galvanic secondary, principles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 t="str">
        <f t="shared" si="65"/>
        <v>galvanic secondary, principles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6a</v>
      </c>
      <c r="B81" s="18">
        <f>'Class Results'!I84</f>
        <v>0</v>
      </c>
      <c r="C81" s="18">
        <f>EQUAT!I54</f>
        <v>1</v>
      </c>
      <c r="D81" s="33" t="str">
        <f t="shared" si="83"/>
        <v>Rates of reaction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Rates of reaction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6b</v>
      </c>
      <c r="B82" s="18">
        <f>'Class Results'!I85</f>
        <v>0</v>
      </c>
      <c r="C82" s="18">
        <f>EQUAT!I55</f>
        <v>2</v>
      </c>
      <c r="D82" s="33" t="str">
        <f t="shared" si="83"/>
        <v>Rates of reaction</v>
      </c>
      <c r="E82" s="33" t="str">
        <f t="shared" si="84"/>
        <v>Rates of reaction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Rates of reaction</v>
      </c>
      <c r="Q82" s="49" t="str">
        <f t="shared" si="65"/>
        <v>Rates of reaction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6ci</v>
      </c>
      <c r="B83" s="18">
        <f>'Class Results'!I86</f>
        <v>0</v>
      </c>
      <c r="C83" s="18">
        <f>EQUAT!I56</f>
        <v>2</v>
      </c>
      <c r="D83" s="33" t="str">
        <f t="shared" si="83"/>
        <v>Rates of reaction</v>
      </c>
      <c r="E83" s="33" t="str">
        <f t="shared" si="84"/>
        <v>Rates of reaction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Rates of reaction</v>
      </c>
      <c r="Q83" s="49" t="str">
        <f t="shared" si="65"/>
        <v>Rates of reaction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6cii</v>
      </c>
      <c r="B84" s="18">
        <f>'Class Results'!I87</f>
        <v>0</v>
      </c>
      <c r="C84" s="18">
        <f>EQUAT!I57</f>
        <v>1</v>
      </c>
      <c r="D84" s="33" t="str">
        <f t="shared" si="83"/>
        <v>calculations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calculations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6ciii</v>
      </c>
      <c r="B85" s="18">
        <f>'Class Results'!I88</f>
        <v>0</v>
      </c>
      <c r="C85" s="18">
        <f>EQUAT!I58</f>
        <v>1</v>
      </c>
      <c r="D85" s="33" t="str">
        <f t="shared" si="83"/>
        <v>calculations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calculations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4</v>
      </c>
      <c r="AF85" s="179">
        <f t="shared" si="76"/>
        <v>4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6di</v>
      </c>
      <c r="B86" s="18">
        <f>'Class Results'!I89</f>
        <v>0</v>
      </c>
      <c r="C86" s="18">
        <f>EQUAT!I59</f>
        <v>1</v>
      </c>
      <c r="D86" s="33" t="str">
        <f t="shared" si="83"/>
        <v>Rates of reaction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Rates of reaction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 t="str">
        <f>EQUAT!H60</f>
        <v>6dii</v>
      </c>
      <c r="B87" s="18">
        <f>'Class Results'!I90</f>
        <v>0</v>
      </c>
      <c r="C87" s="18">
        <f>EQUAT!I60</f>
        <v>2</v>
      </c>
      <c r="D87" s="33" t="str">
        <f t="shared" si="83"/>
        <v>Rates of reaction</v>
      </c>
      <c r="E87" s="33" t="str">
        <f t="shared" si="84"/>
        <v>Rates of reaction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Rates of reaction</v>
      </c>
      <c r="Q87" s="49" t="str">
        <f t="shared" si="65"/>
        <v>Rates of reaction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4</v>
      </c>
      <c r="AV87" s="109">
        <f t="shared" si="82"/>
        <v>0</v>
      </c>
    </row>
    <row r="88" spans="1:48" x14ac:dyDescent="0.25">
      <c r="A88" s="8" t="str">
        <f>EQUAT!H61</f>
        <v>6e</v>
      </c>
      <c r="B88" s="18">
        <f>'Class Results'!E91</f>
        <v>0</v>
      </c>
      <c r="C88" s="18">
        <f>EQUAT!I61</f>
        <v>2</v>
      </c>
      <c r="D88" s="33" t="str">
        <f t="shared" si="83"/>
        <v>collision theory</v>
      </c>
      <c r="E88" s="33" t="str">
        <f t="shared" si="84"/>
        <v>collision theory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collision theory</v>
      </c>
      <c r="Q88" s="49" t="str">
        <f t="shared" si="65"/>
        <v>collision theory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6f</v>
      </c>
      <c r="B89" s="18">
        <f>'Class Results'!E92</f>
        <v>0</v>
      </c>
      <c r="C89" s="18">
        <f>EQUAT!I62</f>
        <v>2</v>
      </c>
      <c r="D89" s="33" t="str">
        <f t="shared" ref="D89:D102" si="87">IF($B89&lt;($C89),P89,0)</f>
        <v>temperature effect on rate</v>
      </c>
      <c r="E89" s="33" t="str">
        <f t="shared" ref="E89:E102" si="88">IF($B89&lt;($C89-1),P89,0)</f>
        <v>temperature effect on rate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 t="str">
        <f t="shared" ref="H89:H102" si="91">IF($B89&lt;($C89),T89,0)</f>
        <v>catalyst effect on rate</v>
      </c>
      <c r="I89" s="33" t="str">
        <f t="shared" ref="I89:I102" si="92">IF($B89&lt;($C89-1),T89,0)</f>
        <v>catalyst effect on rate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temperature effect on rate</v>
      </c>
      <c r="Q89" s="49" t="str">
        <f t="shared" si="65"/>
        <v>temperature effect on rate</v>
      </c>
      <c r="R89" s="9">
        <f t="shared" si="66"/>
        <v>0</v>
      </c>
      <c r="S89" s="50">
        <f t="shared" si="67"/>
        <v>0</v>
      </c>
      <c r="T89" s="45" t="str">
        <f>EQUAT!K62</f>
        <v>catalyst effect on rate</v>
      </c>
      <c r="U89" s="56" t="str">
        <f t="shared" si="68"/>
        <v>catalyst effect on rate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7a</v>
      </c>
      <c r="B90" s="18">
        <f>'Class Results'!E93</f>
        <v>0</v>
      </c>
      <c r="C90" s="18">
        <f>EQUAT!I63</f>
        <v>2</v>
      </c>
      <c r="D90" s="33" t="str">
        <f t="shared" si="87"/>
        <v>back titrations</v>
      </c>
      <c r="E90" s="33" t="str">
        <f t="shared" si="88"/>
        <v>back titrations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 t="str">
        <f t="shared" si="92"/>
        <v>chemical equations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back titrations</v>
      </c>
      <c r="Q90" s="49" t="str">
        <f t="shared" si="65"/>
        <v>back titrations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 t="str">
        <f t="shared" si="68"/>
        <v>chemical equations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7b</v>
      </c>
      <c r="B91" s="18">
        <f>'Class Results'!E94</f>
        <v>0</v>
      </c>
      <c r="C91" s="18">
        <f>EQUAT!I64</f>
        <v>2</v>
      </c>
      <c r="D91" s="33" t="str">
        <f t="shared" si="87"/>
        <v>back titrations</v>
      </c>
      <c r="E91" s="33" t="str">
        <f t="shared" si="88"/>
        <v>back titrations</v>
      </c>
      <c r="F91" s="33">
        <f t="shared" si="89"/>
        <v>0</v>
      </c>
      <c r="G91" s="33">
        <f t="shared" si="90"/>
        <v>0</v>
      </c>
      <c r="H91" s="33" t="str">
        <f t="shared" si="91"/>
        <v>calculations</v>
      </c>
      <c r="I91" s="33" t="str">
        <f t="shared" si="92"/>
        <v>calculations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back titrations</v>
      </c>
      <c r="Q91" s="49" t="str">
        <f t="shared" si="65"/>
        <v>back titrations</v>
      </c>
      <c r="R91" s="9">
        <f t="shared" si="66"/>
        <v>0</v>
      </c>
      <c r="S91" s="50">
        <f t="shared" si="67"/>
        <v>0</v>
      </c>
      <c r="T91" s="45" t="str">
        <f>EQUAT!K64</f>
        <v>calculations</v>
      </c>
      <c r="U91" s="56" t="str">
        <f t="shared" si="68"/>
        <v>calculations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92" s="8" t="str">
        <f>EQUAT!H65</f>
        <v>7c</v>
      </c>
      <c r="B92" s="18">
        <f>'Class Results'!E95</f>
        <v>0</v>
      </c>
      <c r="C92" s="18">
        <f>EQUAT!I65</f>
        <v>1</v>
      </c>
      <c r="D92" s="33" t="str">
        <f t="shared" si="87"/>
        <v>calculations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calculations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7d</v>
      </c>
      <c r="B93" s="18">
        <f>'Class Results'!E96</f>
        <v>0</v>
      </c>
      <c r="C93" s="18">
        <f>EQUAT!I66</f>
        <v>1</v>
      </c>
      <c r="D93" s="33" t="str">
        <f t="shared" si="87"/>
        <v>calculations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calculations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 t="str">
        <f>EQUAT!H67</f>
        <v>7e</v>
      </c>
      <c r="B94" s="18">
        <f>'Class Results'!E97</f>
        <v>0</v>
      </c>
      <c r="C94" s="18">
        <f>EQUAT!I67</f>
        <v>3</v>
      </c>
      <c r="D94" s="33" t="str">
        <f t="shared" si="87"/>
        <v>data book</v>
      </c>
      <c r="E94" s="33" t="str">
        <f t="shared" si="88"/>
        <v>data book</v>
      </c>
      <c r="F94" s="33" t="str">
        <f t="shared" si="89"/>
        <v>data book</v>
      </c>
      <c r="G94" s="33">
        <f t="shared" si="90"/>
        <v>0</v>
      </c>
      <c r="H94" s="33" t="str">
        <f t="shared" si="91"/>
        <v>Ka weak acids</v>
      </c>
      <c r="I94" s="33" t="str">
        <f t="shared" si="92"/>
        <v>Ka weak acids</v>
      </c>
      <c r="J94" s="33" t="str">
        <f t="shared" si="93"/>
        <v>Ka weak acids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 t="str">
        <f>EQUAT!J67</f>
        <v>data book</v>
      </c>
      <c r="Q94" s="49" t="str">
        <f t="shared" si="65"/>
        <v>data book</v>
      </c>
      <c r="R94" s="9" t="str">
        <f t="shared" si="66"/>
        <v>data book</v>
      </c>
      <c r="S94" s="50">
        <f t="shared" si="67"/>
        <v>0</v>
      </c>
      <c r="T94" s="45" t="str">
        <f>EQUAT!K67</f>
        <v>Ka weak acids</v>
      </c>
      <c r="U94" s="56" t="str">
        <f t="shared" si="68"/>
        <v>Ka weak acids</v>
      </c>
      <c r="V94" s="10" t="str">
        <f t="shared" si="69"/>
        <v>Ka weak acids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Results'!E98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Results'!E99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Results'!E100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11</v>
      </c>
      <c r="AF97" s="176">
        <f t="shared" si="76"/>
        <v>11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Results'!E101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Results'!E102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2</v>
      </c>
      <c r="AF99" s="176">
        <f t="shared" si="76"/>
        <v>2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11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Results'!E103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1:48" x14ac:dyDescent="0.25">
      <c r="A101" s="8">
        <f>EQUAT!H74</f>
        <v>0</v>
      </c>
      <c r="B101" s="18">
        <f>'Class Results'!E104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2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Results'!E105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1</v>
      </c>
      <c r="AF132" s="176">
        <f t="shared" ref="AF132:AF160" si="110">COUNTIF($P$3:$AA$102,AD132)</f>
        <v>1</v>
      </c>
      <c r="AG132" s="177">
        <f t="shared" ref="AG132:AG160" si="111">AF132-AE132</f>
        <v>0</v>
      </c>
      <c r="AH132" s="175">
        <f t="shared" ref="AH132:AH160" si="112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1</v>
      </c>
      <c r="AF134" s="171">
        <f t="shared" si="110"/>
        <v>1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2</v>
      </c>
      <c r="AF135" s="171">
        <f t="shared" si="110"/>
        <v>2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6</v>
      </c>
      <c r="AF136" s="171">
        <f t="shared" si="110"/>
        <v>6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3</v>
      </c>
      <c r="AF137" s="171">
        <f t="shared" si="110"/>
        <v>3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0</v>
      </c>
      <c r="AF138" s="171">
        <f t="shared" si="110"/>
        <v>0</v>
      </c>
      <c r="AG138" s="149">
        <f t="shared" si="111"/>
        <v>0</v>
      </c>
      <c r="AH138" s="153" t="str">
        <f t="shared" si="112"/>
        <v>not assessed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5</v>
      </c>
      <c r="AF139" s="176">
        <f t="shared" si="110"/>
        <v>5</v>
      </c>
      <c r="AG139" s="177">
        <f t="shared" si="111"/>
        <v>0</v>
      </c>
      <c r="AH139" s="175">
        <f t="shared" si="112"/>
        <v>0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2</v>
      </c>
      <c r="AF144" s="171">
        <f t="shared" si="110"/>
        <v>2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8</v>
      </c>
      <c r="AF145" s="171">
        <f t="shared" si="110"/>
        <v>8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5</v>
      </c>
      <c r="AF150" s="176">
        <f t="shared" si="110"/>
        <v>5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20</v>
      </c>
      <c r="AF153" s="171">
        <f t="shared" si="110"/>
        <v>20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301" t="str">
        <f>'Class Results'!J4</f>
        <v>Student 8</v>
      </c>
      <c r="C1" s="301"/>
      <c r="D1" s="30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302" t="s">
        <v>93</v>
      </c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42</v>
      </c>
      <c r="Q2" s="305"/>
      <c r="R2" s="305"/>
      <c r="S2" s="305"/>
      <c r="T2" s="306"/>
      <c r="U2" s="305"/>
      <c r="V2" s="305"/>
      <c r="W2" s="305"/>
      <c r="X2" s="306"/>
      <c r="Y2" s="305"/>
      <c r="Z2" s="305"/>
      <c r="AA2" s="30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Results'!J6=EQUAT!B7,1,0)</f>
        <v>0</v>
      </c>
      <c r="C3" s="146">
        <f>EQUAT!C7</f>
        <v>1</v>
      </c>
      <c r="D3" s="33" t="str">
        <f>IF($B3&lt;($C3),P3,0)</f>
        <v>IR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C13NMR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 t="str">
        <f t="shared" ref="L3:L32" si="4">IF($B3&lt;($C3),X3,0)</f>
        <v>systematic name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IR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C13NMR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 t="str">
        <f>EQUAT!F7</f>
        <v>systematic name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75</v>
      </c>
      <c r="AL3" s="33">
        <f>SUM(AF3:AF51)</f>
        <v>75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Results'!J7=EQUAT!B8,1,0)</f>
        <v>0</v>
      </c>
      <c r="C4" s="18">
        <f>EQUAT!C8</f>
        <v>1</v>
      </c>
      <c r="D4" s="33" t="str">
        <f t="shared" ref="D4:D70" si="17">IF($B4&lt;($C4),P4,0)</f>
        <v>amount of solids, liquids,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amount of solids, liquids,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1</v>
      </c>
      <c r="AF4" s="173">
        <f t="shared" ref="AF4:AF67" si="23">COUNTIF($P$3:$AA$102,AD4)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48</v>
      </c>
      <c r="AL4" s="33">
        <f>SUM(AF52:AF96)</f>
        <v>48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Results'!J8=EQUAT!B9,1,0)</f>
        <v>0</v>
      </c>
      <c r="C5" s="18">
        <f>EQUAT!C9</f>
        <v>1</v>
      </c>
      <c r="D5" s="33" t="str">
        <f t="shared" si="17"/>
        <v>titration curves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titration curves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10</v>
      </c>
      <c r="AL5" s="33">
        <f t="shared" ref="AL5:AM5" si="27">SUM(AF3:AF11)</f>
        <v>10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Results'!J9=EQUAT!B10,1,0)</f>
        <v>0</v>
      </c>
      <c r="C6" s="18">
        <f>EQUAT!C10</f>
        <v>1</v>
      </c>
      <c r="D6" s="33" t="str">
        <f t="shared" si="17"/>
        <v>acid-base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data book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acid-base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data book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2</v>
      </c>
      <c r="AL6" s="33">
        <f>SUM(AF12:AF14)</f>
        <v>2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Results'!J10=EQUAT!B11,1,0)</f>
        <v>0</v>
      </c>
      <c r="C7" s="18">
        <f>EQUAT!C11</f>
        <v>1</v>
      </c>
      <c r="D7" s="33" t="str">
        <f t="shared" si="17"/>
        <v>galvanic primary, principles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electrochemical series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data book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galvanic primary, principles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electrochemical series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data book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21</v>
      </c>
      <c r="AL7" s="33">
        <f t="shared" ref="AL7:AM7" si="32">SUM(AF15:AF19)</f>
        <v>21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Results'!J11=EQUAT!B12,1,0)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4</v>
      </c>
      <c r="AF8" s="173">
        <f t="shared" si="23"/>
        <v>4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12</v>
      </c>
      <c r="AL8" s="33">
        <f t="shared" ref="AL8:AM8" si="33">SUM(AF20:AF23)</f>
        <v>12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Results'!J12=EQUAT!B13,1,0)</f>
        <v>0</v>
      </c>
      <c r="C9" s="18">
        <f>EQUAT!C13</f>
        <v>1</v>
      </c>
      <c r="D9" s="33" t="str">
        <f t="shared" si="17"/>
        <v>redox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fuel cells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redox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fuel cells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</v>
      </c>
      <c r="AL9" s="33">
        <f t="shared" ref="AL9:AM9" si="34">SUM(AF24:AF31)</f>
        <v>1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Results'!J13=EQUAT!B14,1,0)</f>
        <v>0</v>
      </c>
      <c r="C10" s="18">
        <f>EQUAT!C14</f>
        <v>1</v>
      </c>
      <c r="D10" s="33" t="str">
        <f t="shared" si="17"/>
        <v>bomb calorimetry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calculations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bomb calorimetry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calculations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28</v>
      </c>
      <c r="AL10" s="33">
        <f t="shared" ref="AL10:AM10" si="35">SUM(AF32:AF48)</f>
        <v>28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4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Results'!J14=EQUAT!B15,1,0)</f>
        <v>0</v>
      </c>
      <c r="C11" s="18">
        <f>EQUAT!C15</f>
        <v>1</v>
      </c>
      <c r="D11" s="33" t="str">
        <f t="shared" si="17"/>
        <v>galvanic secondary, principles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galvanic secondary, principles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2</v>
      </c>
      <c r="AF11" s="173">
        <f t="shared" si="23"/>
        <v>2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Results'!J15=EQUAT!B16,1,0)</f>
        <v>0</v>
      </c>
      <c r="C12" s="18">
        <f>EQUAT!C16</f>
        <v>1</v>
      </c>
      <c r="D12" s="33" t="str">
        <f t="shared" si="17"/>
        <v>Le Chatelier principle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Le Chatelier principle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2</v>
      </c>
      <c r="AF12" s="171">
        <f t="shared" si="23"/>
        <v>2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16</v>
      </c>
      <c r="AL12" s="33">
        <f t="shared" ref="AL12:AM12" si="37">SUM(AF52:AF66)</f>
        <v>16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Results'!J16=EQUAT!B17,1,0)</f>
        <v>0</v>
      </c>
      <c r="C13" s="18">
        <f>EQUAT!C17</f>
        <v>1</v>
      </c>
      <c r="D13" s="33" t="str">
        <f t="shared" si="17"/>
        <v>fuel cells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fuel cells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2</v>
      </c>
      <c r="AV13" s="109">
        <f t="shared" si="31"/>
        <v>0</v>
      </c>
    </row>
    <row r="14" spans="1:58" x14ac:dyDescent="0.25">
      <c r="A14" s="8">
        <v>12</v>
      </c>
      <c r="B14" s="93">
        <f>IF('Class Results'!J17=EQUAT!B18,1,0)</f>
        <v>0</v>
      </c>
      <c r="C14" s="18">
        <f>EQUAT!C18</f>
        <v>1</v>
      </c>
      <c r="D14" s="33" t="str">
        <f t="shared" si="17"/>
        <v>gravimetric analysis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calculations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chemical equations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gravimetric analysis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calculations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chemical equations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2</v>
      </c>
      <c r="AV14" s="109">
        <f t="shared" si="31"/>
        <v>0</v>
      </c>
    </row>
    <row r="15" spans="1:58" x14ac:dyDescent="0.25">
      <c r="A15" s="8">
        <v>13</v>
      </c>
      <c r="B15" s="93">
        <f>IF('Class Results'!J18=EQUAT!B19,1,0)</f>
        <v>0</v>
      </c>
      <c r="C15" s="18">
        <f>EQUAT!C19</f>
        <v>1</v>
      </c>
      <c r="D15" s="33" t="str">
        <f t="shared" si="17"/>
        <v>gravimetric analysis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calculations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chemical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gravimetric analysis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calculations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chemical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Results'!J19=EQUAT!B20,1,0)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calibration graph AAS or UV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calibration graph AAS or UV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2</v>
      </c>
      <c r="AF16" s="173">
        <f t="shared" si="23"/>
        <v>2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Results'!J20=EQUAT!B21,1,0)</f>
        <v>0</v>
      </c>
      <c r="C17" s="18">
        <f>EQUAT!C21</f>
        <v>1</v>
      </c>
      <c r="D17" s="33" t="str">
        <f t="shared" si="17"/>
        <v>systematic name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alkanoic acid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calculations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systematic name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alkanoic acid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calculations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4</v>
      </c>
      <c r="AL17" s="33">
        <f t="shared" ref="AL17:AM17" si="42">SUM(AF90:AF93)</f>
        <v>4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Results'!J21=EQUAT!B22,1,0)</f>
        <v>0</v>
      </c>
      <c r="C18" s="18">
        <f>EQUAT!C22</f>
        <v>1</v>
      </c>
      <c r="D18" s="33" t="str">
        <f t="shared" si="17"/>
        <v xml:space="preserve">Faradays laws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galvanic primary, principles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redox equations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Faradays laws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galvanic primary, principles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redox equations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Results'!J22=EQUAT!B23,1,0)</f>
        <v>0</v>
      </c>
      <c r="C19" s="18">
        <f>EQUAT!C23</f>
        <v>1</v>
      </c>
      <c r="D19" s="33" t="str">
        <f t="shared" si="17"/>
        <v>chemical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aspirin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chemical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aspirin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Results'!J23=EQUAT!B24,1,0)</f>
        <v>0</v>
      </c>
      <c r="C20" s="18">
        <f>EQUAT!C24</f>
        <v>1</v>
      </c>
      <c r="D20" s="33" t="str">
        <f t="shared" si="17"/>
        <v>organic reaction pathways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organic reaction pathways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33</v>
      </c>
      <c r="AL20" s="33">
        <f>SUM(AF97:AF120)</f>
        <v>33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Results'!J24=EQUAT!B25,1,0)</f>
        <v>0</v>
      </c>
      <c r="C21" s="18">
        <f>EQUAT!C25</f>
        <v>1</v>
      </c>
      <c r="D21" s="33" t="str">
        <f t="shared" si="17"/>
        <v>Le Chatelier principle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Rates of reaction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Le Chatelier principle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Rates of reaction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48</v>
      </c>
      <c r="AL21" s="33">
        <f>SUM(AF121:AF151)</f>
        <v>48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Results'!J25=EQUAT!B26,1,0)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19</v>
      </c>
      <c r="AL22" s="33">
        <f t="shared" ref="AL22:AM22" si="44">SUM(AF97:AF103)</f>
        <v>19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Results'!J26=EQUAT!B27,1,0)</f>
        <v>0</v>
      </c>
      <c r="C23" s="18">
        <f>EQUAT!C27</f>
        <v>1</v>
      </c>
      <c r="D23" s="33" t="str">
        <f t="shared" si="17"/>
        <v>calc delta H from reactions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calc delta H from reactions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0</v>
      </c>
      <c r="AL23" s="33">
        <f t="shared" ref="AL23:AM23" si="46">SUM(AF104:AF109)</f>
        <v>0</v>
      </c>
      <c r="AM23" s="33">
        <f t="shared" si="46"/>
        <v>0</v>
      </c>
      <c r="AN23" s="80">
        <f t="shared" si="45"/>
        <v>-2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Results'!J27=EQUAT!B28,1,0)</f>
        <v>0</v>
      </c>
      <c r="C24" s="18">
        <f>EQUAT!C28</f>
        <v>1</v>
      </c>
      <c r="D24" s="33" t="str">
        <f t="shared" si="17"/>
        <v>matching analytical technique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HPLC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matching analytical technique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HPLC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14</v>
      </c>
      <c r="AL24" s="33">
        <f t="shared" ref="AL24:AM24" si="47">SUM(AF110:AF115)</f>
        <v>14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Results'!J28=EQUAT!B29,1,0)</f>
        <v>0</v>
      </c>
      <c r="C25" s="18">
        <f>EQUAT!C29</f>
        <v>1</v>
      </c>
      <c r="D25" s="33" t="str">
        <f t="shared" si="17"/>
        <v>vol - experimental technique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vol - experimental technique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Results'!J29=EQUAT!B30,1,0)</f>
        <v>0</v>
      </c>
      <c r="C26" s="18">
        <f>EQUAT!C30</f>
        <v>1</v>
      </c>
      <c r="D26" s="33" t="str">
        <f t="shared" si="17"/>
        <v>mass spectrometry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IR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C13NMR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mass spectrometry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IR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C13NMR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Results'!J30=EQUAT!B31,1,0)</f>
        <v>0</v>
      </c>
      <c r="C27" s="18">
        <f>EQUAT!C31</f>
        <v>1</v>
      </c>
      <c r="D27" s="33" t="str">
        <f t="shared" si="17"/>
        <v>mass spectrometry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IR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C13NMR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mass spectrometry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IR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C13NMR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1</v>
      </c>
      <c r="AF27" s="173">
        <f t="shared" si="23"/>
        <v>1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2</v>
      </c>
      <c r="AL27" s="33">
        <f t="shared" ref="AL27:AM27" si="50">SUM(AF123:AF128)</f>
        <v>2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Results'!J31=EQUAT!B32,1,0)</f>
        <v>0</v>
      </c>
      <c r="C28" s="18">
        <f>EQUAT!C32</f>
        <v>1</v>
      </c>
      <c r="D28" s="33" t="str">
        <f t="shared" si="17"/>
        <v>Le Chatelier principle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Le Chatelier principle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Results'!J32=EQUAT!B33,1,0)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chemical principles electrolytic cell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chemical principles electrolytic cell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12</v>
      </c>
      <c r="AL29" s="33">
        <f t="shared" ref="AL29:AM29" si="52">SUM(AF134:AF138)</f>
        <v>12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1</v>
      </c>
      <c r="AV29" s="109">
        <f t="shared" si="31"/>
        <v>0</v>
      </c>
    </row>
    <row r="30" spans="1:58" x14ac:dyDescent="0.25">
      <c r="A30" s="8">
        <v>28</v>
      </c>
      <c r="B30" s="93">
        <f>IF('Class Results'!J33=EQUAT!B34,1,0)</f>
        <v>0</v>
      </c>
      <c r="C30" s="18">
        <f>EQUAT!C34</f>
        <v>1</v>
      </c>
      <c r="D30" s="33" t="str">
        <f t="shared" si="17"/>
        <v>chemical principles electrolytic cell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molten vs aqueous electrolytic cell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chemical principles electrolytic cell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molten vs aqueous electrolytic cell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8</v>
      </c>
      <c r="AL30" s="33">
        <f t="shared" ref="AL30:AM30" si="53">SUM(AF139:AF143)</f>
        <v>8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Results'!J34=EQUAT!B35,1,0)</f>
        <v>0</v>
      </c>
      <c r="C31" s="18">
        <f>EQUAT!C35</f>
        <v>1</v>
      </c>
      <c r="D31" s="33" t="str">
        <f t="shared" si="17"/>
        <v>amount of solids, liquids, gases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excess and limiting reagents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amount of solids, liquids, gases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excess and limiting reagents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Results'!J35=EQUAT!B36,1,0)</f>
        <v>0</v>
      </c>
      <c r="C32" s="18">
        <f>EQUAT!C36</f>
        <v>1</v>
      </c>
      <c r="D32" s="33" t="str">
        <f t="shared" si="17"/>
        <v>solution calorimetry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solution calorimetry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5</v>
      </c>
      <c r="AL32" s="33">
        <f t="shared" ref="AL32:AM32" si="55">SUM(AF150:AF151)</f>
        <v>5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20</v>
      </c>
      <c r="AL33" s="33">
        <f t="shared" ref="AL33:AM33" si="56">SUM(AF152:AF154)</f>
        <v>20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Results'!J37</f>
        <v>0</v>
      </c>
      <c r="C34" s="18">
        <f>EQUAT!I7</f>
        <v>1</v>
      </c>
      <c r="D34" s="33" t="str">
        <f t="shared" si="17"/>
        <v>organic structure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organic structure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Results'!J38</f>
        <v>0</v>
      </c>
      <c r="C35" s="18">
        <f>EQUAT!I8</f>
        <v>1</v>
      </c>
      <c r="D35" s="33" t="str">
        <f t="shared" si="17"/>
        <v>mass spectrometry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mass spectrometry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Results'!J39</f>
        <v>0</v>
      </c>
      <c r="C36" s="18">
        <f>EQUAT!I9</f>
        <v>2</v>
      </c>
      <c r="D36" s="33" t="str">
        <f t="shared" si="17"/>
        <v>IR</v>
      </c>
      <c r="E36" s="33" t="str">
        <f t="shared" si="18"/>
        <v>IR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IR</v>
      </c>
      <c r="Q36" s="49" t="str">
        <f t="shared" si="65"/>
        <v>IR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6</v>
      </c>
      <c r="AF36" s="171">
        <f t="shared" si="23"/>
        <v>6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Results'!J40</f>
        <v>0</v>
      </c>
      <c r="C37" s="18">
        <f>EQUAT!I10</f>
        <v>2</v>
      </c>
      <c r="D37" s="33" t="str">
        <f t="shared" si="17"/>
        <v>organic structure</v>
      </c>
      <c r="E37" s="33" t="str">
        <f t="shared" si="18"/>
        <v>organic structure</v>
      </c>
      <c r="F37" s="33">
        <f t="shared" si="19"/>
        <v>0</v>
      </c>
      <c r="G37" s="33">
        <f t="shared" si="20"/>
        <v>0</v>
      </c>
      <c r="H37" s="33" t="str">
        <f t="shared" si="57"/>
        <v>C13NMR</v>
      </c>
      <c r="I37" s="33" t="str">
        <f t="shared" si="58"/>
        <v>C13NMR</v>
      </c>
      <c r="J37" s="33">
        <f t="shared" si="59"/>
        <v>0</v>
      </c>
      <c r="K37" s="33">
        <f t="shared" si="60"/>
        <v>0</v>
      </c>
      <c r="L37" s="33" t="str">
        <f t="shared" si="61"/>
        <v>carbon environment</v>
      </c>
      <c r="M37" s="33" t="str">
        <f t="shared" si="62"/>
        <v>carbon environment</v>
      </c>
      <c r="N37" s="33">
        <f t="shared" si="63"/>
        <v>0</v>
      </c>
      <c r="O37" s="33">
        <f t="shared" si="64"/>
        <v>0</v>
      </c>
      <c r="P37" s="72" t="str">
        <f>EQUAT!J10</f>
        <v>organic structure</v>
      </c>
      <c r="Q37" s="49" t="str">
        <f t="shared" si="65"/>
        <v>organic structure</v>
      </c>
      <c r="R37" s="9">
        <f t="shared" si="66"/>
        <v>0</v>
      </c>
      <c r="S37" s="50">
        <f t="shared" si="67"/>
        <v>0</v>
      </c>
      <c r="T37" s="45" t="str">
        <f>EQUAT!K10</f>
        <v>C13NMR</v>
      </c>
      <c r="U37" s="56" t="str">
        <f t="shared" si="68"/>
        <v>C13NMR</v>
      </c>
      <c r="V37" s="10">
        <f t="shared" si="69"/>
        <v>0</v>
      </c>
      <c r="W37" s="57">
        <f t="shared" si="70"/>
        <v>0</v>
      </c>
      <c r="X37" s="45" t="str">
        <f>EQUAT!L10</f>
        <v>carbon environment</v>
      </c>
      <c r="Y37" s="63" t="str">
        <f t="shared" si="71"/>
        <v>carbon environment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Results'!J41</f>
        <v>0</v>
      </c>
      <c r="C38" s="18">
        <f>EQUAT!I11</f>
        <v>5</v>
      </c>
      <c r="D38" s="33" t="str">
        <f t="shared" si="17"/>
        <v>common organic reactions</v>
      </c>
      <c r="E38" s="33" t="str">
        <f t="shared" si="18"/>
        <v>common organic reactions</v>
      </c>
      <c r="F38" s="33" t="str">
        <f t="shared" si="19"/>
        <v>common organic reactions</v>
      </c>
      <c r="G38" s="33" t="str">
        <f t="shared" si="20"/>
        <v>common organic reactions</v>
      </c>
      <c r="H38" s="33" t="str">
        <f t="shared" si="57"/>
        <v>esters from alkenes</v>
      </c>
      <c r="I38" s="33" t="str">
        <f t="shared" si="58"/>
        <v>esters from alkenes</v>
      </c>
      <c r="J38" s="33" t="str">
        <f t="shared" si="59"/>
        <v>esters from alkenes</v>
      </c>
      <c r="K38" s="33" t="str">
        <f t="shared" si="60"/>
        <v>esters from alkenes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common organic reactions</v>
      </c>
      <c r="Q38" s="49" t="str">
        <f t="shared" si="65"/>
        <v>common organic reactions</v>
      </c>
      <c r="R38" s="9" t="str">
        <f t="shared" si="66"/>
        <v>common organic reactions</v>
      </c>
      <c r="S38" s="50" t="str">
        <f t="shared" si="67"/>
        <v>common organic reactions</v>
      </c>
      <c r="T38" s="45" t="str">
        <f>EQUAT!K11</f>
        <v>esters from alkenes</v>
      </c>
      <c r="U38" s="56" t="str">
        <f t="shared" si="68"/>
        <v>esters from alkenes</v>
      </c>
      <c r="V38" s="10" t="str">
        <f t="shared" si="69"/>
        <v>esters from alkenes</v>
      </c>
      <c r="W38" s="57" t="str">
        <f t="shared" si="70"/>
        <v>esters from alkenes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2</v>
      </c>
      <c r="AF38" s="171">
        <f t="shared" si="23"/>
        <v>2</v>
      </c>
      <c r="AG38" s="149">
        <f t="shared" si="24"/>
        <v>0</v>
      </c>
      <c r="AH38" s="153">
        <f t="shared" si="25"/>
        <v>0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6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Results'!J42</f>
        <v>0</v>
      </c>
      <c r="C39" s="18">
        <f>EQUAT!I12</f>
        <v>1</v>
      </c>
      <c r="D39" s="33" t="str">
        <f t="shared" si="17"/>
        <v>esterification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esterification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94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1gi</v>
      </c>
      <c r="B40" s="18">
        <f>'Class Results'!J43</f>
        <v>0</v>
      </c>
      <c r="C40" s="18">
        <f>EQUAT!I13</f>
        <v>2</v>
      </c>
      <c r="D40" s="33" t="str">
        <f t="shared" si="17"/>
        <v>Le Chatelier principle</v>
      </c>
      <c r="E40" s="33" t="str">
        <f t="shared" si="18"/>
        <v>Le Chatelier principle</v>
      </c>
      <c r="F40" s="33">
        <f t="shared" si="19"/>
        <v>0</v>
      </c>
      <c r="G40" s="33">
        <f t="shared" si="20"/>
        <v>0</v>
      </c>
      <c r="H40" s="33" t="str">
        <f t="shared" si="57"/>
        <v>Rates of reaction</v>
      </c>
      <c r="I40" s="33" t="str">
        <f t="shared" si="58"/>
        <v>Rates of reaction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Le Chatelier principle</v>
      </c>
      <c r="Q40" s="49" t="str">
        <f t="shared" si="65"/>
        <v>Le Chatelier principle</v>
      </c>
      <c r="R40" s="9">
        <f t="shared" si="66"/>
        <v>0</v>
      </c>
      <c r="S40" s="50">
        <f t="shared" si="67"/>
        <v>0</v>
      </c>
      <c r="T40" s="45" t="str">
        <f>EQUAT!K13</f>
        <v>Rates of reaction</v>
      </c>
      <c r="U40" s="56" t="str">
        <f t="shared" si="68"/>
        <v>Rates of reaction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2</v>
      </c>
      <c r="AV40" s="109">
        <f t="shared" si="31"/>
        <v>0</v>
      </c>
    </row>
    <row r="41" spans="1:48" x14ac:dyDescent="0.25">
      <c r="A41" s="8" t="str">
        <f>EQUAT!H14</f>
        <v>1gii</v>
      </c>
      <c r="B41" s="18">
        <f>'Class Results'!J44</f>
        <v>0</v>
      </c>
      <c r="C41" s="18">
        <f>EQUAT!I14</f>
        <v>1</v>
      </c>
      <c r="D41" s="33" t="str">
        <f t="shared" si="17"/>
        <v>properties of organic compounds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properties of organic compounds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1h</v>
      </c>
      <c r="B42" s="18">
        <f>'Class Results'!J45</f>
        <v>0</v>
      </c>
      <c r="C42" s="18">
        <f>EQUAT!I15</f>
        <v>2</v>
      </c>
      <c r="D42" s="33" t="str">
        <f t="shared" si="17"/>
        <v>calc delta H from reactions</v>
      </c>
      <c r="E42" s="33" t="str">
        <f t="shared" si="18"/>
        <v>calc delta H from reactions</v>
      </c>
      <c r="F42" s="33">
        <f t="shared" si="19"/>
        <v>0</v>
      </c>
      <c r="G42" s="33">
        <f t="shared" si="20"/>
        <v>0</v>
      </c>
      <c r="H42" s="33" t="str">
        <f t="shared" si="57"/>
        <v>data book</v>
      </c>
      <c r="I42" s="33" t="str">
        <f t="shared" si="58"/>
        <v>data book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 t="str">
        <f t="shared" si="65"/>
        <v>calc delta H from reactions</v>
      </c>
      <c r="R42" s="9">
        <f t="shared" si="66"/>
        <v>0</v>
      </c>
      <c r="S42" s="50">
        <f t="shared" si="67"/>
        <v>0</v>
      </c>
      <c r="T42" s="45" t="str">
        <f>EQUAT!K15</f>
        <v>data book</v>
      </c>
      <c r="U42" s="56" t="str">
        <f t="shared" si="68"/>
        <v>data book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2a</v>
      </c>
      <c r="B43" s="18">
        <f>'Class Results'!J46</f>
        <v>0</v>
      </c>
      <c r="C43" s="18">
        <f>EQUAT!I16</f>
        <v>1</v>
      </c>
      <c r="D43" s="33" t="str">
        <f t="shared" si="17"/>
        <v>chemical principles electrolytic cell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chemical principles electrolytic cell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2b</v>
      </c>
      <c r="B44" s="18">
        <f>'Class Results'!J47</f>
        <v>0</v>
      </c>
      <c r="C44" s="18">
        <f>EQUAT!I17</f>
        <v>2</v>
      </c>
      <c r="D44" s="33" t="str">
        <f t="shared" si="17"/>
        <v>predicting redox products</v>
      </c>
      <c r="E44" s="33" t="str">
        <f t="shared" si="18"/>
        <v>predicting redox products</v>
      </c>
      <c r="F44" s="33">
        <f t="shared" si="19"/>
        <v>0</v>
      </c>
      <c r="G44" s="33">
        <f t="shared" si="20"/>
        <v>0</v>
      </c>
      <c r="H44" s="33" t="str">
        <f t="shared" si="57"/>
        <v>electrochemical series</v>
      </c>
      <c r="I44" s="33" t="str">
        <f t="shared" si="58"/>
        <v>electrochemical series</v>
      </c>
      <c r="J44" s="33">
        <f t="shared" si="59"/>
        <v>0</v>
      </c>
      <c r="K44" s="33">
        <f t="shared" si="60"/>
        <v>0</v>
      </c>
      <c r="L44" s="33" t="str">
        <f t="shared" si="61"/>
        <v>chemical principles electrolytic cell</v>
      </c>
      <c r="M44" s="33" t="str">
        <f t="shared" si="62"/>
        <v>chemical principles electrolytic cell</v>
      </c>
      <c r="N44" s="33">
        <f t="shared" si="63"/>
        <v>0</v>
      </c>
      <c r="O44" s="33">
        <f t="shared" si="64"/>
        <v>0</v>
      </c>
      <c r="P44" s="72" t="str">
        <f>EQUAT!J17</f>
        <v>predicting redox products</v>
      </c>
      <c r="Q44" s="49" t="str">
        <f t="shared" si="65"/>
        <v>predicting redox products</v>
      </c>
      <c r="R44" s="9">
        <f t="shared" si="66"/>
        <v>0</v>
      </c>
      <c r="S44" s="50">
        <f t="shared" si="67"/>
        <v>0</v>
      </c>
      <c r="T44" s="45" t="str">
        <f>EQUAT!K17</f>
        <v>electrochemical series</v>
      </c>
      <c r="U44" s="56" t="str">
        <f t="shared" si="68"/>
        <v>electrochemical series</v>
      </c>
      <c r="V44" s="10">
        <f t="shared" si="69"/>
        <v>0</v>
      </c>
      <c r="W44" s="57">
        <f t="shared" si="70"/>
        <v>0</v>
      </c>
      <c r="X44" s="45" t="str">
        <f>EQUAT!L17</f>
        <v>chemical principles electrolytic cell</v>
      </c>
      <c r="Y44" s="63" t="str">
        <f t="shared" si="71"/>
        <v>chemical principles electrolytic cell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2c</v>
      </c>
      <c r="B45" s="18">
        <f>'Class Results'!J48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 t="str">
        <f t="shared" si="57"/>
        <v>chemical principles electrolytic cell</v>
      </c>
      <c r="I45" s="33" t="str">
        <f t="shared" si="58"/>
        <v>chemical principles electrolytic cell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 t="str">
        <f>EQUAT!K18</f>
        <v>chemical principles electrolytic cell</v>
      </c>
      <c r="U45" s="56" t="str">
        <f t="shared" si="68"/>
        <v>chemical principles electrolytic cell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</v>
      </c>
      <c r="B46" s="18">
        <f>'Class Results'!J49</f>
        <v>0</v>
      </c>
      <c r="C46" s="18">
        <f>EQUAT!I19</f>
        <v>1</v>
      </c>
      <c r="D46" s="33" t="str">
        <f t="shared" si="17"/>
        <v>vis-UV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vis-UV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2e</v>
      </c>
      <c r="B47" s="18">
        <f>'Class Results'!J50</f>
        <v>0</v>
      </c>
      <c r="C47" s="18">
        <f>EQUAT!I20</f>
        <v>1</v>
      </c>
      <c r="D47" s="33" t="str">
        <f t="shared" si="17"/>
        <v>vis-UV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vis-UV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2f</v>
      </c>
      <c r="B48" s="18">
        <f>'Class Results'!J51</f>
        <v>0</v>
      </c>
      <c r="C48" s="18">
        <f>EQUAT!I21</f>
        <v>2</v>
      </c>
      <c r="D48" s="33" t="str">
        <f t="shared" si="17"/>
        <v xml:space="preserve">Faradays laws </v>
      </c>
      <c r="E48" s="33" t="str">
        <f t="shared" si="18"/>
        <v xml:space="preserve">Faradays laws </v>
      </c>
      <c r="F48" s="33">
        <f t="shared" si="19"/>
        <v>0</v>
      </c>
      <c r="G48" s="33">
        <f t="shared" si="20"/>
        <v>0</v>
      </c>
      <c r="H48" s="33" t="str">
        <f t="shared" si="57"/>
        <v>electrolytic cells</v>
      </c>
      <c r="I48" s="33" t="str">
        <f t="shared" si="58"/>
        <v>electrolytic cells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 xml:space="preserve">Faradays laws </v>
      </c>
      <c r="Q48" s="49" t="str">
        <f t="shared" si="65"/>
        <v xml:space="preserve">Faradays laws </v>
      </c>
      <c r="R48" s="9">
        <f t="shared" si="66"/>
        <v>0</v>
      </c>
      <c r="S48" s="50">
        <f t="shared" si="67"/>
        <v>0</v>
      </c>
      <c r="T48" s="45" t="str">
        <f>EQUAT!K21</f>
        <v>electrolytic cells</v>
      </c>
      <c r="U48" s="56" t="str">
        <f t="shared" si="68"/>
        <v>electrolytic cells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2g</v>
      </c>
      <c r="B49" s="18">
        <f>'Class Results'!J52</f>
        <v>0</v>
      </c>
      <c r="C49" s="18">
        <f>EQUAT!I22</f>
        <v>1</v>
      </c>
      <c r="D49" s="33" t="str">
        <f t="shared" si="17"/>
        <v>limitations of predictions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limitations of predictions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2h</v>
      </c>
      <c r="B50" s="18">
        <f>'Class Results'!J53</f>
        <v>0</v>
      </c>
      <c r="C50" s="18">
        <f>EQUAT!I23</f>
        <v>1</v>
      </c>
      <c r="D50" s="33" t="str">
        <f t="shared" si="17"/>
        <v>chemical principles electrolytic cell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chemical principles electrolytic cell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2i</v>
      </c>
      <c r="B51" s="18">
        <f>'Class Results'!J54</f>
        <v>0</v>
      </c>
      <c r="C51" s="18">
        <f>EQUAT!I24</f>
        <v>3</v>
      </c>
      <c r="D51" s="33" t="str">
        <f t="shared" si="17"/>
        <v>vis-UV</v>
      </c>
      <c r="E51" s="33" t="str">
        <f t="shared" si="18"/>
        <v>vis-UV</v>
      </c>
      <c r="F51" s="33" t="str">
        <f t="shared" si="19"/>
        <v>vis-UV</v>
      </c>
      <c r="G51" s="33">
        <f t="shared" si="20"/>
        <v>0</v>
      </c>
      <c r="H51" s="33" t="str">
        <f t="shared" si="57"/>
        <v>calibration graph AAS or UV</v>
      </c>
      <c r="I51" s="33" t="str">
        <f t="shared" si="58"/>
        <v>calibration graph AAS or UV</v>
      </c>
      <c r="J51" s="33" t="str">
        <f t="shared" si="59"/>
        <v>calibration graph AAS or UV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vis-UV</v>
      </c>
      <c r="Q51" s="49" t="str">
        <f t="shared" si="65"/>
        <v>vis-UV</v>
      </c>
      <c r="R51" s="9" t="str">
        <f t="shared" si="66"/>
        <v>vis-UV</v>
      </c>
      <c r="S51" s="50">
        <f t="shared" si="67"/>
        <v>0</v>
      </c>
      <c r="T51" s="45" t="str">
        <f>EQUAT!K24</f>
        <v>calibration graph AAS or UV</v>
      </c>
      <c r="U51" s="56" t="str">
        <f t="shared" si="68"/>
        <v>calibration graph AAS or UV</v>
      </c>
      <c r="V51" s="10" t="str">
        <f t="shared" si="69"/>
        <v>calibration graph AAS or UV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3a</v>
      </c>
      <c r="B52" s="18">
        <f>'Class Results'!J55</f>
        <v>0</v>
      </c>
      <c r="C52" s="18">
        <f>EQUAT!I25</f>
        <v>1</v>
      </c>
      <c r="D52" s="33" t="str">
        <f t="shared" si="17"/>
        <v>structural formula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amines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structural formula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amines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3b</v>
      </c>
      <c r="B53" s="18">
        <f>'Class Results'!J56</f>
        <v>0</v>
      </c>
      <c r="C53" s="18">
        <f>EQUAT!I26</f>
        <v>1</v>
      </c>
      <c r="D53" s="33" t="str">
        <f t="shared" si="17"/>
        <v>amines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amino acid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amines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amino acid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3c</v>
      </c>
      <c r="B54" s="18">
        <f>'Class Results'!J57</f>
        <v>0</v>
      </c>
      <c r="C54" s="18">
        <f>EQUAT!I27</f>
        <v>1</v>
      </c>
      <c r="D54" s="33" t="str">
        <f t="shared" si="17"/>
        <v>systematic name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systematic name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3d</v>
      </c>
      <c r="B55" s="18">
        <f>'Class Results'!J58</f>
        <v>0</v>
      </c>
      <c r="C55" s="18">
        <f>EQUAT!I28</f>
        <v>1</v>
      </c>
      <c r="D55" s="33" t="str">
        <f t="shared" si="17"/>
        <v>amino acid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data book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 t="str">
        <f t="shared" si="61"/>
        <v>structural formula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amino acid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data book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 t="str">
        <f>EQUAT!L28</f>
        <v>structural formula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3e</v>
      </c>
      <c r="B56" s="18">
        <f>'Class Results'!J59</f>
        <v>0</v>
      </c>
      <c r="C56" s="18">
        <f>EQUAT!I29</f>
        <v>2</v>
      </c>
      <c r="D56" s="33" t="str">
        <f t="shared" si="17"/>
        <v>cond &amp; poly - proteins</v>
      </c>
      <c r="E56" s="33" t="str">
        <f t="shared" si="18"/>
        <v>cond &amp; poly - proteins</v>
      </c>
      <c r="F56" s="33">
        <f t="shared" si="19"/>
        <v>0</v>
      </c>
      <c r="G56" s="33">
        <f t="shared" si="20"/>
        <v>0</v>
      </c>
      <c r="H56" s="33" t="str">
        <f t="shared" si="57"/>
        <v>chemical bonding proteins</v>
      </c>
      <c r="I56" s="33" t="str">
        <f t="shared" si="58"/>
        <v>chemical bonding proteins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cond &amp; poly - proteins</v>
      </c>
      <c r="Q56" s="49" t="str">
        <f t="shared" si="65"/>
        <v>cond &amp; poly - proteins</v>
      </c>
      <c r="R56" s="9">
        <f t="shared" si="66"/>
        <v>0</v>
      </c>
      <c r="S56" s="50">
        <f t="shared" si="67"/>
        <v>0</v>
      </c>
      <c r="T56" s="45" t="str">
        <f>EQUAT!K29</f>
        <v>chemical bonding proteins</v>
      </c>
      <c r="U56" s="56" t="str">
        <f t="shared" si="68"/>
        <v>chemical bonding proteins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3</v>
      </c>
      <c r="AF56" s="179">
        <f t="shared" si="23"/>
        <v>3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3fi</v>
      </c>
      <c r="B57" s="18">
        <f>'Class Results'!J60</f>
        <v>0</v>
      </c>
      <c r="C57" s="18">
        <f>EQUAT!I30</f>
        <v>1</v>
      </c>
      <c r="D57" s="33" t="str">
        <f t="shared" si="17"/>
        <v>cond &amp; poly - proteins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protein- primary, secondary, tertiary structure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cond &amp; poly - proteins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protein- primary, secondary, tertiary structure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3fii</v>
      </c>
      <c r="B58" s="18">
        <f>'Class Results'!J61</f>
        <v>0</v>
      </c>
      <c r="C58" s="18">
        <f>EQUAT!I31</f>
        <v>1</v>
      </c>
      <c r="D58" s="33" t="str">
        <f t="shared" si="17"/>
        <v>cond &amp; poly - proteins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protein- primary, secondary, tertiary structure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cond &amp; poly - proteins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protein- primary, secondary, tertiary structure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3</v>
      </c>
      <c r="AV58" s="109">
        <f t="shared" si="31"/>
        <v>0</v>
      </c>
    </row>
    <row r="59" spans="1:48" x14ac:dyDescent="0.25">
      <c r="A59" s="8" t="str">
        <f>EQUAT!H32</f>
        <v>3fiii</v>
      </c>
      <c r="B59" s="18">
        <f>'Class Results'!J62</f>
        <v>0</v>
      </c>
      <c r="C59" s="18">
        <f>EQUAT!I32</f>
        <v>1</v>
      </c>
      <c r="D59" s="33" t="str">
        <f t="shared" si="17"/>
        <v>cond &amp; poly - proteins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 t="str">
        <f t="shared" si="57"/>
        <v>protein- primary, secondary, tertiary structure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cond &amp; poly - proteins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 t="str">
        <f>EQUAT!K32</f>
        <v>protein- primary, secondary, tertiary structure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3gi</v>
      </c>
      <c r="B60" s="18">
        <f>'Class Results'!J63</f>
        <v>0</v>
      </c>
      <c r="C60" s="18">
        <f>EQUAT!I33</f>
        <v>2</v>
      </c>
      <c r="D60" s="33" t="str">
        <f t="shared" si="17"/>
        <v>DNA</v>
      </c>
      <c r="E60" s="33" t="str">
        <f t="shared" si="18"/>
        <v>DNA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DNA</v>
      </c>
      <c r="Q60" s="49" t="str">
        <f t="shared" si="65"/>
        <v>DNA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2</v>
      </c>
      <c r="AF60" s="179">
        <f t="shared" si="23"/>
        <v>2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3gii</v>
      </c>
      <c r="B61" s="18">
        <f>'Class Results'!J64</f>
        <v>0</v>
      </c>
      <c r="C61" s="18">
        <f>EQUAT!I34</f>
        <v>1</v>
      </c>
      <c r="D61" s="33" t="str">
        <f t="shared" si="17"/>
        <v>DNA primary structure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DNA primary structure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3giii</v>
      </c>
      <c r="B62" s="18">
        <f>'Class Results'!J65</f>
        <v>0</v>
      </c>
      <c r="C62" s="18">
        <f>EQUAT!I35</f>
        <v>1</v>
      </c>
      <c r="D62" s="33" t="str">
        <f t="shared" si="17"/>
        <v>DNA secondary structure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DNA secondary structure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2</v>
      </c>
      <c r="AV62" s="109">
        <f t="shared" si="31"/>
        <v>0</v>
      </c>
    </row>
    <row r="63" spans="1:48" x14ac:dyDescent="0.25">
      <c r="A63" s="8" t="str">
        <f>EQUAT!H36</f>
        <v>3h</v>
      </c>
      <c r="B63" s="18">
        <f>'Class Results'!J66</f>
        <v>0</v>
      </c>
      <c r="C63" s="18">
        <f>EQUAT!I36</f>
        <v>1</v>
      </c>
      <c r="D63" s="33" t="str">
        <f t="shared" si="17"/>
        <v>DNA secondary structure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DNA secondary structure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4ai</v>
      </c>
      <c r="B64" s="18">
        <f>'Class Results'!J67</f>
        <v>0</v>
      </c>
      <c r="C64" s="18">
        <f>EQUAT!I37</f>
        <v>2</v>
      </c>
      <c r="D64" s="33" t="str">
        <f t="shared" si="17"/>
        <v>catalyst effect on rate</v>
      </c>
      <c r="E64" s="33" t="str">
        <f t="shared" si="18"/>
        <v>catalyst effect on rate</v>
      </c>
      <c r="F64" s="33">
        <f t="shared" si="19"/>
        <v>0</v>
      </c>
      <c r="G64" s="33">
        <f t="shared" si="20"/>
        <v>0</v>
      </c>
      <c r="H64" s="33" t="str">
        <f t="shared" si="57"/>
        <v>calc delta H from reactions</v>
      </c>
      <c r="I64" s="33" t="str">
        <f t="shared" si="58"/>
        <v>calc delta H from reactions</v>
      </c>
      <c r="J64" s="33">
        <f t="shared" si="59"/>
        <v>0</v>
      </c>
      <c r="K64" s="33">
        <f t="shared" si="60"/>
        <v>0</v>
      </c>
      <c r="L64" s="33" t="str">
        <f t="shared" si="61"/>
        <v>Energy sources - renewability</v>
      </c>
      <c r="M64" s="33" t="str">
        <f t="shared" si="62"/>
        <v>Energy sources - renewability</v>
      </c>
      <c r="N64" s="33">
        <f t="shared" si="63"/>
        <v>0</v>
      </c>
      <c r="O64" s="33">
        <f t="shared" si="64"/>
        <v>0</v>
      </c>
      <c r="P64" s="72" t="str">
        <f>EQUAT!J37</f>
        <v>catalyst effect on rate</v>
      </c>
      <c r="Q64" s="49" t="str">
        <f t="shared" si="65"/>
        <v>catalyst effect on rate</v>
      </c>
      <c r="R64" s="9">
        <f t="shared" si="66"/>
        <v>0</v>
      </c>
      <c r="S64" s="50">
        <f t="shared" si="67"/>
        <v>0</v>
      </c>
      <c r="T64" s="45" t="str">
        <f>EQUAT!K37</f>
        <v>calc delta H from reactions</v>
      </c>
      <c r="U64" s="56" t="str">
        <f t="shared" si="68"/>
        <v>calc delta H from reactions</v>
      </c>
      <c r="V64" s="10">
        <f t="shared" si="69"/>
        <v>0</v>
      </c>
      <c r="W64" s="57">
        <f t="shared" si="70"/>
        <v>0</v>
      </c>
      <c r="X64" s="45" t="str">
        <f>EQUAT!L37</f>
        <v>Energy sources - renewability</v>
      </c>
      <c r="Y64" s="63" t="str">
        <f t="shared" si="71"/>
        <v>Energy sources - renewability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4aii</v>
      </c>
      <c r="B65" s="18">
        <f>'Class Results'!J68</f>
        <v>0</v>
      </c>
      <c r="C65" s="18">
        <f>EQUAT!I38</f>
        <v>3</v>
      </c>
      <c r="D65" s="33" t="str">
        <f t="shared" si="17"/>
        <v>Equilibrium law</v>
      </c>
      <c r="E65" s="33" t="str">
        <f t="shared" si="18"/>
        <v>Equilibrium law</v>
      </c>
      <c r="F65" s="33" t="str">
        <f t="shared" si="19"/>
        <v>Equilibrium law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 law</v>
      </c>
      <c r="Q65" s="49" t="str">
        <f t="shared" si="65"/>
        <v>Equilibrium law</v>
      </c>
      <c r="R65" s="9" t="str">
        <f t="shared" si="66"/>
        <v>Equilibrium law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4aiii</v>
      </c>
      <c r="B66" s="18">
        <f>'Class Results'!J69</f>
        <v>0</v>
      </c>
      <c r="C66" s="18">
        <f>EQUAT!I39</f>
        <v>1</v>
      </c>
      <c r="D66" s="33" t="str">
        <f t="shared" si="17"/>
        <v>Equilibrium law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 t="str">
        <f t="shared" si="57"/>
        <v>Le Chatelier principle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 t="str">
        <f>EQUAT!K39</f>
        <v>Le Chatelier principle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4bi</v>
      </c>
      <c r="B67" s="18">
        <f>'Class Results'!J70</f>
        <v>0</v>
      </c>
      <c r="C67" s="18">
        <f>EQUAT!I40</f>
        <v>1</v>
      </c>
      <c r="D67" s="33" t="str">
        <f t="shared" si="17"/>
        <v>biochemical fuel production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data book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biochemical fuel production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data book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4bii</v>
      </c>
      <c r="B68" s="18">
        <f>'Class Results'!J71</f>
        <v>0</v>
      </c>
      <c r="C68" s="18">
        <f>EQUAT!I41</f>
        <v>3</v>
      </c>
      <c r="D68" s="33" t="str">
        <f t="shared" si="17"/>
        <v>biodiesel</v>
      </c>
      <c r="E68" s="33" t="str">
        <f t="shared" si="18"/>
        <v>biodiesel</v>
      </c>
      <c r="F68" s="33" t="str">
        <f t="shared" si="19"/>
        <v>biodiesel</v>
      </c>
      <c r="G68" s="33">
        <f t="shared" si="20"/>
        <v>0</v>
      </c>
      <c r="H68" s="33" t="str">
        <f t="shared" si="57"/>
        <v>data book</v>
      </c>
      <c r="I68" s="33" t="str">
        <f t="shared" si="58"/>
        <v>data book</v>
      </c>
      <c r="J68" s="33" t="str">
        <f t="shared" si="59"/>
        <v>data book</v>
      </c>
      <c r="K68" s="33">
        <f t="shared" si="60"/>
        <v>0</v>
      </c>
      <c r="L68" s="33" t="str">
        <f t="shared" si="61"/>
        <v>chemical equations</v>
      </c>
      <c r="M68" s="33" t="str">
        <f t="shared" si="62"/>
        <v>chemical equations</v>
      </c>
      <c r="N68" s="33" t="str">
        <f t="shared" si="63"/>
        <v>chemical equations</v>
      </c>
      <c r="O68" s="33">
        <f t="shared" si="64"/>
        <v>0</v>
      </c>
      <c r="P68" s="72" t="str">
        <f>EQUAT!J41</f>
        <v>biodiesel</v>
      </c>
      <c r="Q68" s="49" t="str">
        <f t="shared" si="65"/>
        <v>biodiesel</v>
      </c>
      <c r="R68" s="9" t="str">
        <f t="shared" si="66"/>
        <v>biodiesel</v>
      </c>
      <c r="S68" s="50">
        <f t="shared" si="67"/>
        <v>0</v>
      </c>
      <c r="T68" s="45" t="str">
        <f>EQUAT!K41</f>
        <v>data book</v>
      </c>
      <c r="U68" s="56" t="str">
        <f t="shared" si="68"/>
        <v>data book</v>
      </c>
      <c r="V68" s="10" t="str">
        <f t="shared" si="69"/>
        <v>data book</v>
      </c>
      <c r="W68" s="57">
        <f t="shared" si="70"/>
        <v>0</v>
      </c>
      <c r="X68" s="45" t="str">
        <f>EQUAT!L41</f>
        <v>chemical equations</v>
      </c>
      <c r="Y68" s="63" t="str">
        <f t="shared" si="71"/>
        <v>chemical equations</v>
      </c>
      <c r="Z68" s="11" t="str">
        <f t="shared" si="72"/>
        <v>chemical equations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0</v>
      </c>
      <c r="AF68" s="182">
        <f t="shared" ref="AF68:AF131" si="76">COUNTIF($P$3:$AA$102,AD68)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4ci</v>
      </c>
      <c r="B69" s="18">
        <f>'Class Results'!J72</f>
        <v>0</v>
      </c>
      <c r="C69" s="18">
        <f>EQUAT!I42</f>
        <v>1</v>
      </c>
      <c r="D69" s="33" t="str">
        <f t="shared" si="17"/>
        <v>C13NMR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chemical equations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C13NMR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chemical equations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4cii</v>
      </c>
      <c r="B70" s="18">
        <f>'Class Results'!J73</f>
        <v>0</v>
      </c>
      <c r="C70" s="18">
        <f>EQUAT!I43</f>
        <v>2</v>
      </c>
      <c r="D70" s="33" t="str">
        <f t="shared" si="17"/>
        <v>HNMR</v>
      </c>
      <c r="E70" s="33" t="str">
        <f t="shared" si="18"/>
        <v>HNMR</v>
      </c>
      <c r="F70" s="33">
        <f t="shared" si="19"/>
        <v>0</v>
      </c>
      <c r="G70" s="33">
        <f t="shared" si="20"/>
        <v>0</v>
      </c>
      <c r="H70" s="33" t="str">
        <f t="shared" si="57"/>
        <v>semi-structural formula</v>
      </c>
      <c r="I70" s="33" t="str">
        <f t="shared" si="58"/>
        <v>semi-structural formula</v>
      </c>
      <c r="J70" s="33">
        <f t="shared" si="59"/>
        <v>0</v>
      </c>
      <c r="K70" s="33">
        <f t="shared" si="60"/>
        <v>0</v>
      </c>
      <c r="L70" s="33" t="str">
        <f t="shared" si="61"/>
        <v>oxidation primary alkanols</v>
      </c>
      <c r="M70" s="33" t="str">
        <f t="shared" si="62"/>
        <v>oxidation primary alkanols</v>
      </c>
      <c r="N70" s="33">
        <f t="shared" si="63"/>
        <v>0</v>
      </c>
      <c r="O70" s="33">
        <f t="shared" si="64"/>
        <v>0</v>
      </c>
      <c r="P70" s="72" t="str">
        <f>EQUAT!J43</f>
        <v>HNMR</v>
      </c>
      <c r="Q70" s="49" t="str">
        <f t="shared" si="65"/>
        <v>HNMR</v>
      </c>
      <c r="R70" s="9">
        <f t="shared" si="66"/>
        <v>0</v>
      </c>
      <c r="S70" s="50">
        <f t="shared" si="67"/>
        <v>0</v>
      </c>
      <c r="T70" s="45" t="str">
        <f>EQUAT!K43</f>
        <v>semi-structural formula</v>
      </c>
      <c r="U70" s="56" t="str">
        <f t="shared" si="68"/>
        <v>semi-structural formula</v>
      </c>
      <c r="V70" s="10">
        <f t="shared" si="69"/>
        <v>0</v>
      </c>
      <c r="W70" s="57">
        <f t="shared" si="70"/>
        <v>0</v>
      </c>
      <c r="X70" s="45" t="str">
        <f>EQUAT!L43</f>
        <v>oxidation primary alkanols</v>
      </c>
      <c r="Y70" s="63" t="str">
        <f t="shared" si="71"/>
        <v>oxidation primary alkanols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2</v>
      </c>
      <c r="AF70" s="182">
        <f t="shared" si="76"/>
        <v>2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4di</v>
      </c>
      <c r="B71" s="18">
        <f>'Class Results'!J74</f>
        <v>0</v>
      </c>
      <c r="C71" s="18">
        <f>EQUAT!I44</f>
        <v>1</v>
      </c>
      <c r="D71" s="33" t="str">
        <f t="shared" ref="D71:D88" si="83">IF($B71&lt;($C71),P71,0)</f>
        <v>fuel cells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fuel cells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4dii</v>
      </c>
      <c r="B72" s="18">
        <f>'Class Results'!J75</f>
        <v>0</v>
      </c>
      <c r="C72" s="18">
        <f>EQUAT!I45</f>
        <v>2</v>
      </c>
      <c r="D72" s="33" t="str">
        <f t="shared" si="83"/>
        <v>fuel cells</v>
      </c>
      <c r="E72" s="33" t="str">
        <f t="shared" si="84"/>
        <v>fuel cells</v>
      </c>
      <c r="F72" s="33">
        <f t="shared" si="85"/>
        <v>0</v>
      </c>
      <c r="G72" s="33">
        <f t="shared" si="86"/>
        <v>0</v>
      </c>
      <c r="H72" s="33" t="str">
        <f t="shared" si="57"/>
        <v>data book</v>
      </c>
      <c r="I72" s="33" t="str">
        <f t="shared" si="58"/>
        <v>data book</v>
      </c>
      <c r="J72" s="33">
        <f t="shared" si="59"/>
        <v>0</v>
      </c>
      <c r="K72" s="33">
        <f t="shared" si="60"/>
        <v>0</v>
      </c>
      <c r="L72" s="33" t="str">
        <f t="shared" si="61"/>
        <v>half, overall equations fuel cell</v>
      </c>
      <c r="M72" s="33" t="str">
        <f t="shared" si="62"/>
        <v>half, overall equations fuel cell</v>
      </c>
      <c r="N72" s="33">
        <f t="shared" si="63"/>
        <v>0</v>
      </c>
      <c r="O72" s="33">
        <f t="shared" si="64"/>
        <v>0</v>
      </c>
      <c r="P72" s="72" t="str">
        <f>EQUAT!J45</f>
        <v>fuel cells</v>
      </c>
      <c r="Q72" s="49" t="str">
        <f t="shared" si="65"/>
        <v>fuel cells</v>
      </c>
      <c r="R72" s="9">
        <f t="shared" si="66"/>
        <v>0</v>
      </c>
      <c r="S72" s="50">
        <f t="shared" si="67"/>
        <v>0</v>
      </c>
      <c r="T72" s="45" t="str">
        <f>EQUAT!K45</f>
        <v>data book</v>
      </c>
      <c r="U72" s="56" t="str">
        <f t="shared" si="68"/>
        <v>data book</v>
      </c>
      <c r="V72" s="10">
        <f t="shared" si="69"/>
        <v>0</v>
      </c>
      <c r="W72" s="57">
        <f t="shared" si="70"/>
        <v>0</v>
      </c>
      <c r="X72" s="45" t="str">
        <f>EQUAT!L45</f>
        <v>half, overall equations fuel cell</v>
      </c>
      <c r="Y72" s="63" t="str">
        <f t="shared" si="71"/>
        <v>half, overall equations fuel cell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2</v>
      </c>
      <c r="AV72" s="109">
        <f t="shared" si="82"/>
        <v>0</v>
      </c>
    </row>
    <row r="73" spans="1:48" x14ac:dyDescent="0.25">
      <c r="A73" s="8" t="str">
        <f>EQUAT!H46</f>
        <v>5ai</v>
      </c>
      <c r="B73" s="18">
        <f>'Class Results'!J76</f>
        <v>0</v>
      </c>
      <c r="C73" s="18">
        <f>EQUAT!I46</f>
        <v>1</v>
      </c>
      <c r="D73" s="33" t="str">
        <f t="shared" si="83"/>
        <v>galvanic primary, half &amp; overall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data book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 t="str">
        <f t="shared" si="61"/>
        <v>electrochemical series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galvanic primary, half &amp; overall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data book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 t="str">
        <f>EQUAT!L46</f>
        <v>electrochemical series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5aii</v>
      </c>
      <c r="B74" s="18">
        <f>'Class Results'!J77</f>
        <v>0</v>
      </c>
      <c r="C74" s="18">
        <f>EQUAT!I47</f>
        <v>1</v>
      </c>
      <c r="D74" s="33" t="str">
        <f t="shared" si="83"/>
        <v>galvanic primary, half &amp; overall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galvanic primary, half &amp; overall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2</v>
      </c>
      <c r="AF74" s="179">
        <f t="shared" si="76"/>
        <v>2</v>
      </c>
      <c r="AG74" s="180">
        <f t="shared" si="77"/>
        <v>0</v>
      </c>
      <c r="AH74" s="178">
        <f t="shared" si="78"/>
        <v>0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5aiii</v>
      </c>
      <c r="B75" s="18">
        <f>'Class Results'!J78</f>
        <v>0</v>
      </c>
      <c r="C75" s="18">
        <f>EQUAT!I48</f>
        <v>1</v>
      </c>
      <c r="D75" s="33" t="str">
        <f t="shared" si="83"/>
        <v>electrochemical series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data book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electrochemical series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data book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5b</v>
      </c>
      <c r="B76" s="18">
        <f>'Class Results'!J79</f>
        <v>0</v>
      </c>
      <c r="C76" s="18">
        <f>EQUAT!I49</f>
        <v>1</v>
      </c>
      <c r="D76" s="33" t="str">
        <f t="shared" si="83"/>
        <v>galvanic cells - primary, secondary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galvanic cells - primary, secondary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2</v>
      </c>
      <c r="AV76" s="109">
        <f t="shared" si="82"/>
        <v>0</v>
      </c>
    </row>
    <row r="77" spans="1:48" x14ac:dyDescent="0.25">
      <c r="A77" s="8" t="str">
        <f>EQUAT!H50</f>
        <v>5ci</v>
      </c>
      <c r="B77" s="18">
        <f>'Class Results'!J80</f>
        <v>0</v>
      </c>
      <c r="C77" s="18">
        <f>EQUAT!I50</f>
        <v>1</v>
      </c>
      <c r="D77" s="33" t="str">
        <f t="shared" si="83"/>
        <v xml:space="preserve">Faradays laws 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galvanic primary, half &amp; overall equations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 t="str">
        <f t="shared" si="61"/>
        <v>calculations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 xml:space="preserve">Faradays laws 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galvanic primary, half &amp; overall equations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 t="str">
        <f>EQUAT!L50</f>
        <v>calculations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5cii</v>
      </c>
      <c r="B78" s="18">
        <f>'Class Results'!J81</f>
        <v>0</v>
      </c>
      <c r="C78" s="18">
        <f>EQUAT!I51</f>
        <v>1</v>
      </c>
      <c r="D78" s="33" t="str">
        <f t="shared" si="83"/>
        <v xml:space="preserve">Faradays laws 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 t="str">
        <f t="shared" si="61"/>
        <v>galvanic primary, half &amp; overall equations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 xml:space="preserve">Faradays laws 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 t="str">
        <f>EQUAT!L51</f>
        <v>galvanic primary, half &amp; overall equations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5ciii</v>
      </c>
      <c r="B79" s="18">
        <f>'Class Results'!J82</f>
        <v>0</v>
      </c>
      <c r="C79" s="18">
        <f>EQUAT!I52</f>
        <v>2</v>
      </c>
      <c r="D79" s="33" t="str">
        <f t="shared" si="83"/>
        <v>calculations</v>
      </c>
      <c r="E79" s="33" t="str">
        <f t="shared" si="84"/>
        <v>calculations</v>
      </c>
      <c r="F79" s="33">
        <f t="shared" si="85"/>
        <v>0</v>
      </c>
      <c r="G79" s="33">
        <f t="shared" si="86"/>
        <v>0</v>
      </c>
      <c r="H79" s="33" t="str">
        <f t="shared" si="57"/>
        <v>galvanic primary, half &amp; overall equations</v>
      </c>
      <c r="I79" s="33" t="str">
        <f t="shared" si="58"/>
        <v>galvanic primary, half &amp; overall equations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calculations</v>
      </c>
      <c r="Q79" s="49" t="str">
        <f t="shared" si="65"/>
        <v>calculations</v>
      </c>
      <c r="R79" s="9">
        <f t="shared" si="66"/>
        <v>0</v>
      </c>
      <c r="S79" s="50">
        <f t="shared" si="67"/>
        <v>0</v>
      </c>
      <c r="T79" s="45" t="str">
        <f>EQUAT!K52</f>
        <v>galvanic primary, half &amp; overall equations</v>
      </c>
      <c r="U79" s="56" t="str">
        <f t="shared" si="68"/>
        <v>galvanic primary, half &amp; overall equations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5d</v>
      </c>
      <c r="B80" s="18">
        <f>'Class Results'!J83</f>
        <v>0</v>
      </c>
      <c r="C80" s="18">
        <f>EQUAT!I53</f>
        <v>2</v>
      </c>
      <c r="D80" s="33" t="str">
        <f t="shared" si="83"/>
        <v>galvanic secondary, principles</v>
      </c>
      <c r="E80" s="33" t="str">
        <f t="shared" si="84"/>
        <v>galvanic secondary, principles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 t="str">
        <f t="shared" si="65"/>
        <v>galvanic secondary, principles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6a</v>
      </c>
      <c r="B81" s="18">
        <f>'Class Results'!J84</f>
        <v>0</v>
      </c>
      <c r="C81" s="18">
        <f>EQUAT!I54</f>
        <v>1</v>
      </c>
      <c r="D81" s="33" t="str">
        <f t="shared" si="83"/>
        <v>Rates of reaction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Rates of reaction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6b</v>
      </c>
      <c r="B82" s="18">
        <f>'Class Results'!J85</f>
        <v>0</v>
      </c>
      <c r="C82" s="18">
        <f>EQUAT!I55</f>
        <v>2</v>
      </c>
      <c r="D82" s="33" t="str">
        <f t="shared" si="83"/>
        <v>Rates of reaction</v>
      </c>
      <c r="E82" s="33" t="str">
        <f t="shared" si="84"/>
        <v>Rates of reaction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Rates of reaction</v>
      </c>
      <c r="Q82" s="49" t="str">
        <f t="shared" si="65"/>
        <v>Rates of reaction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6ci</v>
      </c>
      <c r="B83" s="18">
        <f>'Class Results'!J86</f>
        <v>0</v>
      </c>
      <c r="C83" s="18">
        <f>EQUAT!I56</f>
        <v>2</v>
      </c>
      <c r="D83" s="33" t="str">
        <f t="shared" si="83"/>
        <v>Rates of reaction</v>
      </c>
      <c r="E83" s="33" t="str">
        <f t="shared" si="84"/>
        <v>Rates of reaction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Rates of reaction</v>
      </c>
      <c r="Q83" s="49" t="str">
        <f t="shared" si="65"/>
        <v>Rates of reaction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6cii</v>
      </c>
      <c r="B84" s="18">
        <f>'Class Results'!J87</f>
        <v>0</v>
      </c>
      <c r="C84" s="18">
        <f>EQUAT!I57</f>
        <v>1</v>
      </c>
      <c r="D84" s="33" t="str">
        <f t="shared" si="83"/>
        <v>calculations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calculations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6ciii</v>
      </c>
      <c r="B85" s="18">
        <f>'Class Results'!J88</f>
        <v>0</v>
      </c>
      <c r="C85" s="18">
        <f>EQUAT!I58</f>
        <v>1</v>
      </c>
      <c r="D85" s="33" t="str">
        <f t="shared" si="83"/>
        <v>calculations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calculations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4</v>
      </c>
      <c r="AF85" s="179">
        <f t="shared" si="76"/>
        <v>4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6di</v>
      </c>
      <c r="B86" s="18">
        <f>'Class Results'!J89</f>
        <v>0</v>
      </c>
      <c r="C86" s="18">
        <f>EQUAT!I59</f>
        <v>1</v>
      </c>
      <c r="D86" s="33" t="str">
        <f t="shared" si="83"/>
        <v>Rates of reaction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Rates of reaction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 t="str">
        <f>EQUAT!H60</f>
        <v>6dii</v>
      </c>
      <c r="B87" s="18">
        <f>'Class Results'!J90</f>
        <v>0</v>
      </c>
      <c r="C87" s="18">
        <f>EQUAT!I60</f>
        <v>2</v>
      </c>
      <c r="D87" s="33" t="str">
        <f t="shared" si="83"/>
        <v>Rates of reaction</v>
      </c>
      <c r="E87" s="33" t="str">
        <f t="shared" si="84"/>
        <v>Rates of reaction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Rates of reaction</v>
      </c>
      <c r="Q87" s="49" t="str">
        <f t="shared" si="65"/>
        <v>Rates of reaction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4</v>
      </c>
      <c r="AV87" s="109">
        <f t="shared" si="82"/>
        <v>0</v>
      </c>
    </row>
    <row r="88" spans="1:48" x14ac:dyDescent="0.25">
      <c r="A88" s="8" t="str">
        <f>EQUAT!H61</f>
        <v>6e</v>
      </c>
      <c r="B88" s="18">
        <f>'Class Results'!J91</f>
        <v>0</v>
      </c>
      <c r="C88" s="18">
        <f>EQUAT!I61</f>
        <v>2</v>
      </c>
      <c r="D88" s="33" t="str">
        <f t="shared" si="83"/>
        <v>collision theory</v>
      </c>
      <c r="E88" s="33" t="str">
        <f t="shared" si="84"/>
        <v>collision theory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collision theory</v>
      </c>
      <c r="Q88" s="49" t="str">
        <f t="shared" si="65"/>
        <v>collision theory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6f</v>
      </c>
      <c r="B89" s="18">
        <f>'Class Results'!J92</f>
        <v>0</v>
      </c>
      <c r="C89" s="18">
        <f>EQUAT!I62</f>
        <v>2</v>
      </c>
      <c r="D89" s="33" t="str">
        <f t="shared" ref="D89:D102" si="87">IF($B89&lt;($C89),P89,0)</f>
        <v>temperature effect on rate</v>
      </c>
      <c r="E89" s="33" t="str">
        <f t="shared" ref="E89:E102" si="88">IF($B89&lt;($C89-1),P89,0)</f>
        <v>temperature effect on rate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 t="str">
        <f t="shared" ref="H89:H102" si="91">IF($B89&lt;($C89),T89,0)</f>
        <v>catalyst effect on rate</v>
      </c>
      <c r="I89" s="33" t="str">
        <f t="shared" ref="I89:I102" si="92">IF($B89&lt;($C89-1),T89,0)</f>
        <v>catalyst effect on rate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temperature effect on rate</v>
      </c>
      <c r="Q89" s="49" t="str">
        <f t="shared" si="65"/>
        <v>temperature effect on rate</v>
      </c>
      <c r="R89" s="9">
        <f t="shared" si="66"/>
        <v>0</v>
      </c>
      <c r="S89" s="50">
        <f t="shared" si="67"/>
        <v>0</v>
      </c>
      <c r="T89" s="45" t="str">
        <f>EQUAT!K62</f>
        <v>catalyst effect on rate</v>
      </c>
      <c r="U89" s="56" t="str">
        <f t="shared" si="68"/>
        <v>catalyst effect on rate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7a</v>
      </c>
      <c r="B90" s="18">
        <f>'Class Results'!J93</f>
        <v>0</v>
      </c>
      <c r="C90" s="18">
        <f>EQUAT!I63</f>
        <v>2</v>
      </c>
      <c r="D90" s="33" t="str">
        <f t="shared" si="87"/>
        <v>back titrations</v>
      </c>
      <c r="E90" s="33" t="str">
        <f t="shared" si="88"/>
        <v>back titrations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 t="str">
        <f t="shared" si="92"/>
        <v>chemical equations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back titrations</v>
      </c>
      <c r="Q90" s="49" t="str">
        <f t="shared" si="65"/>
        <v>back titrations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 t="str">
        <f t="shared" si="68"/>
        <v>chemical equations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7b</v>
      </c>
      <c r="B91" s="18">
        <f>'Class Results'!J94</f>
        <v>0</v>
      </c>
      <c r="C91" s="18">
        <f>EQUAT!I64</f>
        <v>2</v>
      </c>
      <c r="D91" s="33" t="str">
        <f t="shared" si="87"/>
        <v>back titrations</v>
      </c>
      <c r="E91" s="33" t="str">
        <f t="shared" si="88"/>
        <v>back titrations</v>
      </c>
      <c r="F91" s="33">
        <f t="shared" si="89"/>
        <v>0</v>
      </c>
      <c r="G91" s="33">
        <f t="shared" si="90"/>
        <v>0</v>
      </c>
      <c r="H91" s="33" t="str">
        <f t="shared" si="91"/>
        <v>calculations</v>
      </c>
      <c r="I91" s="33" t="str">
        <f t="shared" si="92"/>
        <v>calculations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back titrations</v>
      </c>
      <c r="Q91" s="49" t="str">
        <f t="shared" si="65"/>
        <v>back titrations</v>
      </c>
      <c r="R91" s="9">
        <f t="shared" si="66"/>
        <v>0</v>
      </c>
      <c r="S91" s="50">
        <f t="shared" si="67"/>
        <v>0</v>
      </c>
      <c r="T91" s="45" t="str">
        <f>EQUAT!K64</f>
        <v>calculations</v>
      </c>
      <c r="U91" s="56" t="str">
        <f t="shared" si="68"/>
        <v>calculations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92" s="8" t="str">
        <f>EQUAT!H65</f>
        <v>7c</v>
      </c>
      <c r="B92" s="18">
        <f>'Class Results'!J95</f>
        <v>0</v>
      </c>
      <c r="C92" s="18">
        <f>EQUAT!I65</f>
        <v>1</v>
      </c>
      <c r="D92" s="33" t="str">
        <f t="shared" si="87"/>
        <v>calculations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calculations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7d</v>
      </c>
      <c r="B93" s="18">
        <f>'Class Results'!J96</f>
        <v>0</v>
      </c>
      <c r="C93" s="18">
        <f>EQUAT!I66</f>
        <v>1</v>
      </c>
      <c r="D93" s="33" t="str">
        <f t="shared" si="87"/>
        <v>calculations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calculations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 t="str">
        <f>EQUAT!H67</f>
        <v>7e</v>
      </c>
      <c r="B94" s="18">
        <f>'Class Results'!J97</f>
        <v>0</v>
      </c>
      <c r="C94" s="18">
        <f>EQUAT!I67</f>
        <v>3</v>
      </c>
      <c r="D94" s="33" t="str">
        <f t="shared" si="87"/>
        <v>data book</v>
      </c>
      <c r="E94" s="33" t="str">
        <f t="shared" si="88"/>
        <v>data book</v>
      </c>
      <c r="F94" s="33" t="str">
        <f t="shared" si="89"/>
        <v>data book</v>
      </c>
      <c r="G94" s="33">
        <f t="shared" si="90"/>
        <v>0</v>
      </c>
      <c r="H94" s="33" t="str">
        <f t="shared" si="91"/>
        <v>Ka weak acids</v>
      </c>
      <c r="I94" s="33" t="str">
        <f t="shared" si="92"/>
        <v>Ka weak acids</v>
      </c>
      <c r="J94" s="33" t="str">
        <f t="shared" si="93"/>
        <v>Ka weak acids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 t="str">
        <f>EQUAT!J67</f>
        <v>data book</v>
      </c>
      <c r="Q94" s="49" t="str">
        <f t="shared" si="65"/>
        <v>data book</v>
      </c>
      <c r="R94" s="9" t="str">
        <f t="shared" si="66"/>
        <v>data book</v>
      </c>
      <c r="S94" s="50">
        <f t="shared" si="67"/>
        <v>0</v>
      </c>
      <c r="T94" s="45" t="str">
        <f>EQUAT!K67</f>
        <v>Ka weak acids</v>
      </c>
      <c r="U94" s="56" t="str">
        <f t="shared" si="68"/>
        <v>Ka weak acids</v>
      </c>
      <c r="V94" s="10" t="str">
        <f t="shared" si="69"/>
        <v>Ka weak acids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Results'!J98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Results'!J99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Results'!J100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11</v>
      </c>
      <c r="AF97" s="176">
        <f t="shared" si="76"/>
        <v>11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Results'!J101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Results'!J102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2</v>
      </c>
      <c r="AF99" s="176">
        <f t="shared" si="76"/>
        <v>2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11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Results'!J103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1:48" x14ac:dyDescent="0.25">
      <c r="A101" s="8">
        <f>EQUAT!H74</f>
        <v>0</v>
      </c>
      <c r="B101" s="18">
        <f>'Class Results'!J104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2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Results'!J105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1</v>
      </c>
      <c r="AF132" s="176">
        <f t="shared" ref="AF132:AF160" si="110">COUNTIF($P$3:$AA$102,AD132)</f>
        <v>1</v>
      </c>
      <c r="AG132" s="177">
        <f t="shared" ref="AG132:AG160" si="111">AF132-AE132</f>
        <v>0</v>
      </c>
      <c r="AH132" s="175">
        <f t="shared" ref="AH132:AH160" si="112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1</v>
      </c>
      <c r="AF134" s="171">
        <f t="shared" si="110"/>
        <v>1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2</v>
      </c>
      <c r="AF135" s="171">
        <f t="shared" si="110"/>
        <v>2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6</v>
      </c>
      <c r="AF136" s="171">
        <f t="shared" si="110"/>
        <v>6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3</v>
      </c>
      <c r="AF137" s="171">
        <f t="shared" si="110"/>
        <v>3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0</v>
      </c>
      <c r="AF138" s="171">
        <f t="shared" si="110"/>
        <v>0</v>
      </c>
      <c r="AG138" s="149">
        <f t="shared" si="111"/>
        <v>0</v>
      </c>
      <c r="AH138" s="153" t="str">
        <f t="shared" si="112"/>
        <v>not assessed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5</v>
      </c>
      <c r="AF139" s="176">
        <f t="shared" si="110"/>
        <v>5</v>
      </c>
      <c r="AG139" s="177">
        <f t="shared" si="111"/>
        <v>0</v>
      </c>
      <c r="AH139" s="175">
        <f t="shared" si="112"/>
        <v>0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2</v>
      </c>
      <c r="AF144" s="171">
        <f t="shared" si="110"/>
        <v>2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8</v>
      </c>
      <c r="AF145" s="171">
        <f t="shared" si="110"/>
        <v>8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5</v>
      </c>
      <c r="AF150" s="176">
        <f t="shared" si="110"/>
        <v>5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20</v>
      </c>
      <c r="AF153" s="171">
        <f t="shared" si="110"/>
        <v>20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301" t="str">
        <f>'Class Results'!K4</f>
        <v>Student 9</v>
      </c>
      <c r="C1" s="301"/>
      <c r="D1" s="30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302" t="s">
        <v>93</v>
      </c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42</v>
      </c>
      <c r="Q2" s="305"/>
      <c r="R2" s="305"/>
      <c r="S2" s="305"/>
      <c r="T2" s="306"/>
      <c r="U2" s="305"/>
      <c r="V2" s="305"/>
      <c r="W2" s="305"/>
      <c r="X2" s="306"/>
      <c r="Y2" s="305"/>
      <c r="Z2" s="305"/>
      <c r="AA2" s="30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Results'!K6=EQUAT!B7,1,0)</f>
        <v>0</v>
      </c>
      <c r="C3" s="146">
        <f>EQUAT!C7</f>
        <v>1</v>
      </c>
      <c r="D3" s="33" t="str">
        <f>IF($B3&lt;($C3),P3,0)</f>
        <v>IR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C13NMR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 t="str">
        <f t="shared" ref="L3:L32" si="4">IF($B3&lt;($C3),X3,0)</f>
        <v>systematic name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IR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C13NMR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 t="str">
        <f>EQUAT!F7</f>
        <v>systematic name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75</v>
      </c>
      <c r="AL3" s="33">
        <f>SUM(AF3:AF51)</f>
        <v>75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Results'!K7=EQUAT!B8,1,0)</f>
        <v>0</v>
      </c>
      <c r="C4" s="18">
        <f>EQUAT!C8</f>
        <v>1</v>
      </c>
      <c r="D4" s="33" t="str">
        <f t="shared" ref="D4:D70" si="17">IF($B4&lt;($C4),P4,0)</f>
        <v>amount of solids, liquids,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amount of solids, liquids,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1</v>
      </c>
      <c r="AF4" s="173">
        <f t="shared" ref="AF4:AF67" si="23">COUNTIF($P$3:$AA$102,AD4)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48</v>
      </c>
      <c r="AL4" s="33">
        <f>SUM(AF52:AF96)</f>
        <v>48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Results'!K8=EQUAT!B9,1,0)</f>
        <v>0</v>
      </c>
      <c r="C5" s="18">
        <f>EQUAT!C9</f>
        <v>1</v>
      </c>
      <c r="D5" s="33" t="str">
        <f t="shared" si="17"/>
        <v>titration curves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titration curves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10</v>
      </c>
      <c r="AL5" s="33">
        <f t="shared" ref="AL5:AM5" si="27">SUM(AF3:AF11)</f>
        <v>10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Results'!K9=EQUAT!B10,1,0)</f>
        <v>0</v>
      </c>
      <c r="C6" s="18">
        <f>EQUAT!C10</f>
        <v>1</v>
      </c>
      <c r="D6" s="33" t="str">
        <f t="shared" si="17"/>
        <v>acid-base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data book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acid-base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data book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2</v>
      </c>
      <c r="AL6" s="33">
        <f>SUM(AF12:AF14)</f>
        <v>2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Results'!K10=EQUAT!B11,1,0)</f>
        <v>0</v>
      </c>
      <c r="C7" s="18">
        <f>EQUAT!C11</f>
        <v>1</v>
      </c>
      <c r="D7" s="33" t="str">
        <f t="shared" si="17"/>
        <v>galvanic primary, principles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electrochemical series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data book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galvanic primary, principles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electrochemical series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data book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21</v>
      </c>
      <c r="AL7" s="33">
        <f t="shared" ref="AL7:AM7" si="32">SUM(AF15:AF19)</f>
        <v>21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Results'!K11=EQUAT!B12,1,0)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4</v>
      </c>
      <c r="AF8" s="173">
        <f t="shared" si="23"/>
        <v>4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12</v>
      </c>
      <c r="AL8" s="33">
        <f t="shared" ref="AL8:AM8" si="33">SUM(AF20:AF23)</f>
        <v>12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Results'!K12=EQUAT!B13,1,0)</f>
        <v>0</v>
      </c>
      <c r="C9" s="18">
        <f>EQUAT!C13</f>
        <v>1</v>
      </c>
      <c r="D9" s="33" t="str">
        <f t="shared" si="17"/>
        <v>redox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fuel cells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redox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fuel cells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</v>
      </c>
      <c r="AL9" s="33">
        <f t="shared" ref="AL9:AM9" si="34">SUM(AF24:AF31)</f>
        <v>1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Results'!K13=EQUAT!B14,1,0)</f>
        <v>0</v>
      </c>
      <c r="C10" s="18">
        <f>EQUAT!C14</f>
        <v>1</v>
      </c>
      <c r="D10" s="33" t="str">
        <f t="shared" si="17"/>
        <v>bomb calorimetry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calculations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bomb calorimetry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calculations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28</v>
      </c>
      <c r="AL10" s="33">
        <f t="shared" ref="AL10:AM10" si="35">SUM(AF32:AF48)</f>
        <v>28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4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Results'!K14=EQUAT!B15,1,0)</f>
        <v>0</v>
      </c>
      <c r="C11" s="18">
        <f>EQUAT!C15</f>
        <v>1</v>
      </c>
      <c r="D11" s="33" t="str">
        <f t="shared" si="17"/>
        <v>galvanic secondary, principles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galvanic secondary, principles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2</v>
      </c>
      <c r="AF11" s="173">
        <f t="shared" si="23"/>
        <v>2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Results'!K15=EQUAT!B16,1,0)</f>
        <v>0</v>
      </c>
      <c r="C12" s="18">
        <f>EQUAT!C16</f>
        <v>1</v>
      </c>
      <c r="D12" s="33" t="str">
        <f t="shared" si="17"/>
        <v>Le Chatelier principle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Le Chatelier principle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2</v>
      </c>
      <c r="AF12" s="171">
        <f t="shared" si="23"/>
        <v>2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16</v>
      </c>
      <c r="AL12" s="33">
        <f t="shared" ref="AL12:AM12" si="37">SUM(AF52:AF66)</f>
        <v>16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Results'!K16=EQUAT!B17,1,0)</f>
        <v>0</v>
      </c>
      <c r="C13" s="18">
        <f>EQUAT!C17</f>
        <v>1</v>
      </c>
      <c r="D13" s="33" t="str">
        <f t="shared" si="17"/>
        <v>fuel cells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fuel cells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2</v>
      </c>
      <c r="AV13" s="109">
        <f t="shared" si="31"/>
        <v>0</v>
      </c>
    </row>
    <row r="14" spans="1:58" x14ac:dyDescent="0.25">
      <c r="A14" s="8">
        <v>12</v>
      </c>
      <c r="B14" s="93">
        <f>IF('Class Results'!K17=EQUAT!B18,1,0)</f>
        <v>0</v>
      </c>
      <c r="C14" s="18">
        <f>EQUAT!C18</f>
        <v>1</v>
      </c>
      <c r="D14" s="33" t="str">
        <f t="shared" si="17"/>
        <v>gravimetric analysis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calculations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chemical equations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gravimetric analysis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calculations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chemical equations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2</v>
      </c>
      <c r="AV14" s="109">
        <f t="shared" si="31"/>
        <v>0</v>
      </c>
    </row>
    <row r="15" spans="1:58" x14ac:dyDescent="0.25">
      <c r="A15" s="8">
        <v>13</v>
      </c>
      <c r="B15" s="93">
        <f>IF('Class Results'!K18=EQUAT!B19,1,0)</f>
        <v>0</v>
      </c>
      <c r="C15" s="18">
        <f>EQUAT!C19</f>
        <v>1</v>
      </c>
      <c r="D15" s="33" t="str">
        <f t="shared" si="17"/>
        <v>gravimetric analysis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calculations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chemical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gravimetric analysis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calculations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chemical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Results'!K19=EQUAT!B20,1,0)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calibration graph AAS or UV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calibration graph AAS or UV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2</v>
      </c>
      <c r="AF16" s="173">
        <f t="shared" si="23"/>
        <v>2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Results'!K20=EQUAT!B21,1,0)</f>
        <v>0</v>
      </c>
      <c r="C17" s="18">
        <f>EQUAT!C21</f>
        <v>1</v>
      </c>
      <c r="D17" s="33" t="str">
        <f t="shared" si="17"/>
        <v>systematic name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alkanoic acid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calculations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systematic name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alkanoic acid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calculations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4</v>
      </c>
      <c r="AL17" s="33">
        <f t="shared" ref="AL17:AM17" si="42">SUM(AF90:AF93)</f>
        <v>4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Results'!K21=EQUAT!B22,1,0)</f>
        <v>0</v>
      </c>
      <c r="C18" s="18">
        <f>EQUAT!C22</f>
        <v>1</v>
      </c>
      <c r="D18" s="33" t="str">
        <f t="shared" si="17"/>
        <v xml:space="preserve">Faradays laws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galvanic primary, principles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redox equations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Faradays laws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galvanic primary, principles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redox equations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Results'!K22=EQUAT!B23,1,0)</f>
        <v>0</v>
      </c>
      <c r="C19" s="18">
        <f>EQUAT!C23</f>
        <v>1</v>
      </c>
      <c r="D19" s="33" t="str">
        <f t="shared" si="17"/>
        <v>chemical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aspirin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chemical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aspirin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Results'!K23=EQUAT!B24,1,0)</f>
        <v>0</v>
      </c>
      <c r="C20" s="18">
        <f>EQUAT!C24</f>
        <v>1</v>
      </c>
      <c r="D20" s="33" t="str">
        <f t="shared" si="17"/>
        <v>organic reaction pathways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organic reaction pathways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33</v>
      </c>
      <c r="AL20" s="33">
        <f>SUM(AF97:AF120)</f>
        <v>33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Results'!K24=EQUAT!B25,1,0)</f>
        <v>0</v>
      </c>
      <c r="C21" s="18">
        <f>EQUAT!C25</f>
        <v>1</v>
      </c>
      <c r="D21" s="33" t="str">
        <f t="shared" si="17"/>
        <v>Le Chatelier principle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Rates of reaction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Le Chatelier principle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Rates of reaction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48</v>
      </c>
      <c r="AL21" s="33">
        <f>SUM(AF121:AF151)</f>
        <v>48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Results'!K25=EQUAT!B26,1,0)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19</v>
      </c>
      <c r="AL22" s="33">
        <f t="shared" ref="AL22:AM22" si="44">SUM(AF97:AF103)</f>
        <v>19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Results'!K26=EQUAT!B27,1,0)</f>
        <v>0</v>
      </c>
      <c r="C23" s="18">
        <f>EQUAT!C27</f>
        <v>1</v>
      </c>
      <c r="D23" s="33" t="str">
        <f t="shared" si="17"/>
        <v>calc delta H from reactions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calc delta H from reactions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0</v>
      </c>
      <c r="AL23" s="33">
        <f t="shared" ref="AL23:AM23" si="46">SUM(AF104:AF109)</f>
        <v>0</v>
      </c>
      <c r="AM23" s="33">
        <f t="shared" si="46"/>
        <v>0</v>
      </c>
      <c r="AN23" s="80">
        <f t="shared" si="45"/>
        <v>-2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Results'!K27=EQUAT!B28,1,0)</f>
        <v>0</v>
      </c>
      <c r="C24" s="18">
        <f>EQUAT!C28</f>
        <v>1</v>
      </c>
      <c r="D24" s="33" t="str">
        <f t="shared" si="17"/>
        <v>matching analytical technique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HPLC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matching analytical technique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HPLC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14</v>
      </c>
      <c r="AL24" s="33">
        <f t="shared" ref="AL24:AM24" si="47">SUM(AF110:AF115)</f>
        <v>14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Results'!K28=EQUAT!B29,1,0)</f>
        <v>0</v>
      </c>
      <c r="C25" s="18">
        <f>EQUAT!C29</f>
        <v>1</v>
      </c>
      <c r="D25" s="33" t="str">
        <f t="shared" si="17"/>
        <v>vol - experimental technique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vol - experimental technique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Results'!K29=EQUAT!B30,1,0)</f>
        <v>0</v>
      </c>
      <c r="C26" s="18">
        <f>EQUAT!C30</f>
        <v>1</v>
      </c>
      <c r="D26" s="33" t="str">
        <f t="shared" si="17"/>
        <v>mass spectrometry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IR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C13NMR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mass spectrometry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IR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C13NMR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Results'!K30=EQUAT!B31,1,0)</f>
        <v>0</v>
      </c>
      <c r="C27" s="18">
        <f>EQUAT!C31</f>
        <v>1</v>
      </c>
      <c r="D27" s="33" t="str">
        <f t="shared" si="17"/>
        <v>mass spectrometry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IR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C13NMR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mass spectrometry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IR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C13NMR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1</v>
      </c>
      <c r="AF27" s="173">
        <f t="shared" si="23"/>
        <v>1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2</v>
      </c>
      <c r="AL27" s="33">
        <f t="shared" ref="AL27:AM27" si="50">SUM(AF123:AF128)</f>
        <v>2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Results'!K31=EQUAT!B32,1,0)</f>
        <v>0</v>
      </c>
      <c r="C28" s="18">
        <f>EQUAT!C32</f>
        <v>1</v>
      </c>
      <c r="D28" s="33" t="str">
        <f t="shared" si="17"/>
        <v>Le Chatelier principle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Le Chatelier principle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Results'!K32=EQUAT!B33,1,0)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chemical principles electrolytic cell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chemical principles electrolytic cell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12</v>
      </c>
      <c r="AL29" s="33">
        <f t="shared" ref="AL29:AM29" si="52">SUM(AF134:AF138)</f>
        <v>12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1</v>
      </c>
      <c r="AV29" s="109">
        <f t="shared" si="31"/>
        <v>0</v>
      </c>
    </row>
    <row r="30" spans="1:58" x14ac:dyDescent="0.25">
      <c r="A30" s="8">
        <v>28</v>
      </c>
      <c r="B30" s="93">
        <f>IF('Class Results'!K33=EQUAT!B34,1,0)</f>
        <v>0</v>
      </c>
      <c r="C30" s="18">
        <f>EQUAT!C34</f>
        <v>1</v>
      </c>
      <c r="D30" s="33" t="str">
        <f t="shared" si="17"/>
        <v>chemical principles electrolytic cell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molten vs aqueous electrolytic cell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chemical principles electrolytic cell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molten vs aqueous electrolytic cell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8</v>
      </c>
      <c r="AL30" s="33">
        <f t="shared" ref="AL30:AM30" si="53">SUM(AF139:AF143)</f>
        <v>8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Results'!K34=EQUAT!B35,1,0)</f>
        <v>0</v>
      </c>
      <c r="C31" s="18">
        <f>EQUAT!C35</f>
        <v>1</v>
      </c>
      <c r="D31" s="33" t="str">
        <f t="shared" si="17"/>
        <v>amount of solids, liquids, gases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excess and limiting reagents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amount of solids, liquids, gases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excess and limiting reagents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Results'!K35=EQUAT!B36,1,0)</f>
        <v>0</v>
      </c>
      <c r="C32" s="18">
        <f>EQUAT!C36</f>
        <v>1</v>
      </c>
      <c r="D32" s="33" t="str">
        <f t="shared" si="17"/>
        <v>solution calorimetry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solution calorimetry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5</v>
      </c>
      <c r="AL32" s="33">
        <f t="shared" ref="AL32:AM32" si="55">SUM(AF150:AF151)</f>
        <v>5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20</v>
      </c>
      <c r="AL33" s="33">
        <f t="shared" ref="AL33:AM33" si="56">SUM(AF152:AF154)</f>
        <v>20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Results'!K37</f>
        <v>0</v>
      </c>
      <c r="C34" s="18">
        <f>EQUAT!I7</f>
        <v>1</v>
      </c>
      <c r="D34" s="33" t="str">
        <f t="shared" si="17"/>
        <v>organic structure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organic structure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Results'!K38</f>
        <v>0</v>
      </c>
      <c r="C35" s="18">
        <f>EQUAT!I8</f>
        <v>1</v>
      </c>
      <c r="D35" s="33" t="str">
        <f t="shared" si="17"/>
        <v>mass spectrometry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mass spectrometry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Results'!K39</f>
        <v>0</v>
      </c>
      <c r="C36" s="18">
        <f>EQUAT!I9</f>
        <v>2</v>
      </c>
      <c r="D36" s="33" t="str">
        <f t="shared" si="17"/>
        <v>IR</v>
      </c>
      <c r="E36" s="33" t="str">
        <f t="shared" si="18"/>
        <v>IR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IR</v>
      </c>
      <c r="Q36" s="49" t="str">
        <f t="shared" si="65"/>
        <v>IR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6</v>
      </c>
      <c r="AF36" s="171">
        <f t="shared" si="23"/>
        <v>6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Results'!K40</f>
        <v>0</v>
      </c>
      <c r="C37" s="18">
        <f>EQUAT!I10</f>
        <v>2</v>
      </c>
      <c r="D37" s="33" t="str">
        <f t="shared" si="17"/>
        <v>organic structure</v>
      </c>
      <c r="E37" s="33" t="str">
        <f t="shared" si="18"/>
        <v>organic structure</v>
      </c>
      <c r="F37" s="33">
        <f t="shared" si="19"/>
        <v>0</v>
      </c>
      <c r="G37" s="33">
        <f t="shared" si="20"/>
        <v>0</v>
      </c>
      <c r="H37" s="33" t="str">
        <f t="shared" si="57"/>
        <v>C13NMR</v>
      </c>
      <c r="I37" s="33" t="str">
        <f t="shared" si="58"/>
        <v>C13NMR</v>
      </c>
      <c r="J37" s="33">
        <f t="shared" si="59"/>
        <v>0</v>
      </c>
      <c r="K37" s="33">
        <f t="shared" si="60"/>
        <v>0</v>
      </c>
      <c r="L37" s="33" t="str">
        <f t="shared" si="61"/>
        <v>carbon environment</v>
      </c>
      <c r="M37" s="33" t="str">
        <f t="shared" si="62"/>
        <v>carbon environment</v>
      </c>
      <c r="N37" s="33">
        <f t="shared" si="63"/>
        <v>0</v>
      </c>
      <c r="O37" s="33">
        <f t="shared" si="64"/>
        <v>0</v>
      </c>
      <c r="P37" s="72" t="str">
        <f>EQUAT!J10</f>
        <v>organic structure</v>
      </c>
      <c r="Q37" s="49" t="str">
        <f t="shared" si="65"/>
        <v>organic structure</v>
      </c>
      <c r="R37" s="9">
        <f t="shared" si="66"/>
        <v>0</v>
      </c>
      <c r="S37" s="50">
        <f t="shared" si="67"/>
        <v>0</v>
      </c>
      <c r="T37" s="45" t="str">
        <f>EQUAT!K10</f>
        <v>C13NMR</v>
      </c>
      <c r="U37" s="56" t="str">
        <f t="shared" si="68"/>
        <v>C13NMR</v>
      </c>
      <c r="V37" s="10">
        <f t="shared" si="69"/>
        <v>0</v>
      </c>
      <c r="W37" s="57">
        <f t="shared" si="70"/>
        <v>0</v>
      </c>
      <c r="X37" s="45" t="str">
        <f>EQUAT!L10</f>
        <v>carbon environment</v>
      </c>
      <c r="Y37" s="63" t="str">
        <f t="shared" si="71"/>
        <v>carbon environment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Results'!K41</f>
        <v>0</v>
      </c>
      <c r="C38" s="18">
        <f>EQUAT!I11</f>
        <v>5</v>
      </c>
      <c r="D38" s="33" t="str">
        <f t="shared" si="17"/>
        <v>common organic reactions</v>
      </c>
      <c r="E38" s="33" t="str">
        <f t="shared" si="18"/>
        <v>common organic reactions</v>
      </c>
      <c r="F38" s="33" t="str">
        <f t="shared" si="19"/>
        <v>common organic reactions</v>
      </c>
      <c r="G38" s="33" t="str">
        <f t="shared" si="20"/>
        <v>common organic reactions</v>
      </c>
      <c r="H38" s="33" t="str">
        <f t="shared" si="57"/>
        <v>esters from alkenes</v>
      </c>
      <c r="I38" s="33" t="str">
        <f t="shared" si="58"/>
        <v>esters from alkenes</v>
      </c>
      <c r="J38" s="33" t="str">
        <f t="shared" si="59"/>
        <v>esters from alkenes</v>
      </c>
      <c r="K38" s="33" t="str">
        <f t="shared" si="60"/>
        <v>esters from alkenes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common organic reactions</v>
      </c>
      <c r="Q38" s="49" t="str">
        <f t="shared" si="65"/>
        <v>common organic reactions</v>
      </c>
      <c r="R38" s="9" t="str">
        <f t="shared" si="66"/>
        <v>common organic reactions</v>
      </c>
      <c r="S38" s="50" t="str">
        <f t="shared" si="67"/>
        <v>common organic reactions</v>
      </c>
      <c r="T38" s="45" t="str">
        <f>EQUAT!K11</f>
        <v>esters from alkenes</v>
      </c>
      <c r="U38" s="56" t="str">
        <f t="shared" si="68"/>
        <v>esters from alkenes</v>
      </c>
      <c r="V38" s="10" t="str">
        <f t="shared" si="69"/>
        <v>esters from alkenes</v>
      </c>
      <c r="W38" s="57" t="str">
        <f t="shared" si="70"/>
        <v>esters from alkenes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2</v>
      </c>
      <c r="AF38" s="171">
        <f t="shared" si="23"/>
        <v>2</v>
      </c>
      <c r="AG38" s="149">
        <f t="shared" si="24"/>
        <v>0</v>
      </c>
      <c r="AH38" s="153">
        <f t="shared" si="25"/>
        <v>0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6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Results'!K42</f>
        <v>0</v>
      </c>
      <c r="C39" s="18">
        <f>EQUAT!I12</f>
        <v>1</v>
      </c>
      <c r="D39" s="33" t="str">
        <f t="shared" si="17"/>
        <v>esterification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esterification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94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1gi</v>
      </c>
      <c r="B40" s="18">
        <f>'Class Results'!K43</f>
        <v>0</v>
      </c>
      <c r="C40" s="18">
        <f>EQUAT!I13</f>
        <v>2</v>
      </c>
      <c r="D40" s="33" t="str">
        <f t="shared" si="17"/>
        <v>Le Chatelier principle</v>
      </c>
      <c r="E40" s="33" t="str">
        <f t="shared" si="18"/>
        <v>Le Chatelier principle</v>
      </c>
      <c r="F40" s="33">
        <f t="shared" si="19"/>
        <v>0</v>
      </c>
      <c r="G40" s="33">
        <f t="shared" si="20"/>
        <v>0</v>
      </c>
      <c r="H40" s="33" t="str">
        <f t="shared" si="57"/>
        <v>Rates of reaction</v>
      </c>
      <c r="I40" s="33" t="str">
        <f t="shared" si="58"/>
        <v>Rates of reaction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Le Chatelier principle</v>
      </c>
      <c r="Q40" s="49" t="str">
        <f t="shared" si="65"/>
        <v>Le Chatelier principle</v>
      </c>
      <c r="R40" s="9">
        <f t="shared" si="66"/>
        <v>0</v>
      </c>
      <c r="S40" s="50">
        <f t="shared" si="67"/>
        <v>0</v>
      </c>
      <c r="T40" s="45" t="str">
        <f>EQUAT!K13</f>
        <v>Rates of reaction</v>
      </c>
      <c r="U40" s="56" t="str">
        <f t="shared" si="68"/>
        <v>Rates of reaction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2</v>
      </c>
      <c r="AV40" s="109">
        <f t="shared" si="31"/>
        <v>0</v>
      </c>
    </row>
    <row r="41" spans="1:48" x14ac:dyDescent="0.25">
      <c r="A41" s="8" t="str">
        <f>EQUAT!H14</f>
        <v>1gii</v>
      </c>
      <c r="B41" s="18">
        <f>'Class Results'!K44</f>
        <v>0</v>
      </c>
      <c r="C41" s="18">
        <f>EQUAT!I14</f>
        <v>1</v>
      </c>
      <c r="D41" s="33" t="str">
        <f t="shared" si="17"/>
        <v>properties of organic compounds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properties of organic compounds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1h</v>
      </c>
      <c r="B42" s="18">
        <f>'Class Results'!K45</f>
        <v>0</v>
      </c>
      <c r="C42" s="18">
        <f>EQUAT!I15</f>
        <v>2</v>
      </c>
      <c r="D42" s="33" t="str">
        <f t="shared" si="17"/>
        <v>calc delta H from reactions</v>
      </c>
      <c r="E42" s="33" t="str">
        <f t="shared" si="18"/>
        <v>calc delta H from reactions</v>
      </c>
      <c r="F42" s="33">
        <f t="shared" si="19"/>
        <v>0</v>
      </c>
      <c r="G42" s="33">
        <f t="shared" si="20"/>
        <v>0</v>
      </c>
      <c r="H42" s="33" t="str">
        <f t="shared" si="57"/>
        <v>data book</v>
      </c>
      <c r="I42" s="33" t="str">
        <f t="shared" si="58"/>
        <v>data book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 t="str">
        <f t="shared" si="65"/>
        <v>calc delta H from reactions</v>
      </c>
      <c r="R42" s="9">
        <f t="shared" si="66"/>
        <v>0</v>
      </c>
      <c r="S42" s="50">
        <f t="shared" si="67"/>
        <v>0</v>
      </c>
      <c r="T42" s="45" t="str">
        <f>EQUAT!K15</f>
        <v>data book</v>
      </c>
      <c r="U42" s="56" t="str">
        <f t="shared" si="68"/>
        <v>data book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2a</v>
      </c>
      <c r="B43" s="18">
        <f>'Class Results'!K46</f>
        <v>0</v>
      </c>
      <c r="C43" s="18">
        <f>EQUAT!I16</f>
        <v>1</v>
      </c>
      <c r="D43" s="33" t="str">
        <f t="shared" si="17"/>
        <v>chemical principles electrolytic cell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chemical principles electrolytic cell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2b</v>
      </c>
      <c r="B44" s="18">
        <f>'Class Results'!K47</f>
        <v>0</v>
      </c>
      <c r="C44" s="18">
        <f>EQUAT!I17</f>
        <v>2</v>
      </c>
      <c r="D44" s="33" t="str">
        <f t="shared" si="17"/>
        <v>predicting redox products</v>
      </c>
      <c r="E44" s="33" t="str">
        <f t="shared" si="18"/>
        <v>predicting redox products</v>
      </c>
      <c r="F44" s="33">
        <f t="shared" si="19"/>
        <v>0</v>
      </c>
      <c r="G44" s="33">
        <f t="shared" si="20"/>
        <v>0</v>
      </c>
      <c r="H44" s="33" t="str">
        <f t="shared" si="57"/>
        <v>electrochemical series</v>
      </c>
      <c r="I44" s="33" t="str">
        <f t="shared" si="58"/>
        <v>electrochemical series</v>
      </c>
      <c r="J44" s="33">
        <f t="shared" si="59"/>
        <v>0</v>
      </c>
      <c r="K44" s="33">
        <f t="shared" si="60"/>
        <v>0</v>
      </c>
      <c r="L44" s="33" t="str">
        <f t="shared" si="61"/>
        <v>chemical principles electrolytic cell</v>
      </c>
      <c r="M44" s="33" t="str">
        <f t="shared" si="62"/>
        <v>chemical principles electrolytic cell</v>
      </c>
      <c r="N44" s="33">
        <f t="shared" si="63"/>
        <v>0</v>
      </c>
      <c r="O44" s="33">
        <f t="shared" si="64"/>
        <v>0</v>
      </c>
      <c r="P44" s="72" t="str">
        <f>EQUAT!J17</f>
        <v>predicting redox products</v>
      </c>
      <c r="Q44" s="49" t="str">
        <f t="shared" si="65"/>
        <v>predicting redox products</v>
      </c>
      <c r="R44" s="9">
        <f t="shared" si="66"/>
        <v>0</v>
      </c>
      <c r="S44" s="50">
        <f t="shared" si="67"/>
        <v>0</v>
      </c>
      <c r="T44" s="45" t="str">
        <f>EQUAT!K17</f>
        <v>electrochemical series</v>
      </c>
      <c r="U44" s="56" t="str">
        <f t="shared" si="68"/>
        <v>electrochemical series</v>
      </c>
      <c r="V44" s="10">
        <f t="shared" si="69"/>
        <v>0</v>
      </c>
      <c r="W44" s="57">
        <f t="shared" si="70"/>
        <v>0</v>
      </c>
      <c r="X44" s="45" t="str">
        <f>EQUAT!L17</f>
        <v>chemical principles electrolytic cell</v>
      </c>
      <c r="Y44" s="63" t="str">
        <f t="shared" si="71"/>
        <v>chemical principles electrolytic cell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2c</v>
      </c>
      <c r="B45" s="18">
        <f>'Class Results'!K48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 t="str">
        <f t="shared" si="57"/>
        <v>chemical principles electrolytic cell</v>
      </c>
      <c r="I45" s="33" t="str">
        <f t="shared" si="58"/>
        <v>chemical principles electrolytic cell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 t="str">
        <f>EQUAT!K18</f>
        <v>chemical principles electrolytic cell</v>
      </c>
      <c r="U45" s="56" t="str">
        <f t="shared" si="68"/>
        <v>chemical principles electrolytic cell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</v>
      </c>
      <c r="B46" s="18">
        <f>'Class Results'!K49</f>
        <v>0</v>
      </c>
      <c r="C46" s="18">
        <f>EQUAT!I19</f>
        <v>1</v>
      </c>
      <c r="D46" s="33" t="str">
        <f t="shared" si="17"/>
        <v>vis-UV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vis-UV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2e</v>
      </c>
      <c r="B47" s="18">
        <f>'Class Results'!K50</f>
        <v>0</v>
      </c>
      <c r="C47" s="18">
        <f>EQUAT!I20</f>
        <v>1</v>
      </c>
      <c r="D47" s="33" t="str">
        <f t="shared" si="17"/>
        <v>vis-UV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vis-UV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2f</v>
      </c>
      <c r="B48" s="18">
        <f>'Class Results'!K51</f>
        <v>0</v>
      </c>
      <c r="C48" s="18">
        <f>EQUAT!I21</f>
        <v>2</v>
      </c>
      <c r="D48" s="33" t="str">
        <f t="shared" si="17"/>
        <v xml:space="preserve">Faradays laws </v>
      </c>
      <c r="E48" s="33" t="str">
        <f t="shared" si="18"/>
        <v xml:space="preserve">Faradays laws </v>
      </c>
      <c r="F48" s="33">
        <f t="shared" si="19"/>
        <v>0</v>
      </c>
      <c r="G48" s="33">
        <f t="shared" si="20"/>
        <v>0</v>
      </c>
      <c r="H48" s="33" t="str">
        <f t="shared" si="57"/>
        <v>electrolytic cells</v>
      </c>
      <c r="I48" s="33" t="str">
        <f t="shared" si="58"/>
        <v>electrolytic cells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 xml:space="preserve">Faradays laws </v>
      </c>
      <c r="Q48" s="49" t="str">
        <f t="shared" si="65"/>
        <v xml:space="preserve">Faradays laws </v>
      </c>
      <c r="R48" s="9">
        <f t="shared" si="66"/>
        <v>0</v>
      </c>
      <c r="S48" s="50">
        <f t="shared" si="67"/>
        <v>0</v>
      </c>
      <c r="T48" s="45" t="str">
        <f>EQUAT!K21</f>
        <v>electrolytic cells</v>
      </c>
      <c r="U48" s="56" t="str">
        <f t="shared" si="68"/>
        <v>electrolytic cells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2g</v>
      </c>
      <c r="B49" s="18">
        <f>'Class Results'!K52</f>
        <v>0</v>
      </c>
      <c r="C49" s="18">
        <f>EQUAT!I22</f>
        <v>1</v>
      </c>
      <c r="D49" s="33" t="str">
        <f t="shared" si="17"/>
        <v>limitations of predictions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limitations of predictions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2h</v>
      </c>
      <c r="B50" s="18">
        <f>'Class Results'!K53</f>
        <v>0</v>
      </c>
      <c r="C50" s="18">
        <f>EQUAT!I23</f>
        <v>1</v>
      </c>
      <c r="D50" s="33" t="str">
        <f t="shared" si="17"/>
        <v>chemical principles electrolytic cell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chemical principles electrolytic cell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2i</v>
      </c>
      <c r="B51" s="18">
        <f>'Class Results'!K54</f>
        <v>0</v>
      </c>
      <c r="C51" s="18">
        <f>EQUAT!I24</f>
        <v>3</v>
      </c>
      <c r="D51" s="33" t="str">
        <f t="shared" si="17"/>
        <v>vis-UV</v>
      </c>
      <c r="E51" s="33" t="str">
        <f t="shared" si="18"/>
        <v>vis-UV</v>
      </c>
      <c r="F51" s="33" t="str">
        <f t="shared" si="19"/>
        <v>vis-UV</v>
      </c>
      <c r="G51" s="33">
        <f t="shared" si="20"/>
        <v>0</v>
      </c>
      <c r="H51" s="33" t="str">
        <f t="shared" si="57"/>
        <v>calibration graph AAS or UV</v>
      </c>
      <c r="I51" s="33" t="str">
        <f t="shared" si="58"/>
        <v>calibration graph AAS or UV</v>
      </c>
      <c r="J51" s="33" t="str">
        <f t="shared" si="59"/>
        <v>calibration graph AAS or UV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vis-UV</v>
      </c>
      <c r="Q51" s="49" t="str">
        <f t="shared" si="65"/>
        <v>vis-UV</v>
      </c>
      <c r="R51" s="9" t="str">
        <f t="shared" si="66"/>
        <v>vis-UV</v>
      </c>
      <c r="S51" s="50">
        <f t="shared" si="67"/>
        <v>0</v>
      </c>
      <c r="T51" s="45" t="str">
        <f>EQUAT!K24</f>
        <v>calibration graph AAS or UV</v>
      </c>
      <c r="U51" s="56" t="str">
        <f t="shared" si="68"/>
        <v>calibration graph AAS or UV</v>
      </c>
      <c r="V51" s="10" t="str">
        <f t="shared" si="69"/>
        <v>calibration graph AAS or UV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3a</v>
      </c>
      <c r="B52" s="18">
        <f>'Class Results'!K55</f>
        <v>0</v>
      </c>
      <c r="C52" s="18">
        <f>EQUAT!I25</f>
        <v>1</v>
      </c>
      <c r="D52" s="33" t="str">
        <f t="shared" si="17"/>
        <v>structural formula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amines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structural formula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amines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3b</v>
      </c>
      <c r="B53" s="18">
        <f>'Class Results'!K56</f>
        <v>0</v>
      </c>
      <c r="C53" s="18">
        <f>EQUAT!I26</f>
        <v>1</v>
      </c>
      <c r="D53" s="33" t="str">
        <f t="shared" si="17"/>
        <v>amines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amino acid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amines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amino acid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3c</v>
      </c>
      <c r="B54" s="18">
        <f>'Class Results'!K57</f>
        <v>0</v>
      </c>
      <c r="C54" s="18">
        <f>EQUAT!I27</f>
        <v>1</v>
      </c>
      <c r="D54" s="33" t="str">
        <f t="shared" si="17"/>
        <v>systematic name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systematic name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3d</v>
      </c>
      <c r="B55" s="18">
        <f>'Class Results'!K58</f>
        <v>0</v>
      </c>
      <c r="C55" s="18">
        <f>EQUAT!I28</f>
        <v>1</v>
      </c>
      <c r="D55" s="33" t="str">
        <f t="shared" si="17"/>
        <v>amino acid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data book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 t="str">
        <f t="shared" si="61"/>
        <v>structural formula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amino acid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data book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 t="str">
        <f>EQUAT!L28</f>
        <v>structural formula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3e</v>
      </c>
      <c r="B56" s="18">
        <f>'Class Results'!K59</f>
        <v>0</v>
      </c>
      <c r="C56" s="18">
        <f>EQUAT!I29</f>
        <v>2</v>
      </c>
      <c r="D56" s="33" t="str">
        <f t="shared" si="17"/>
        <v>cond &amp; poly - proteins</v>
      </c>
      <c r="E56" s="33" t="str">
        <f t="shared" si="18"/>
        <v>cond &amp; poly - proteins</v>
      </c>
      <c r="F56" s="33">
        <f t="shared" si="19"/>
        <v>0</v>
      </c>
      <c r="G56" s="33">
        <f t="shared" si="20"/>
        <v>0</v>
      </c>
      <c r="H56" s="33" t="str">
        <f t="shared" si="57"/>
        <v>chemical bonding proteins</v>
      </c>
      <c r="I56" s="33" t="str">
        <f t="shared" si="58"/>
        <v>chemical bonding proteins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cond &amp; poly - proteins</v>
      </c>
      <c r="Q56" s="49" t="str">
        <f t="shared" si="65"/>
        <v>cond &amp; poly - proteins</v>
      </c>
      <c r="R56" s="9">
        <f t="shared" si="66"/>
        <v>0</v>
      </c>
      <c r="S56" s="50">
        <f t="shared" si="67"/>
        <v>0</v>
      </c>
      <c r="T56" s="45" t="str">
        <f>EQUAT!K29</f>
        <v>chemical bonding proteins</v>
      </c>
      <c r="U56" s="56" t="str">
        <f t="shared" si="68"/>
        <v>chemical bonding proteins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3</v>
      </c>
      <c r="AF56" s="179">
        <f t="shared" si="23"/>
        <v>3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3fi</v>
      </c>
      <c r="B57" s="18">
        <f>'Class Results'!K60</f>
        <v>0</v>
      </c>
      <c r="C57" s="18">
        <f>EQUAT!I30</f>
        <v>1</v>
      </c>
      <c r="D57" s="33" t="str">
        <f t="shared" si="17"/>
        <v>cond &amp; poly - proteins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protein- primary, secondary, tertiary structure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cond &amp; poly - proteins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protein- primary, secondary, tertiary structure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3fii</v>
      </c>
      <c r="B58" s="18">
        <f>'Class Results'!K61</f>
        <v>0</v>
      </c>
      <c r="C58" s="18">
        <f>EQUAT!I31</f>
        <v>1</v>
      </c>
      <c r="D58" s="33" t="str">
        <f t="shared" si="17"/>
        <v>cond &amp; poly - proteins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protein- primary, secondary, tertiary structure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cond &amp; poly - proteins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protein- primary, secondary, tertiary structure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3</v>
      </c>
      <c r="AV58" s="109">
        <f t="shared" si="31"/>
        <v>0</v>
      </c>
    </row>
    <row r="59" spans="1:48" x14ac:dyDescent="0.25">
      <c r="A59" s="8" t="str">
        <f>EQUAT!H32</f>
        <v>3fiii</v>
      </c>
      <c r="B59" s="18">
        <f>'Class Results'!K62</f>
        <v>0</v>
      </c>
      <c r="C59" s="18">
        <f>EQUAT!I32</f>
        <v>1</v>
      </c>
      <c r="D59" s="33" t="str">
        <f t="shared" si="17"/>
        <v>cond &amp; poly - proteins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 t="str">
        <f t="shared" si="57"/>
        <v>protein- primary, secondary, tertiary structure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cond &amp; poly - proteins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 t="str">
        <f>EQUAT!K32</f>
        <v>protein- primary, secondary, tertiary structure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3gi</v>
      </c>
      <c r="B60" s="18">
        <f>'Class Results'!K63</f>
        <v>0</v>
      </c>
      <c r="C60" s="18">
        <f>EQUAT!I33</f>
        <v>2</v>
      </c>
      <c r="D60" s="33" t="str">
        <f t="shared" si="17"/>
        <v>DNA</v>
      </c>
      <c r="E60" s="33" t="str">
        <f t="shared" si="18"/>
        <v>DNA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DNA</v>
      </c>
      <c r="Q60" s="49" t="str">
        <f t="shared" si="65"/>
        <v>DNA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2</v>
      </c>
      <c r="AF60" s="179">
        <f t="shared" si="23"/>
        <v>2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3gii</v>
      </c>
      <c r="B61" s="18">
        <f>'Class Results'!K64</f>
        <v>0</v>
      </c>
      <c r="C61" s="18">
        <f>EQUAT!I34</f>
        <v>1</v>
      </c>
      <c r="D61" s="33" t="str">
        <f t="shared" si="17"/>
        <v>DNA primary structure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DNA primary structure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3giii</v>
      </c>
      <c r="B62" s="18">
        <f>'Class Results'!K65</f>
        <v>0</v>
      </c>
      <c r="C62" s="18">
        <f>EQUAT!I35</f>
        <v>1</v>
      </c>
      <c r="D62" s="33" t="str">
        <f t="shared" si="17"/>
        <v>DNA secondary structure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DNA secondary structure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2</v>
      </c>
      <c r="AV62" s="109">
        <f t="shared" si="31"/>
        <v>0</v>
      </c>
    </row>
    <row r="63" spans="1:48" x14ac:dyDescent="0.25">
      <c r="A63" s="8" t="str">
        <f>EQUAT!H36</f>
        <v>3h</v>
      </c>
      <c r="B63" s="18">
        <f>'Class Results'!K66</f>
        <v>0</v>
      </c>
      <c r="C63" s="18">
        <f>EQUAT!I36</f>
        <v>1</v>
      </c>
      <c r="D63" s="33" t="str">
        <f t="shared" si="17"/>
        <v>DNA secondary structure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DNA secondary structure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4ai</v>
      </c>
      <c r="B64" s="18">
        <f>'Class Results'!K67</f>
        <v>0</v>
      </c>
      <c r="C64" s="18">
        <f>EQUAT!I37</f>
        <v>2</v>
      </c>
      <c r="D64" s="33" t="str">
        <f t="shared" si="17"/>
        <v>catalyst effect on rate</v>
      </c>
      <c r="E64" s="33" t="str">
        <f t="shared" si="18"/>
        <v>catalyst effect on rate</v>
      </c>
      <c r="F64" s="33">
        <f t="shared" si="19"/>
        <v>0</v>
      </c>
      <c r="G64" s="33">
        <f t="shared" si="20"/>
        <v>0</v>
      </c>
      <c r="H64" s="33" t="str">
        <f t="shared" si="57"/>
        <v>calc delta H from reactions</v>
      </c>
      <c r="I64" s="33" t="str">
        <f t="shared" si="58"/>
        <v>calc delta H from reactions</v>
      </c>
      <c r="J64" s="33">
        <f t="shared" si="59"/>
        <v>0</v>
      </c>
      <c r="K64" s="33">
        <f t="shared" si="60"/>
        <v>0</v>
      </c>
      <c r="L64" s="33" t="str">
        <f t="shared" si="61"/>
        <v>Energy sources - renewability</v>
      </c>
      <c r="M64" s="33" t="str">
        <f t="shared" si="62"/>
        <v>Energy sources - renewability</v>
      </c>
      <c r="N64" s="33">
        <f t="shared" si="63"/>
        <v>0</v>
      </c>
      <c r="O64" s="33">
        <f t="shared" si="64"/>
        <v>0</v>
      </c>
      <c r="P64" s="72" t="str">
        <f>EQUAT!J37</f>
        <v>catalyst effect on rate</v>
      </c>
      <c r="Q64" s="49" t="str">
        <f t="shared" si="65"/>
        <v>catalyst effect on rate</v>
      </c>
      <c r="R64" s="9">
        <f t="shared" si="66"/>
        <v>0</v>
      </c>
      <c r="S64" s="50">
        <f t="shared" si="67"/>
        <v>0</v>
      </c>
      <c r="T64" s="45" t="str">
        <f>EQUAT!K37</f>
        <v>calc delta H from reactions</v>
      </c>
      <c r="U64" s="56" t="str">
        <f t="shared" si="68"/>
        <v>calc delta H from reactions</v>
      </c>
      <c r="V64" s="10">
        <f t="shared" si="69"/>
        <v>0</v>
      </c>
      <c r="W64" s="57">
        <f t="shared" si="70"/>
        <v>0</v>
      </c>
      <c r="X64" s="45" t="str">
        <f>EQUAT!L37</f>
        <v>Energy sources - renewability</v>
      </c>
      <c r="Y64" s="63" t="str">
        <f t="shared" si="71"/>
        <v>Energy sources - renewability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4aii</v>
      </c>
      <c r="B65" s="18">
        <f>'Class Results'!K68</f>
        <v>0</v>
      </c>
      <c r="C65" s="18">
        <f>EQUAT!I38</f>
        <v>3</v>
      </c>
      <c r="D65" s="33" t="str">
        <f t="shared" si="17"/>
        <v>Equilibrium law</v>
      </c>
      <c r="E65" s="33" t="str">
        <f t="shared" si="18"/>
        <v>Equilibrium law</v>
      </c>
      <c r="F65" s="33" t="str">
        <f t="shared" si="19"/>
        <v>Equilibrium law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 law</v>
      </c>
      <c r="Q65" s="49" t="str">
        <f t="shared" si="65"/>
        <v>Equilibrium law</v>
      </c>
      <c r="R65" s="9" t="str">
        <f t="shared" si="66"/>
        <v>Equilibrium law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4aiii</v>
      </c>
      <c r="B66" s="18">
        <f>'Class Results'!K69</f>
        <v>0</v>
      </c>
      <c r="C66" s="18">
        <f>EQUAT!I39</f>
        <v>1</v>
      </c>
      <c r="D66" s="33" t="str">
        <f t="shared" si="17"/>
        <v>Equilibrium law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 t="str">
        <f t="shared" si="57"/>
        <v>Le Chatelier principle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 t="str">
        <f>EQUAT!K39</f>
        <v>Le Chatelier principle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4bi</v>
      </c>
      <c r="B67" s="18">
        <f>'Class Results'!K70</f>
        <v>0</v>
      </c>
      <c r="C67" s="18">
        <f>EQUAT!I40</f>
        <v>1</v>
      </c>
      <c r="D67" s="33" t="str">
        <f t="shared" si="17"/>
        <v>biochemical fuel production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data book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biochemical fuel production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data book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4bii</v>
      </c>
      <c r="B68" s="18">
        <f>'Class Results'!K71</f>
        <v>0</v>
      </c>
      <c r="C68" s="18">
        <f>EQUAT!I41</f>
        <v>3</v>
      </c>
      <c r="D68" s="33" t="str">
        <f t="shared" si="17"/>
        <v>biodiesel</v>
      </c>
      <c r="E68" s="33" t="str">
        <f t="shared" si="18"/>
        <v>biodiesel</v>
      </c>
      <c r="F68" s="33" t="str">
        <f t="shared" si="19"/>
        <v>biodiesel</v>
      </c>
      <c r="G68" s="33">
        <f t="shared" si="20"/>
        <v>0</v>
      </c>
      <c r="H68" s="33" t="str">
        <f t="shared" si="57"/>
        <v>data book</v>
      </c>
      <c r="I68" s="33" t="str">
        <f t="shared" si="58"/>
        <v>data book</v>
      </c>
      <c r="J68" s="33" t="str">
        <f t="shared" si="59"/>
        <v>data book</v>
      </c>
      <c r="K68" s="33">
        <f t="shared" si="60"/>
        <v>0</v>
      </c>
      <c r="L68" s="33" t="str">
        <f t="shared" si="61"/>
        <v>chemical equations</v>
      </c>
      <c r="M68" s="33" t="str">
        <f t="shared" si="62"/>
        <v>chemical equations</v>
      </c>
      <c r="N68" s="33" t="str">
        <f t="shared" si="63"/>
        <v>chemical equations</v>
      </c>
      <c r="O68" s="33">
        <f t="shared" si="64"/>
        <v>0</v>
      </c>
      <c r="P68" s="72" t="str">
        <f>EQUAT!J41</f>
        <v>biodiesel</v>
      </c>
      <c r="Q68" s="49" t="str">
        <f t="shared" si="65"/>
        <v>biodiesel</v>
      </c>
      <c r="R68" s="9" t="str">
        <f t="shared" si="66"/>
        <v>biodiesel</v>
      </c>
      <c r="S68" s="50">
        <f t="shared" si="67"/>
        <v>0</v>
      </c>
      <c r="T68" s="45" t="str">
        <f>EQUAT!K41</f>
        <v>data book</v>
      </c>
      <c r="U68" s="56" t="str">
        <f t="shared" si="68"/>
        <v>data book</v>
      </c>
      <c r="V68" s="10" t="str">
        <f t="shared" si="69"/>
        <v>data book</v>
      </c>
      <c r="W68" s="57">
        <f t="shared" si="70"/>
        <v>0</v>
      </c>
      <c r="X68" s="45" t="str">
        <f>EQUAT!L41</f>
        <v>chemical equations</v>
      </c>
      <c r="Y68" s="63" t="str">
        <f t="shared" si="71"/>
        <v>chemical equations</v>
      </c>
      <c r="Z68" s="11" t="str">
        <f t="shared" si="72"/>
        <v>chemical equations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0</v>
      </c>
      <c r="AF68" s="182">
        <f t="shared" ref="AF68:AF131" si="76">COUNTIF($P$3:$AA$102,AD68)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4ci</v>
      </c>
      <c r="B69" s="18">
        <f>'Class Results'!K72</f>
        <v>0</v>
      </c>
      <c r="C69" s="18">
        <f>EQUAT!I42</f>
        <v>1</v>
      </c>
      <c r="D69" s="33" t="str">
        <f t="shared" si="17"/>
        <v>C13NMR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chemical equations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C13NMR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chemical equations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4cii</v>
      </c>
      <c r="B70" s="18">
        <f>'Class Results'!K73</f>
        <v>0</v>
      </c>
      <c r="C70" s="18">
        <f>EQUAT!I43</f>
        <v>2</v>
      </c>
      <c r="D70" s="33" t="str">
        <f t="shared" si="17"/>
        <v>HNMR</v>
      </c>
      <c r="E70" s="33" t="str">
        <f t="shared" si="18"/>
        <v>HNMR</v>
      </c>
      <c r="F70" s="33">
        <f t="shared" si="19"/>
        <v>0</v>
      </c>
      <c r="G70" s="33">
        <f t="shared" si="20"/>
        <v>0</v>
      </c>
      <c r="H70" s="33" t="str">
        <f t="shared" si="57"/>
        <v>semi-structural formula</v>
      </c>
      <c r="I70" s="33" t="str">
        <f t="shared" si="58"/>
        <v>semi-structural formula</v>
      </c>
      <c r="J70" s="33">
        <f t="shared" si="59"/>
        <v>0</v>
      </c>
      <c r="K70" s="33">
        <f t="shared" si="60"/>
        <v>0</v>
      </c>
      <c r="L70" s="33" t="str">
        <f t="shared" si="61"/>
        <v>oxidation primary alkanols</v>
      </c>
      <c r="M70" s="33" t="str">
        <f t="shared" si="62"/>
        <v>oxidation primary alkanols</v>
      </c>
      <c r="N70" s="33">
        <f t="shared" si="63"/>
        <v>0</v>
      </c>
      <c r="O70" s="33">
        <f t="shared" si="64"/>
        <v>0</v>
      </c>
      <c r="P70" s="72" t="str">
        <f>EQUAT!J43</f>
        <v>HNMR</v>
      </c>
      <c r="Q70" s="49" t="str">
        <f t="shared" si="65"/>
        <v>HNMR</v>
      </c>
      <c r="R70" s="9">
        <f t="shared" si="66"/>
        <v>0</v>
      </c>
      <c r="S70" s="50">
        <f t="shared" si="67"/>
        <v>0</v>
      </c>
      <c r="T70" s="45" t="str">
        <f>EQUAT!K43</f>
        <v>semi-structural formula</v>
      </c>
      <c r="U70" s="56" t="str">
        <f t="shared" si="68"/>
        <v>semi-structural formula</v>
      </c>
      <c r="V70" s="10">
        <f t="shared" si="69"/>
        <v>0</v>
      </c>
      <c r="W70" s="57">
        <f t="shared" si="70"/>
        <v>0</v>
      </c>
      <c r="X70" s="45" t="str">
        <f>EQUAT!L43</f>
        <v>oxidation primary alkanols</v>
      </c>
      <c r="Y70" s="63" t="str">
        <f t="shared" si="71"/>
        <v>oxidation primary alkanols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2</v>
      </c>
      <c r="AF70" s="182">
        <f t="shared" si="76"/>
        <v>2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4di</v>
      </c>
      <c r="B71" s="18">
        <f>'Class Results'!K74</f>
        <v>0</v>
      </c>
      <c r="C71" s="18">
        <f>EQUAT!I44</f>
        <v>1</v>
      </c>
      <c r="D71" s="33" t="str">
        <f t="shared" ref="D71:D88" si="83">IF($B71&lt;($C71),P71,0)</f>
        <v>fuel cells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fuel cells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4dii</v>
      </c>
      <c r="B72" s="18">
        <f>'Class Results'!K75</f>
        <v>0</v>
      </c>
      <c r="C72" s="18">
        <f>EQUAT!I45</f>
        <v>2</v>
      </c>
      <c r="D72" s="33" t="str">
        <f t="shared" si="83"/>
        <v>fuel cells</v>
      </c>
      <c r="E72" s="33" t="str">
        <f t="shared" si="84"/>
        <v>fuel cells</v>
      </c>
      <c r="F72" s="33">
        <f t="shared" si="85"/>
        <v>0</v>
      </c>
      <c r="G72" s="33">
        <f t="shared" si="86"/>
        <v>0</v>
      </c>
      <c r="H72" s="33" t="str">
        <f t="shared" si="57"/>
        <v>data book</v>
      </c>
      <c r="I72" s="33" t="str">
        <f t="shared" si="58"/>
        <v>data book</v>
      </c>
      <c r="J72" s="33">
        <f t="shared" si="59"/>
        <v>0</v>
      </c>
      <c r="K72" s="33">
        <f t="shared" si="60"/>
        <v>0</v>
      </c>
      <c r="L72" s="33" t="str">
        <f t="shared" si="61"/>
        <v>half, overall equations fuel cell</v>
      </c>
      <c r="M72" s="33" t="str">
        <f t="shared" si="62"/>
        <v>half, overall equations fuel cell</v>
      </c>
      <c r="N72" s="33">
        <f t="shared" si="63"/>
        <v>0</v>
      </c>
      <c r="O72" s="33">
        <f t="shared" si="64"/>
        <v>0</v>
      </c>
      <c r="P72" s="72" t="str">
        <f>EQUAT!J45</f>
        <v>fuel cells</v>
      </c>
      <c r="Q72" s="49" t="str">
        <f t="shared" si="65"/>
        <v>fuel cells</v>
      </c>
      <c r="R72" s="9">
        <f t="shared" si="66"/>
        <v>0</v>
      </c>
      <c r="S72" s="50">
        <f t="shared" si="67"/>
        <v>0</v>
      </c>
      <c r="T72" s="45" t="str">
        <f>EQUAT!K45</f>
        <v>data book</v>
      </c>
      <c r="U72" s="56" t="str">
        <f t="shared" si="68"/>
        <v>data book</v>
      </c>
      <c r="V72" s="10">
        <f t="shared" si="69"/>
        <v>0</v>
      </c>
      <c r="W72" s="57">
        <f t="shared" si="70"/>
        <v>0</v>
      </c>
      <c r="X72" s="45" t="str">
        <f>EQUAT!L45</f>
        <v>half, overall equations fuel cell</v>
      </c>
      <c r="Y72" s="63" t="str">
        <f t="shared" si="71"/>
        <v>half, overall equations fuel cell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2</v>
      </c>
      <c r="AV72" s="109">
        <f t="shared" si="82"/>
        <v>0</v>
      </c>
    </row>
    <row r="73" spans="1:48" x14ac:dyDescent="0.25">
      <c r="A73" s="8" t="str">
        <f>EQUAT!H46</f>
        <v>5ai</v>
      </c>
      <c r="B73" s="18">
        <f>'Class Results'!K76</f>
        <v>0</v>
      </c>
      <c r="C73" s="18">
        <f>EQUAT!I46</f>
        <v>1</v>
      </c>
      <c r="D73" s="33" t="str">
        <f t="shared" si="83"/>
        <v>galvanic primary, half &amp; overall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data book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 t="str">
        <f t="shared" si="61"/>
        <v>electrochemical series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galvanic primary, half &amp; overall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data book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 t="str">
        <f>EQUAT!L46</f>
        <v>electrochemical series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5aii</v>
      </c>
      <c r="B74" s="18">
        <f>'Class Results'!K77</f>
        <v>0</v>
      </c>
      <c r="C74" s="18">
        <f>EQUAT!I47</f>
        <v>1</v>
      </c>
      <c r="D74" s="33" t="str">
        <f t="shared" si="83"/>
        <v>galvanic primary, half &amp; overall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galvanic primary, half &amp; overall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2</v>
      </c>
      <c r="AF74" s="179">
        <f t="shared" si="76"/>
        <v>2</v>
      </c>
      <c r="AG74" s="180">
        <f t="shared" si="77"/>
        <v>0</v>
      </c>
      <c r="AH74" s="178">
        <f t="shared" si="78"/>
        <v>0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5aiii</v>
      </c>
      <c r="B75" s="18">
        <f>'Class Results'!K78</f>
        <v>0</v>
      </c>
      <c r="C75" s="18">
        <f>EQUAT!I48</f>
        <v>1</v>
      </c>
      <c r="D75" s="33" t="str">
        <f t="shared" si="83"/>
        <v>electrochemical series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data book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electrochemical series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data book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5b</v>
      </c>
      <c r="B76" s="18">
        <f>'Class Results'!K79</f>
        <v>0</v>
      </c>
      <c r="C76" s="18">
        <f>EQUAT!I49</f>
        <v>1</v>
      </c>
      <c r="D76" s="33" t="str">
        <f t="shared" si="83"/>
        <v>galvanic cells - primary, secondary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galvanic cells - primary, secondary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2</v>
      </c>
      <c r="AV76" s="109">
        <f t="shared" si="82"/>
        <v>0</v>
      </c>
    </row>
    <row r="77" spans="1:48" x14ac:dyDescent="0.25">
      <c r="A77" s="8" t="str">
        <f>EQUAT!H50</f>
        <v>5ci</v>
      </c>
      <c r="B77" s="18">
        <f>'Class Results'!K80</f>
        <v>0</v>
      </c>
      <c r="C77" s="18">
        <f>EQUAT!I50</f>
        <v>1</v>
      </c>
      <c r="D77" s="33" t="str">
        <f t="shared" si="83"/>
        <v xml:space="preserve">Faradays laws 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galvanic primary, half &amp; overall equations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 t="str">
        <f t="shared" si="61"/>
        <v>calculations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 xml:space="preserve">Faradays laws 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galvanic primary, half &amp; overall equations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 t="str">
        <f>EQUAT!L50</f>
        <v>calculations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5cii</v>
      </c>
      <c r="B78" s="18">
        <f>'Class Results'!K81</f>
        <v>0</v>
      </c>
      <c r="C78" s="18">
        <f>EQUAT!I51</f>
        <v>1</v>
      </c>
      <c r="D78" s="33" t="str">
        <f t="shared" si="83"/>
        <v xml:space="preserve">Faradays laws 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 t="str">
        <f t="shared" si="61"/>
        <v>galvanic primary, half &amp; overall equations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 xml:space="preserve">Faradays laws 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 t="str">
        <f>EQUAT!L51</f>
        <v>galvanic primary, half &amp; overall equations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5ciii</v>
      </c>
      <c r="B79" s="18">
        <f>'Class Results'!K82</f>
        <v>0</v>
      </c>
      <c r="C79" s="18">
        <f>EQUAT!I52</f>
        <v>2</v>
      </c>
      <c r="D79" s="33" t="str">
        <f t="shared" si="83"/>
        <v>calculations</v>
      </c>
      <c r="E79" s="33" t="str">
        <f t="shared" si="84"/>
        <v>calculations</v>
      </c>
      <c r="F79" s="33">
        <f t="shared" si="85"/>
        <v>0</v>
      </c>
      <c r="G79" s="33">
        <f t="shared" si="86"/>
        <v>0</v>
      </c>
      <c r="H79" s="33" t="str">
        <f t="shared" si="57"/>
        <v>galvanic primary, half &amp; overall equations</v>
      </c>
      <c r="I79" s="33" t="str">
        <f t="shared" si="58"/>
        <v>galvanic primary, half &amp; overall equations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calculations</v>
      </c>
      <c r="Q79" s="49" t="str">
        <f t="shared" si="65"/>
        <v>calculations</v>
      </c>
      <c r="R79" s="9">
        <f t="shared" si="66"/>
        <v>0</v>
      </c>
      <c r="S79" s="50">
        <f t="shared" si="67"/>
        <v>0</v>
      </c>
      <c r="T79" s="45" t="str">
        <f>EQUAT!K52</f>
        <v>galvanic primary, half &amp; overall equations</v>
      </c>
      <c r="U79" s="56" t="str">
        <f t="shared" si="68"/>
        <v>galvanic primary, half &amp; overall equations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5d</v>
      </c>
      <c r="B80" s="18">
        <f>'Class Results'!K83</f>
        <v>0</v>
      </c>
      <c r="C80" s="18">
        <f>EQUAT!I53</f>
        <v>2</v>
      </c>
      <c r="D80" s="33" t="str">
        <f t="shared" si="83"/>
        <v>galvanic secondary, principles</v>
      </c>
      <c r="E80" s="33" t="str">
        <f t="shared" si="84"/>
        <v>galvanic secondary, principles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 t="str">
        <f t="shared" si="65"/>
        <v>galvanic secondary, principles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6a</v>
      </c>
      <c r="B81" s="18">
        <f>'Class Results'!K84</f>
        <v>0</v>
      </c>
      <c r="C81" s="18">
        <f>EQUAT!I54</f>
        <v>1</v>
      </c>
      <c r="D81" s="33" t="str">
        <f t="shared" si="83"/>
        <v>Rates of reaction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Rates of reaction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6b</v>
      </c>
      <c r="B82" s="18">
        <f>'Class Results'!K85</f>
        <v>0</v>
      </c>
      <c r="C82" s="18">
        <f>EQUAT!I55</f>
        <v>2</v>
      </c>
      <c r="D82" s="33" t="str">
        <f t="shared" si="83"/>
        <v>Rates of reaction</v>
      </c>
      <c r="E82" s="33" t="str">
        <f t="shared" si="84"/>
        <v>Rates of reaction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Rates of reaction</v>
      </c>
      <c r="Q82" s="49" t="str">
        <f t="shared" si="65"/>
        <v>Rates of reaction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6ci</v>
      </c>
      <c r="B83" s="18">
        <f>'Class Results'!K86</f>
        <v>0</v>
      </c>
      <c r="C83" s="18">
        <f>EQUAT!I56</f>
        <v>2</v>
      </c>
      <c r="D83" s="33" t="str">
        <f t="shared" si="83"/>
        <v>Rates of reaction</v>
      </c>
      <c r="E83" s="33" t="str">
        <f t="shared" si="84"/>
        <v>Rates of reaction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Rates of reaction</v>
      </c>
      <c r="Q83" s="49" t="str">
        <f t="shared" si="65"/>
        <v>Rates of reaction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6cii</v>
      </c>
      <c r="B84" s="18">
        <f>'Class Results'!K87</f>
        <v>0</v>
      </c>
      <c r="C84" s="18">
        <f>EQUAT!I57</f>
        <v>1</v>
      </c>
      <c r="D84" s="33" t="str">
        <f t="shared" si="83"/>
        <v>calculations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calculations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6ciii</v>
      </c>
      <c r="B85" s="18">
        <f>'Class Results'!K88</f>
        <v>0</v>
      </c>
      <c r="C85" s="18">
        <f>EQUAT!I58</f>
        <v>1</v>
      </c>
      <c r="D85" s="33" t="str">
        <f t="shared" si="83"/>
        <v>calculations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calculations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4</v>
      </c>
      <c r="AF85" s="179">
        <f t="shared" si="76"/>
        <v>4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6di</v>
      </c>
      <c r="B86" s="18">
        <f>'Class Results'!K89</f>
        <v>0</v>
      </c>
      <c r="C86" s="18">
        <f>EQUAT!I59</f>
        <v>1</v>
      </c>
      <c r="D86" s="33" t="str">
        <f t="shared" si="83"/>
        <v>Rates of reaction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Rates of reaction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 t="str">
        <f>EQUAT!H60</f>
        <v>6dii</v>
      </c>
      <c r="B87" s="18">
        <f>'Class Results'!K90</f>
        <v>0</v>
      </c>
      <c r="C87" s="18">
        <f>EQUAT!I60</f>
        <v>2</v>
      </c>
      <c r="D87" s="33" t="str">
        <f t="shared" si="83"/>
        <v>Rates of reaction</v>
      </c>
      <c r="E87" s="33" t="str">
        <f t="shared" si="84"/>
        <v>Rates of reaction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Rates of reaction</v>
      </c>
      <c r="Q87" s="49" t="str">
        <f t="shared" si="65"/>
        <v>Rates of reaction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4</v>
      </c>
      <c r="AV87" s="109">
        <f t="shared" si="82"/>
        <v>0</v>
      </c>
    </row>
    <row r="88" spans="1:48" x14ac:dyDescent="0.25">
      <c r="A88" s="8" t="str">
        <f>EQUAT!H61</f>
        <v>6e</v>
      </c>
      <c r="B88" s="18">
        <f>'Class Results'!K91</f>
        <v>0</v>
      </c>
      <c r="C88" s="18">
        <f>EQUAT!I61</f>
        <v>2</v>
      </c>
      <c r="D88" s="33" t="str">
        <f t="shared" si="83"/>
        <v>collision theory</v>
      </c>
      <c r="E88" s="33" t="str">
        <f t="shared" si="84"/>
        <v>collision theory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collision theory</v>
      </c>
      <c r="Q88" s="49" t="str">
        <f t="shared" si="65"/>
        <v>collision theory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6f</v>
      </c>
      <c r="B89" s="18">
        <f>'Class Results'!K92</f>
        <v>0</v>
      </c>
      <c r="C89" s="18">
        <f>EQUAT!I62</f>
        <v>2</v>
      </c>
      <c r="D89" s="33" t="str">
        <f t="shared" ref="D89:D102" si="87">IF($B89&lt;($C89),P89,0)</f>
        <v>temperature effect on rate</v>
      </c>
      <c r="E89" s="33" t="str">
        <f t="shared" ref="E89:E102" si="88">IF($B89&lt;($C89-1),P89,0)</f>
        <v>temperature effect on rate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 t="str">
        <f t="shared" ref="H89:H102" si="91">IF($B89&lt;($C89),T89,0)</f>
        <v>catalyst effect on rate</v>
      </c>
      <c r="I89" s="33" t="str">
        <f t="shared" ref="I89:I102" si="92">IF($B89&lt;($C89-1),T89,0)</f>
        <v>catalyst effect on rate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temperature effect on rate</v>
      </c>
      <c r="Q89" s="49" t="str">
        <f t="shared" si="65"/>
        <v>temperature effect on rate</v>
      </c>
      <c r="R89" s="9">
        <f t="shared" si="66"/>
        <v>0</v>
      </c>
      <c r="S89" s="50">
        <f t="shared" si="67"/>
        <v>0</v>
      </c>
      <c r="T89" s="45" t="str">
        <f>EQUAT!K62</f>
        <v>catalyst effect on rate</v>
      </c>
      <c r="U89" s="56" t="str">
        <f t="shared" si="68"/>
        <v>catalyst effect on rate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7a</v>
      </c>
      <c r="B90" s="18">
        <f>'Class Results'!K93</f>
        <v>0</v>
      </c>
      <c r="C90" s="18">
        <f>EQUAT!I63</f>
        <v>2</v>
      </c>
      <c r="D90" s="33" t="str">
        <f t="shared" si="87"/>
        <v>back titrations</v>
      </c>
      <c r="E90" s="33" t="str">
        <f t="shared" si="88"/>
        <v>back titrations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 t="str">
        <f t="shared" si="92"/>
        <v>chemical equations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back titrations</v>
      </c>
      <c r="Q90" s="49" t="str">
        <f t="shared" si="65"/>
        <v>back titrations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 t="str">
        <f t="shared" si="68"/>
        <v>chemical equations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7b</v>
      </c>
      <c r="B91" s="18">
        <f>'Class Results'!K94</f>
        <v>0</v>
      </c>
      <c r="C91" s="18">
        <f>EQUAT!I64</f>
        <v>2</v>
      </c>
      <c r="D91" s="33" t="str">
        <f t="shared" si="87"/>
        <v>back titrations</v>
      </c>
      <c r="E91" s="33" t="str">
        <f t="shared" si="88"/>
        <v>back titrations</v>
      </c>
      <c r="F91" s="33">
        <f t="shared" si="89"/>
        <v>0</v>
      </c>
      <c r="G91" s="33">
        <f t="shared" si="90"/>
        <v>0</v>
      </c>
      <c r="H91" s="33" t="str">
        <f t="shared" si="91"/>
        <v>calculations</v>
      </c>
      <c r="I91" s="33" t="str">
        <f t="shared" si="92"/>
        <v>calculations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back titrations</v>
      </c>
      <c r="Q91" s="49" t="str">
        <f t="shared" si="65"/>
        <v>back titrations</v>
      </c>
      <c r="R91" s="9">
        <f t="shared" si="66"/>
        <v>0</v>
      </c>
      <c r="S91" s="50">
        <f t="shared" si="67"/>
        <v>0</v>
      </c>
      <c r="T91" s="45" t="str">
        <f>EQUAT!K64</f>
        <v>calculations</v>
      </c>
      <c r="U91" s="56" t="str">
        <f t="shared" si="68"/>
        <v>calculations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92" s="8" t="str">
        <f>EQUAT!H65</f>
        <v>7c</v>
      </c>
      <c r="B92" s="18">
        <f>'Class Results'!K95</f>
        <v>0</v>
      </c>
      <c r="C92" s="18">
        <f>EQUAT!I65</f>
        <v>1</v>
      </c>
      <c r="D92" s="33" t="str">
        <f t="shared" si="87"/>
        <v>calculations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calculations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7d</v>
      </c>
      <c r="B93" s="18">
        <f>'Class Results'!K96</f>
        <v>0</v>
      </c>
      <c r="C93" s="18">
        <f>EQUAT!I66</f>
        <v>1</v>
      </c>
      <c r="D93" s="33" t="str">
        <f t="shared" si="87"/>
        <v>calculations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calculations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 t="str">
        <f>EQUAT!H67</f>
        <v>7e</v>
      </c>
      <c r="B94" s="18">
        <f>'Class Results'!K97</f>
        <v>0</v>
      </c>
      <c r="C94" s="18">
        <f>EQUAT!I67</f>
        <v>3</v>
      </c>
      <c r="D94" s="33" t="str">
        <f t="shared" si="87"/>
        <v>data book</v>
      </c>
      <c r="E94" s="33" t="str">
        <f t="shared" si="88"/>
        <v>data book</v>
      </c>
      <c r="F94" s="33" t="str">
        <f t="shared" si="89"/>
        <v>data book</v>
      </c>
      <c r="G94" s="33">
        <f t="shared" si="90"/>
        <v>0</v>
      </c>
      <c r="H94" s="33" t="str">
        <f t="shared" si="91"/>
        <v>Ka weak acids</v>
      </c>
      <c r="I94" s="33" t="str">
        <f t="shared" si="92"/>
        <v>Ka weak acids</v>
      </c>
      <c r="J94" s="33" t="str">
        <f t="shared" si="93"/>
        <v>Ka weak acids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 t="str">
        <f>EQUAT!J67</f>
        <v>data book</v>
      </c>
      <c r="Q94" s="49" t="str">
        <f t="shared" si="65"/>
        <v>data book</v>
      </c>
      <c r="R94" s="9" t="str">
        <f t="shared" si="66"/>
        <v>data book</v>
      </c>
      <c r="S94" s="50">
        <f t="shared" si="67"/>
        <v>0</v>
      </c>
      <c r="T94" s="45" t="str">
        <f>EQUAT!K67</f>
        <v>Ka weak acids</v>
      </c>
      <c r="U94" s="56" t="str">
        <f t="shared" si="68"/>
        <v>Ka weak acids</v>
      </c>
      <c r="V94" s="10" t="str">
        <f t="shared" si="69"/>
        <v>Ka weak acids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Results'!K98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Results'!K99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Results'!K100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11</v>
      </c>
      <c r="AF97" s="176">
        <f t="shared" si="76"/>
        <v>11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Results'!K101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Results'!K102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2</v>
      </c>
      <c r="AF99" s="176">
        <f t="shared" si="76"/>
        <v>2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11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Results'!K103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1:48" x14ac:dyDescent="0.25">
      <c r="A101" s="8">
        <f>EQUAT!H74</f>
        <v>0</v>
      </c>
      <c r="B101" s="18">
        <f>'Class Results'!K104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2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Results'!K105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1</v>
      </c>
      <c r="AF132" s="176">
        <f t="shared" ref="AF132:AF160" si="110">COUNTIF($P$3:$AA$102,AD132)</f>
        <v>1</v>
      </c>
      <c r="AG132" s="177">
        <f t="shared" ref="AG132:AG160" si="111">AF132-AE132</f>
        <v>0</v>
      </c>
      <c r="AH132" s="175">
        <f t="shared" ref="AH132:AH160" si="112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1</v>
      </c>
      <c r="AF134" s="171">
        <f t="shared" si="110"/>
        <v>1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2</v>
      </c>
      <c r="AF135" s="171">
        <f t="shared" si="110"/>
        <v>2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6</v>
      </c>
      <c r="AF136" s="171">
        <f t="shared" si="110"/>
        <v>6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3</v>
      </c>
      <c r="AF137" s="171">
        <f t="shared" si="110"/>
        <v>3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0</v>
      </c>
      <c r="AF138" s="171">
        <f t="shared" si="110"/>
        <v>0</v>
      </c>
      <c r="AG138" s="149">
        <f t="shared" si="111"/>
        <v>0</v>
      </c>
      <c r="AH138" s="153" t="str">
        <f t="shared" si="112"/>
        <v>not assessed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5</v>
      </c>
      <c r="AF139" s="176">
        <f t="shared" si="110"/>
        <v>5</v>
      </c>
      <c r="AG139" s="177">
        <f t="shared" si="111"/>
        <v>0</v>
      </c>
      <c r="AH139" s="175">
        <f t="shared" si="112"/>
        <v>0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2</v>
      </c>
      <c r="AF144" s="171">
        <f t="shared" si="110"/>
        <v>2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8</v>
      </c>
      <c r="AF145" s="171">
        <f t="shared" si="110"/>
        <v>8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5</v>
      </c>
      <c r="AF150" s="176">
        <f t="shared" si="110"/>
        <v>5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20</v>
      </c>
      <c r="AF153" s="171">
        <f t="shared" si="110"/>
        <v>20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301" t="str">
        <f>'Class Results'!L4</f>
        <v>Student 10</v>
      </c>
      <c r="C1" s="301"/>
      <c r="D1" s="30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302" t="s">
        <v>93</v>
      </c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42</v>
      </c>
      <c r="Q2" s="305"/>
      <c r="R2" s="305"/>
      <c r="S2" s="305"/>
      <c r="T2" s="306"/>
      <c r="U2" s="305"/>
      <c r="V2" s="305"/>
      <c r="W2" s="305"/>
      <c r="X2" s="306"/>
      <c r="Y2" s="305"/>
      <c r="Z2" s="305"/>
      <c r="AA2" s="30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Results'!L6=EQUAT!B7,1,0)</f>
        <v>0</v>
      </c>
      <c r="C3" s="146">
        <f>EQUAT!C7</f>
        <v>1</v>
      </c>
      <c r="D3" s="33" t="str">
        <f>IF($B3&lt;($C3),P3,0)</f>
        <v>IR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C13NMR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 t="str">
        <f t="shared" ref="L3:L32" si="4">IF($B3&lt;($C3),X3,0)</f>
        <v>systematic name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IR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C13NMR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 t="str">
        <f>EQUAT!F7</f>
        <v>systematic name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75</v>
      </c>
      <c r="AL3" s="33">
        <f>SUM(AF3:AF51)</f>
        <v>75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Results'!L7=EQUAT!B8,1,0)</f>
        <v>0</v>
      </c>
      <c r="C4" s="18">
        <f>EQUAT!C8</f>
        <v>1</v>
      </c>
      <c r="D4" s="33" t="str">
        <f t="shared" ref="D4:D70" si="17">IF($B4&lt;($C4),P4,0)</f>
        <v>amount of solids, liquids,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amount of solids, liquids,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1</v>
      </c>
      <c r="AF4" s="173">
        <f t="shared" ref="AF4:AF67" si="23">COUNTIF($P$3:$AA$102,AD4)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48</v>
      </c>
      <c r="AL4" s="33">
        <f>SUM(AF52:AF96)</f>
        <v>48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Results'!L8=EQUAT!B9,1,0)</f>
        <v>0</v>
      </c>
      <c r="C5" s="18">
        <f>EQUAT!C9</f>
        <v>1</v>
      </c>
      <c r="D5" s="33" t="str">
        <f t="shared" si="17"/>
        <v>titration curves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titration curves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10</v>
      </c>
      <c r="AL5" s="33">
        <f t="shared" ref="AL5:AM5" si="27">SUM(AF3:AF11)</f>
        <v>10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Results'!L9=EQUAT!B10,1,0)</f>
        <v>0</v>
      </c>
      <c r="C6" s="18">
        <f>EQUAT!C10</f>
        <v>1</v>
      </c>
      <c r="D6" s="33" t="str">
        <f t="shared" si="17"/>
        <v>acid-base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data book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acid-base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data book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2</v>
      </c>
      <c r="AL6" s="33">
        <f>SUM(AF12:AF14)</f>
        <v>2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Results'!L10=EQUAT!B11,1,0)</f>
        <v>0</v>
      </c>
      <c r="C7" s="18">
        <f>EQUAT!C11</f>
        <v>1</v>
      </c>
      <c r="D7" s="33" t="str">
        <f t="shared" si="17"/>
        <v>galvanic primary, principles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electrochemical series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data book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galvanic primary, principles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electrochemical series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data book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21</v>
      </c>
      <c r="AL7" s="33">
        <f t="shared" ref="AL7:AM7" si="32">SUM(AF15:AF19)</f>
        <v>21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Results'!L11=EQUAT!B12,1,0)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4</v>
      </c>
      <c r="AF8" s="173">
        <f t="shared" si="23"/>
        <v>4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12</v>
      </c>
      <c r="AL8" s="33">
        <f t="shared" ref="AL8:AM8" si="33">SUM(AF20:AF23)</f>
        <v>12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Results'!L12=EQUAT!B13,1,0)</f>
        <v>0</v>
      </c>
      <c r="C9" s="18">
        <f>EQUAT!C13</f>
        <v>1</v>
      </c>
      <c r="D9" s="33" t="str">
        <f t="shared" si="17"/>
        <v>redox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fuel cells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redox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fuel cells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</v>
      </c>
      <c r="AL9" s="33">
        <f t="shared" ref="AL9:AM9" si="34">SUM(AF24:AF31)</f>
        <v>1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Results'!L13=EQUAT!B14,1,0)</f>
        <v>0</v>
      </c>
      <c r="C10" s="18">
        <f>EQUAT!C14</f>
        <v>1</v>
      </c>
      <c r="D10" s="33" t="str">
        <f t="shared" si="17"/>
        <v>bomb calorimetry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calculations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bomb calorimetry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calculations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28</v>
      </c>
      <c r="AL10" s="33">
        <f t="shared" ref="AL10:AM10" si="35">SUM(AF32:AF48)</f>
        <v>28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4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Results'!L14=EQUAT!B15,1,0)</f>
        <v>0</v>
      </c>
      <c r="C11" s="18">
        <f>EQUAT!C15</f>
        <v>1</v>
      </c>
      <c r="D11" s="33" t="str">
        <f t="shared" si="17"/>
        <v>galvanic secondary, principles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galvanic secondary, principles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2</v>
      </c>
      <c r="AF11" s="173">
        <f t="shared" si="23"/>
        <v>2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Results'!L15=EQUAT!B16,1,0)</f>
        <v>0</v>
      </c>
      <c r="C12" s="18">
        <f>EQUAT!C16</f>
        <v>1</v>
      </c>
      <c r="D12" s="33" t="str">
        <f t="shared" si="17"/>
        <v>Le Chatelier principle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Le Chatelier principle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2</v>
      </c>
      <c r="AF12" s="171">
        <f t="shared" si="23"/>
        <v>2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16</v>
      </c>
      <c r="AL12" s="33">
        <f t="shared" ref="AL12:AM12" si="37">SUM(AF52:AF66)</f>
        <v>16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Results'!L16=EQUAT!B17,1,0)</f>
        <v>0</v>
      </c>
      <c r="C13" s="18">
        <f>EQUAT!C17</f>
        <v>1</v>
      </c>
      <c r="D13" s="33" t="str">
        <f t="shared" si="17"/>
        <v>fuel cells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fuel cells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2</v>
      </c>
      <c r="AV13" s="109">
        <f t="shared" si="31"/>
        <v>0</v>
      </c>
    </row>
    <row r="14" spans="1:58" x14ac:dyDescent="0.25">
      <c r="A14" s="8">
        <v>12</v>
      </c>
      <c r="B14" s="93">
        <f>IF('Class Results'!L17=EQUAT!B18,1,0)</f>
        <v>0</v>
      </c>
      <c r="C14" s="18">
        <f>EQUAT!C18</f>
        <v>1</v>
      </c>
      <c r="D14" s="33" t="str">
        <f t="shared" si="17"/>
        <v>gravimetric analysis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calculations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chemical equations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gravimetric analysis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calculations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chemical equations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2</v>
      </c>
      <c r="AV14" s="109">
        <f t="shared" si="31"/>
        <v>0</v>
      </c>
    </row>
    <row r="15" spans="1:58" x14ac:dyDescent="0.25">
      <c r="A15" s="8">
        <v>13</v>
      </c>
      <c r="B15" s="93">
        <f>IF('Class Results'!L18=EQUAT!B19,1,0)</f>
        <v>0</v>
      </c>
      <c r="C15" s="18">
        <f>EQUAT!C19</f>
        <v>1</v>
      </c>
      <c r="D15" s="33" t="str">
        <f t="shared" si="17"/>
        <v>gravimetric analysis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calculations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chemical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gravimetric analysis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calculations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chemical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Results'!L19=EQUAT!B20,1,0)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calibration graph AAS or UV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calibration graph AAS or UV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2</v>
      </c>
      <c r="AF16" s="173">
        <f t="shared" si="23"/>
        <v>2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Results'!L20=EQUAT!B21,1,0)</f>
        <v>0</v>
      </c>
      <c r="C17" s="18">
        <f>EQUAT!C21</f>
        <v>1</v>
      </c>
      <c r="D17" s="33" t="str">
        <f t="shared" si="17"/>
        <v>systematic name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alkanoic acid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calculations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systematic name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alkanoic acid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calculations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4</v>
      </c>
      <c r="AL17" s="33">
        <f t="shared" ref="AL17:AM17" si="42">SUM(AF90:AF93)</f>
        <v>4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Results'!L21=EQUAT!B22,1,0)</f>
        <v>0</v>
      </c>
      <c r="C18" s="18">
        <f>EQUAT!C22</f>
        <v>1</v>
      </c>
      <c r="D18" s="33" t="str">
        <f t="shared" si="17"/>
        <v xml:space="preserve">Faradays laws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galvanic primary, principles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redox equations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Faradays laws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galvanic primary, principles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redox equations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Results'!L22=EQUAT!B23,1,0)</f>
        <v>0</v>
      </c>
      <c r="C19" s="18">
        <f>EQUAT!C23</f>
        <v>1</v>
      </c>
      <c r="D19" s="33" t="str">
        <f t="shared" si="17"/>
        <v>chemical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aspirin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chemical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aspirin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Results'!L23=EQUAT!B24,1,0)</f>
        <v>0</v>
      </c>
      <c r="C20" s="18">
        <f>EQUAT!C24</f>
        <v>1</v>
      </c>
      <c r="D20" s="33" t="str">
        <f t="shared" si="17"/>
        <v>organic reaction pathways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organic reaction pathways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33</v>
      </c>
      <c r="AL20" s="33">
        <f>SUM(AF97:AF120)</f>
        <v>33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Results'!L24=EQUAT!B25,1,0)</f>
        <v>0</v>
      </c>
      <c r="C21" s="18">
        <f>EQUAT!C25</f>
        <v>1</v>
      </c>
      <c r="D21" s="33" t="str">
        <f t="shared" si="17"/>
        <v>Le Chatelier principle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Rates of reaction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Le Chatelier principle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Rates of reaction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48</v>
      </c>
      <c r="AL21" s="33">
        <f>SUM(AF121:AF151)</f>
        <v>48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Results'!L25=EQUAT!B26,1,0)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19</v>
      </c>
      <c r="AL22" s="33">
        <f t="shared" ref="AL22:AM22" si="44">SUM(AF97:AF103)</f>
        <v>19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Results'!L26=EQUAT!B27,1,0)</f>
        <v>0</v>
      </c>
      <c r="C23" s="18">
        <f>EQUAT!C27</f>
        <v>1</v>
      </c>
      <c r="D23" s="33" t="str">
        <f t="shared" si="17"/>
        <v>calc delta H from reactions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calc delta H from reactions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0</v>
      </c>
      <c r="AL23" s="33">
        <f t="shared" ref="AL23:AM23" si="46">SUM(AF104:AF109)</f>
        <v>0</v>
      </c>
      <c r="AM23" s="33">
        <f t="shared" si="46"/>
        <v>0</v>
      </c>
      <c r="AN23" s="80">
        <f t="shared" si="45"/>
        <v>-2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Results'!L27=EQUAT!B28,1,0)</f>
        <v>0</v>
      </c>
      <c r="C24" s="18">
        <f>EQUAT!C28</f>
        <v>1</v>
      </c>
      <c r="D24" s="33" t="str">
        <f t="shared" si="17"/>
        <v>matching analytical technique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HPLC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matching analytical technique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HPLC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14</v>
      </c>
      <c r="AL24" s="33">
        <f t="shared" ref="AL24:AM24" si="47">SUM(AF110:AF115)</f>
        <v>14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Results'!L28=EQUAT!B29,1,0)</f>
        <v>0</v>
      </c>
      <c r="C25" s="18">
        <f>EQUAT!C29</f>
        <v>1</v>
      </c>
      <c r="D25" s="33" t="str">
        <f t="shared" si="17"/>
        <v>vol - experimental technique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vol - experimental technique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Results'!L29=EQUAT!B30,1,0)</f>
        <v>0</v>
      </c>
      <c r="C26" s="18">
        <f>EQUAT!C30</f>
        <v>1</v>
      </c>
      <c r="D26" s="33" t="str">
        <f t="shared" si="17"/>
        <v>mass spectrometry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IR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C13NMR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mass spectrometry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IR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C13NMR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Results'!L30=EQUAT!B31,1,0)</f>
        <v>0</v>
      </c>
      <c r="C27" s="18">
        <f>EQUAT!C31</f>
        <v>1</v>
      </c>
      <c r="D27" s="33" t="str">
        <f t="shared" si="17"/>
        <v>mass spectrometry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IR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C13NMR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mass spectrometry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IR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C13NMR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1</v>
      </c>
      <c r="AF27" s="173">
        <f t="shared" si="23"/>
        <v>1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2</v>
      </c>
      <c r="AL27" s="33">
        <f t="shared" ref="AL27:AM27" si="50">SUM(AF123:AF128)</f>
        <v>2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Results'!L31=EQUAT!B32,1,0)</f>
        <v>0</v>
      </c>
      <c r="C28" s="18">
        <f>EQUAT!C32</f>
        <v>1</v>
      </c>
      <c r="D28" s="33" t="str">
        <f t="shared" si="17"/>
        <v>Le Chatelier principle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Le Chatelier principle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Results'!L32=EQUAT!B33,1,0)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chemical principles electrolytic cell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chemical principles electrolytic cell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12</v>
      </c>
      <c r="AL29" s="33">
        <f t="shared" ref="AL29:AM29" si="52">SUM(AF134:AF138)</f>
        <v>12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1</v>
      </c>
      <c r="AV29" s="109">
        <f t="shared" si="31"/>
        <v>0</v>
      </c>
    </row>
    <row r="30" spans="1:58" x14ac:dyDescent="0.25">
      <c r="A30" s="8">
        <v>28</v>
      </c>
      <c r="B30" s="93">
        <f>IF('Class Results'!L33=EQUAT!B34,1,0)</f>
        <v>0</v>
      </c>
      <c r="C30" s="18">
        <f>EQUAT!C34</f>
        <v>1</v>
      </c>
      <c r="D30" s="33" t="str">
        <f t="shared" si="17"/>
        <v>chemical principles electrolytic cell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molten vs aqueous electrolytic cell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chemical principles electrolytic cell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molten vs aqueous electrolytic cell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8</v>
      </c>
      <c r="AL30" s="33">
        <f t="shared" ref="AL30:AM30" si="53">SUM(AF139:AF143)</f>
        <v>8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Results'!L34=EQUAT!B35,1,0)</f>
        <v>0</v>
      </c>
      <c r="C31" s="18">
        <f>EQUAT!C35</f>
        <v>1</v>
      </c>
      <c r="D31" s="33" t="str">
        <f t="shared" si="17"/>
        <v>amount of solids, liquids, gases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excess and limiting reagents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amount of solids, liquids, gases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excess and limiting reagents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Results'!L35=EQUAT!B36,1,0)</f>
        <v>0</v>
      </c>
      <c r="C32" s="18">
        <f>EQUAT!C36</f>
        <v>1</v>
      </c>
      <c r="D32" s="33" t="str">
        <f t="shared" si="17"/>
        <v>solution calorimetry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solution calorimetry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5</v>
      </c>
      <c r="AL32" s="33">
        <f t="shared" ref="AL32:AM32" si="55">SUM(AF150:AF151)</f>
        <v>5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20</v>
      </c>
      <c r="AL33" s="33">
        <f t="shared" ref="AL33:AM33" si="56">SUM(AF152:AF154)</f>
        <v>20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Results'!L37</f>
        <v>0</v>
      </c>
      <c r="C34" s="18">
        <f>EQUAT!I7</f>
        <v>1</v>
      </c>
      <c r="D34" s="33" t="str">
        <f t="shared" si="17"/>
        <v>organic structure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organic structure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Results'!L38</f>
        <v>0</v>
      </c>
      <c r="C35" s="18">
        <f>EQUAT!I8</f>
        <v>1</v>
      </c>
      <c r="D35" s="33" t="str">
        <f t="shared" si="17"/>
        <v>mass spectrometry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mass spectrometry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Results'!L39</f>
        <v>0</v>
      </c>
      <c r="C36" s="18">
        <f>EQUAT!I9</f>
        <v>2</v>
      </c>
      <c r="D36" s="33" t="str">
        <f t="shared" si="17"/>
        <v>IR</v>
      </c>
      <c r="E36" s="33" t="str">
        <f t="shared" si="18"/>
        <v>IR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IR</v>
      </c>
      <c r="Q36" s="49" t="str">
        <f t="shared" si="65"/>
        <v>IR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6</v>
      </c>
      <c r="AF36" s="171">
        <f t="shared" si="23"/>
        <v>6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Results'!L40</f>
        <v>0</v>
      </c>
      <c r="C37" s="18">
        <f>EQUAT!I10</f>
        <v>2</v>
      </c>
      <c r="D37" s="33" t="str">
        <f t="shared" si="17"/>
        <v>organic structure</v>
      </c>
      <c r="E37" s="33" t="str">
        <f t="shared" si="18"/>
        <v>organic structure</v>
      </c>
      <c r="F37" s="33">
        <f t="shared" si="19"/>
        <v>0</v>
      </c>
      <c r="G37" s="33">
        <f t="shared" si="20"/>
        <v>0</v>
      </c>
      <c r="H37" s="33" t="str">
        <f t="shared" si="57"/>
        <v>C13NMR</v>
      </c>
      <c r="I37" s="33" t="str">
        <f t="shared" si="58"/>
        <v>C13NMR</v>
      </c>
      <c r="J37" s="33">
        <f t="shared" si="59"/>
        <v>0</v>
      </c>
      <c r="K37" s="33">
        <f t="shared" si="60"/>
        <v>0</v>
      </c>
      <c r="L37" s="33" t="str">
        <f t="shared" si="61"/>
        <v>carbon environment</v>
      </c>
      <c r="M37" s="33" t="str">
        <f t="shared" si="62"/>
        <v>carbon environment</v>
      </c>
      <c r="N37" s="33">
        <f t="shared" si="63"/>
        <v>0</v>
      </c>
      <c r="O37" s="33">
        <f t="shared" si="64"/>
        <v>0</v>
      </c>
      <c r="P37" s="72" t="str">
        <f>EQUAT!J10</f>
        <v>organic structure</v>
      </c>
      <c r="Q37" s="49" t="str">
        <f t="shared" si="65"/>
        <v>organic structure</v>
      </c>
      <c r="R37" s="9">
        <f t="shared" si="66"/>
        <v>0</v>
      </c>
      <c r="S37" s="50">
        <f t="shared" si="67"/>
        <v>0</v>
      </c>
      <c r="T37" s="45" t="str">
        <f>EQUAT!K10</f>
        <v>C13NMR</v>
      </c>
      <c r="U37" s="56" t="str">
        <f t="shared" si="68"/>
        <v>C13NMR</v>
      </c>
      <c r="V37" s="10">
        <f t="shared" si="69"/>
        <v>0</v>
      </c>
      <c r="W37" s="57">
        <f t="shared" si="70"/>
        <v>0</v>
      </c>
      <c r="X37" s="45" t="str">
        <f>EQUAT!L10</f>
        <v>carbon environment</v>
      </c>
      <c r="Y37" s="63" t="str">
        <f t="shared" si="71"/>
        <v>carbon environment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Results'!L41</f>
        <v>0</v>
      </c>
      <c r="C38" s="18">
        <f>EQUAT!I11</f>
        <v>5</v>
      </c>
      <c r="D38" s="33" t="str">
        <f t="shared" si="17"/>
        <v>common organic reactions</v>
      </c>
      <c r="E38" s="33" t="str">
        <f t="shared" si="18"/>
        <v>common organic reactions</v>
      </c>
      <c r="F38" s="33" t="str">
        <f t="shared" si="19"/>
        <v>common organic reactions</v>
      </c>
      <c r="G38" s="33" t="str">
        <f t="shared" si="20"/>
        <v>common organic reactions</v>
      </c>
      <c r="H38" s="33" t="str">
        <f t="shared" si="57"/>
        <v>esters from alkenes</v>
      </c>
      <c r="I38" s="33" t="str">
        <f t="shared" si="58"/>
        <v>esters from alkenes</v>
      </c>
      <c r="J38" s="33" t="str">
        <f t="shared" si="59"/>
        <v>esters from alkenes</v>
      </c>
      <c r="K38" s="33" t="str">
        <f t="shared" si="60"/>
        <v>esters from alkenes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common organic reactions</v>
      </c>
      <c r="Q38" s="49" t="str">
        <f t="shared" si="65"/>
        <v>common organic reactions</v>
      </c>
      <c r="R38" s="9" t="str">
        <f t="shared" si="66"/>
        <v>common organic reactions</v>
      </c>
      <c r="S38" s="50" t="str">
        <f t="shared" si="67"/>
        <v>common organic reactions</v>
      </c>
      <c r="T38" s="45" t="str">
        <f>EQUAT!K11</f>
        <v>esters from alkenes</v>
      </c>
      <c r="U38" s="56" t="str">
        <f t="shared" si="68"/>
        <v>esters from alkenes</v>
      </c>
      <c r="V38" s="10" t="str">
        <f t="shared" si="69"/>
        <v>esters from alkenes</v>
      </c>
      <c r="W38" s="57" t="str">
        <f t="shared" si="70"/>
        <v>esters from alkenes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2</v>
      </c>
      <c r="AF38" s="171">
        <f t="shared" si="23"/>
        <v>2</v>
      </c>
      <c r="AG38" s="149">
        <f t="shared" si="24"/>
        <v>0</v>
      </c>
      <c r="AH38" s="153">
        <f t="shared" si="25"/>
        <v>0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6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Results'!L42</f>
        <v>0</v>
      </c>
      <c r="C39" s="18">
        <f>EQUAT!I12</f>
        <v>1</v>
      </c>
      <c r="D39" s="33" t="str">
        <f t="shared" si="17"/>
        <v>esterification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esterification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94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1gi</v>
      </c>
      <c r="B40" s="18">
        <f>'Class Results'!L43</f>
        <v>0</v>
      </c>
      <c r="C40" s="18">
        <f>EQUAT!I13</f>
        <v>2</v>
      </c>
      <c r="D40" s="33" t="str">
        <f t="shared" si="17"/>
        <v>Le Chatelier principle</v>
      </c>
      <c r="E40" s="33" t="str">
        <f t="shared" si="18"/>
        <v>Le Chatelier principle</v>
      </c>
      <c r="F40" s="33">
        <f t="shared" si="19"/>
        <v>0</v>
      </c>
      <c r="G40" s="33">
        <f t="shared" si="20"/>
        <v>0</v>
      </c>
      <c r="H40" s="33" t="str">
        <f t="shared" si="57"/>
        <v>Rates of reaction</v>
      </c>
      <c r="I40" s="33" t="str">
        <f t="shared" si="58"/>
        <v>Rates of reaction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Le Chatelier principle</v>
      </c>
      <c r="Q40" s="49" t="str">
        <f t="shared" si="65"/>
        <v>Le Chatelier principle</v>
      </c>
      <c r="R40" s="9">
        <f t="shared" si="66"/>
        <v>0</v>
      </c>
      <c r="S40" s="50">
        <f t="shared" si="67"/>
        <v>0</v>
      </c>
      <c r="T40" s="45" t="str">
        <f>EQUAT!K13</f>
        <v>Rates of reaction</v>
      </c>
      <c r="U40" s="56" t="str">
        <f t="shared" si="68"/>
        <v>Rates of reaction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2</v>
      </c>
      <c r="AV40" s="109">
        <f t="shared" si="31"/>
        <v>0</v>
      </c>
    </row>
    <row r="41" spans="1:48" x14ac:dyDescent="0.25">
      <c r="A41" s="8" t="str">
        <f>EQUAT!H14</f>
        <v>1gii</v>
      </c>
      <c r="B41" s="18">
        <f>'Class Results'!L44</f>
        <v>0</v>
      </c>
      <c r="C41" s="18">
        <f>EQUAT!I14</f>
        <v>1</v>
      </c>
      <c r="D41" s="33" t="str">
        <f t="shared" si="17"/>
        <v>properties of organic compounds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properties of organic compounds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1h</v>
      </c>
      <c r="B42" s="18">
        <f>'Class Results'!L45</f>
        <v>0</v>
      </c>
      <c r="C42" s="18">
        <f>EQUAT!I15</f>
        <v>2</v>
      </c>
      <c r="D42" s="33" t="str">
        <f t="shared" si="17"/>
        <v>calc delta H from reactions</v>
      </c>
      <c r="E42" s="33" t="str">
        <f t="shared" si="18"/>
        <v>calc delta H from reactions</v>
      </c>
      <c r="F42" s="33">
        <f t="shared" si="19"/>
        <v>0</v>
      </c>
      <c r="G42" s="33">
        <f t="shared" si="20"/>
        <v>0</v>
      </c>
      <c r="H42" s="33" t="str">
        <f t="shared" si="57"/>
        <v>data book</v>
      </c>
      <c r="I42" s="33" t="str">
        <f t="shared" si="58"/>
        <v>data book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 t="str">
        <f t="shared" si="65"/>
        <v>calc delta H from reactions</v>
      </c>
      <c r="R42" s="9">
        <f t="shared" si="66"/>
        <v>0</v>
      </c>
      <c r="S42" s="50">
        <f t="shared" si="67"/>
        <v>0</v>
      </c>
      <c r="T42" s="45" t="str">
        <f>EQUAT!K15</f>
        <v>data book</v>
      </c>
      <c r="U42" s="56" t="str">
        <f t="shared" si="68"/>
        <v>data book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2a</v>
      </c>
      <c r="B43" s="18">
        <f>'Class Results'!L46</f>
        <v>0</v>
      </c>
      <c r="C43" s="18">
        <f>EQUAT!I16</f>
        <v>1</v>
      </c>
      <c r="D43" s="33" t="str">
        <f t="shared" si="17"/>
        <v>chemical principles electrolytic cell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chemical principles electrolytic cell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2b</v>
      </c>
      <c r="B44" s="18">
        <f>'Class Results'!L47</f>
        <v>0</v>
      </c>
      <c r="C44" s="18">
        <f>EQUAT!I17</f>
        <v>2</v>
      </c>
      <c r="D44" s="33" t="str">
        <f t="shared" si="17"/>
        <v>predicting redox products</v>
      </c>
      <c r="E44" s="33" t="str">
        <f t="shared" si="18"/>
        <v>predicting redox products</v>
      </c>
      <c r="F44" s="33">
        <f t="shared" si="19"/>
        <v>0</v>
      </c>
      <c r="G44" s="33">
        <f t="shared" si="20"/>
        <v>0</v>
      </c>
      <c r="H44" s="33" t="str">
        <f t="shared" si="57"/>
        <v>electrochemical series</v>
      </c>
      <c r="I44" s="33" t="str">
        <f t="shared" si="58"/>
        <v>electrochemical series</v>
      </c>
      <c r="J44" s="33">
        <f t="shared" si="59"/>
        <v>0</v>
      </c>
      <c r="K44" s="33">
        <f t="shared" si="60"/>
        <v>0</v>
      </c>
      <c r="L44" s="33" t="str">
        <f t="shared" si="61"/>
        <v>chemical principles electrolytic cell</v>
      </c>
      <c r="M44" s="33" t="str">
        <f t="shared" si="62"/>
        <v>chemical principles electrolytic cell</v>
      </c>
      <c r="N44" s="33">
        <f t="shared" si="63"/>
        <v>0</v>
      </c>
      <c r="O44" s="33">
        <f t="shared" si="64"/>
        <v>0</v>
      </c>
      <c r="P44" s="72" t="str">
        <f>EQUAT!J17</f>
        <v>predicting redox products</v>
      </c>
      <c r="Q44" s="49" t="str">
        <f t="shared" si="65"/>
        <v>predicting redox products</v>
      </c>
      <c r="R44" s="9">
        <f t="shared" si="66"/>
        <v>0</v>
      </c>
      <c r="S44" s="50">
        <f t="shared" si="67"/>
        <v>0</v>
      </c>
      <c r="T44" s="45" t="str">
        <f>EQUAT!K17</f>
        <v>electrochemical series</v>
      </c>
      <c r="U44" s="56" t="str">
        <f t="shared" si="68"/>
        <v>electrochemical series</v>
      </c>
      <c r="V44" s="10">
        <f t="shared" si="69"/>
        <v>0</v>
      </c>
      <c r="W44" s="57">
        <f t="shared" si="70"/>
        <v>0</v>
      </c>
      <c r="X44" s="45" t="str">
        <f>EQUAT!L17</f>
        <v>chemical principles electrolytic cell</v>
      </c>
      <c r="Y44" s="63" t="str">
        <f t="shared" si="71"/>
        <v>chemical principles electrolytic cell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2c</v>
      </c>
      <c r="B45" s="18">
        <f>'Class Results'!L48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 t="str">
        <f t="shared" si="57"/>
        <v>chemical principles electrolytic cell</v>
      </c>
      <c r="I45" s="33" t="str">
        <f t="shared" si="58"/>
        <v>chemical principles electrolytic cell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 t="str">
        <f>EQUAT!K18</f>
        <v>chemical principles electrolytic cell</v>
      </c>
      <c r="U45" s="56" t="str">
        <f t="shared" si="68"/>
        <v>chemical principles electrolytic cell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</v>
      </c>
      <c r="B46" s="18">
        <f>'Class Results'!L49</f>
        <v>0</v>
      </c>
      <c r="C46" s="18">
        <f>EQUAT!I19</f>
        <v>1</v>
      </c>
      <c r="D46" s="33" t="str">
        <f t="shared" si="17"/>
        <v>vis-UV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vis-UV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2e</v>
      </c>
      <c r="B47" s="18">
        <f>'Class Results'!L50</f>
        <v>0</v>
      </c>
      <c r="C47" s="18">
        <f>EQUAT!I20</f>
        <v>1</v>
      </c>
      <c r="D47" s="33" t="str">
        <f t="shared" si="17"/>
        <v>vis-UV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vis-UV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2f</v>
      </c>
      <c r="B48" s="18">
        <f>'Class Results'!L51</f>
        <v>0</v>
      </c>
      <c r="C48" s="18">
        <f>EQUAT!I21</f>
        <v>2</v>
      </c>
      <c r="D48" s="33" t="str">
        <f t="shared" si="17"/>
        <v xml:space="preserve">Faradays laws </v>
      </c>
      <c r="E48" s="33" t="str">
        <f t="shared" si="18"/>
        <v xml:space="preserve">Faradays laws </v>
      </c>
      <c r="F48" s="33">
        <f t="shared" si="19"/>
        <v>0</v>
      </c>
      <c r="G48" s="33">
        <f t="shared" si="20"/>
        <v>0</v>
      </c>
      <c r="H48" s="33" t="str">
        <f t="shared" si="57"/>
        <v>electrolytic cells</v>
      </c>
      <c r="I48" s="33" t="str">
        <f t="shared" si="58"/>
        <v>electrolytic cells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 xml:space="preserve">Faradays laws </v>
      </c>
      <c r="Q48" s="49" t="str">
        <f t="shared" si="65"/>
        <v xml:space="preserve">Faradays laws </v>
      </c>
      <c r="R48" s="9">
        <f t="shared" si="66"/>
        <v>0</v>
      </c>
      <c r="S48" s="50">
        <f t="shared" si="67"/>
        <v>0</v>
      </c>
      <c r="T48" s="45" t="str">
        <f>EQUAT!K21</f>
        <v>electrolytic cells</v>
      </c>
      <c r="U48" s="56" t="str">
        <f t="shared" si="68"/>
        <v>electrolytic cells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2g</v>
      </c>
      <c r="B49" s="18">
        <f>'Class Results'!L52</f>
        <v>0</v>
      </c>
      <c r="C49" s="18">
        <f>EQUAT!I22</f>
        <v>1</v>
      </c>
      <c r="D49" s="33" t="str">
        <f t="shared" si="17"/>
        <v>limitations of predictions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limitations of predictions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2h</v>
      </c>
      <c r="B50" s="18">
        <f>'Class Results'!L53</f>
        <v>0</v>
      </c>
      <c r="C50" s="18">
        <f>EQUAT!I23</f>
        <v>1</v>
      </c>
      <c r="D50" s="33" t="str">
        <f t="shared" si="17"/>
        <v>chemical principles electrolytic cell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chemical principles electrolytic cell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2i</v>
      </c>
      <c r="B51" s="18">
        <f>'Class Results'!L54</f>
        <v>0</v>
      </c>
      <c r="C51" s="18">
        <f>EQUAT!I24</f>
        <v>3</v>
      </c>
      <c r="D51" s="33" t="str">
        <f t="shared" si="17"/>
        <v>vis-UV</v>
      </c>
      <c r="E51" s="33" t="str">
        <f t="shared" si="18"/>
        <v>vis-UV</v>
      </c>
      <c r="F51" s="33" t="str">
        <f t="shared" si="19"/>
        <v>vis-UV</v>
      </c>
      <c r="G51" s="33">
        <f t="shared" si="20"/>
        <v>0</v>
      </c>
      <c r="H51" s="33" t="str">
        <f t="shared" si="57"/>
        <v>calibration graph AAS or UV</v>
      </c>
      <c r="I51" s="33" t="str">
        <f t="shared" si="58"/>
        <v>calibration graph AAS or UV</v>
      </c>
      <c r="J51" s="33" t="str">
        <f t="shared" si="59"/>
        <v>calibration graph AAS or UV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vis-UV</v>
      </c>
      <c r="Q51" s="49" t="str">
        <f t="shared" si="65"/>
        <v>vis-UV</v>
      </c>
      <c r="R51" s="9" t="str">
        <f t="shared" si="66"/>
        <v>vis-UV</v>
      </c>
      <c r="S51" s="50">
        <f t="shared" si="67"/>
        <v>0</v>
      </c>
      <c r="T51" s="45" t="str">
        <f>EQUAT!K24</f>
        <v>calibration graph AAS or UV</v>
      </c>
      <c r="U51" s="56" t="str">
        <f t="shared" si="68"/>
        <v>calibration graph AAS or UV</v>
      </c>
      <c r="V51" s="10" t="str">
        <f t="shared" si="69"/>
        <v>calibration graph AAS or UV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3a</v>
      </c>
      <c r="B52" s="18">
        <f>'Class Results'!L55</f>
        <v>0</v>
      </c>
      <c r="C52" s="18">
        <f>EQUAT!I25</f>
        <v>1</v>
      </c>
      <c r="D52" s="33" t="str">
        <f t="shared" si="17"/>
        <v>structural formula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amines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structural formula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amines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3b</v>
      </c>
      <c r="B53" s="18">
        <f>'Class Results'!L56</f>
        <v>0</v>
      </c>
      <c r="C53" s="18">
        <f>EQUAT!I26</f>
        <v>1</v>
      </c>
      <c r="D53" s="33" t="str">
        <f t="shared" si="17"/>
        <v>amines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amino acid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amines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amino acid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3c</v>
      </c>
      <c r="B54" s="18">
        <f>'Class Results'!L57</f>
        <v>0</v>
      </c>
      <c r="C54" s="18">
        <f>EQUAT!I27</f>
        <v>1</v>
      </c>
      <c r="D54" s="33" t="str">
        <f t="shared" si="17"/>
        <v>systematic name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systematic name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3d</v>
      </c>
      <c r="B55" s="18">
        <f>'Class Results'!L58</f>
        <v>0</v>
      </c>
      <c r="C55" s="18">
        <f>EQUAT!I28</f>
        <v>1</v>
      </c>
      <c r="D55" s="33" t="str">
        <f t="shared" si="17"/>
        <v>amino acid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data book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 t="str">
        <f t="shared" si="61"/>
        <v>structural formula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amino acid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data book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 t="str">
        <f>EQUAT!L28</f>
        <v>structural formula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3e</v>
      </c>
      <c r="B56" s="18">
        <f>'Class Results'!L59</f>
        <v>0</v>
      </c>
      <c r="C56" s="18">
        <f>EQUAT!I29</f>
        <v>2</v>
      </c>
      <c r="D56" s="33" t="str">
        <f t="shared" si="17"/>
        <v>cond &amp; poly - proteins</v>
      </c>
      <c r="E56" s="33" t="str">
        <f t="shared" si="18"/>
        <v>cond &amp; poly - proteins</v>
      </c>
      <c r="F56" s="33">
        <f t="shared" si="19"/>
        <v>0</v>
      </c>
      <c r="G56" s="33">
        <f t="shared" si="20"/>
        <v>0</v>
      </c>
      <c r="H56" s="33" t="str">
        <f t="shared" si="57"/>
        <v>chemical bonding proteins</v>
      </c>
      <c r="I56" s="33" t="str">
        <f t="shared" si="58"/>
        <v>chemical bonding proteins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cond &amp; poly - proteins</v>
      </c>
      <c r="Q56" s="49" t="str">
        <f t="shared" si="65"/>
        <v>cond &amp; poly - proteins</v>
      </c>
      <c r="R56" s="9">
        <f t="shared" si="66"/>
        <v>0</v>
      </c>
      <c r="S56" s="50">
        <f t="shared" si="67"/>
        <v>0</v>
      </c>
      <c r="T56" s="45" t="str">
        <f>EQUAT!K29</f>
        <v>chemical bonding proteins</v>
      </c>
      <c r="U56" s="56" t="str">
        <f t="shared" si="68"/>
        <v>chemical bonding proteins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3</v>
      </c>
      <c r="AF56" s="179">
        <f t="shared" si="23"/>
        <v>3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3fi</v>
      </c>
      <c r="B57" s="18">
        <f>'Class Results'!L60</f>
        <v>0</v>
      </c>
      <c r="C57" s="18">
        <f>EQUAT!I30</f>
        <v>1</v>
      </c>
      <c r="D57" s="33" t="str">
        <f t="shared" si="17"/>
        <v>cond &amp; poly - proteins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protein- primary, secondary, tertiary structure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cond &amp; poly - proteins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protein- primary, secondary, tertiary structure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3fii</v>
      </c>
      <c r="B58" s="18">
        <f>'Class Results'!L61</f>
        <v>0</v>
      </c>
      <c r="C58" s="18">
        <f>EQUAT!I31</f>
        <v>1</v>
      </c>
      <c r="D58" s="33" t="str">
        <f t="shared" si="17"/>
        <v>cond &amp; poly - proteins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protein- primary, secondary, tertiary structure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cond &amp; poly - proteins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protein- primary, secondary, tertiary structure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3</v>
      </c>
      <c r="AV58" s="109">
        <f t="shared" si="31"/>
        <v>0</v>
      </c>
    </row>
    <row r="59" spans="1:48" x14ac:dyDescent="0.25">
      <c r="A59" s="8" t="str">
        <f>EQUAT!H32</f>
        <v>3fiii</v>
      </c>
      <c r="B59" s="18">
        <f>'Class Results'!L62</f>
        <v>0</v>
      </c>
      <c r="C59" s="18">
        <f>EQUAT!I32</f>
        <v>1</v>
      </c>
      <c r="D59" s="33" t="str">
        <f t="shared" si="17"/>
        <v>cond &amp; poly - proteins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 t="str">
        <f t="shared" si="57"/>
        <v>protein- primary, secondary, tertiary structure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cond &amp; poly - proteins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 t="str">
        <f>EQUAT!K32</f>
        <v>protein- primary, secondary, tertiary structure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3gi</v>
      </c>
      <c r="B60" s="18">
        <f>'Class Results'!L63</f>
        <v>0</v>
      </c>
      <c r="C60" s="18">
        <f>EQUAT!I33</f>
        <v>2</v>
      </c>
      <c r="D60" s="33" t="str">
        <f t="shared" si="17"/>
        <v>DNA</v>
      </c>
      <c r="E60" s="33" t="str">
        <f t="shared" si="18"/>
        <v>DNA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DNA</v>
      </c>
      <c r="Q60" s="49" t="str">
        <f t="shared" si="65"/>
        <v>DNA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2</v>
      </c>
      <c r="AF60" s="179">
        <f t="shared" si="23"/>
        <v>2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3gii</v>
      </c>
      <c r="B61" s="18">
        <f>'Class Results'!L64</f>
        <v>0</v>
      </c>
      <c r="C61" s="18">
        <f>EQUAT!I34</f>
        <v>1</v>
      </c>
      <c r="D61" s="33" t="str">
        <f t="shared" si="17"/>
        <v>DNA primary structure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DNA primary structure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3giii</v>
      </c>
      <c r="B62" s="18">
        <f>'Class Results'!L65</f>
        <v>0</v>
      </c>
      <c r="C62" s="18">
        <f>EQUAT!I35</f>
        <v>1</v>
      </c>
      <c r="D62" s="33" t="str">
        <f t="shared" si="17"/>
        <v>DNA secondary structure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DNA secondary structure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2</v>
      </c>
      <c r="AV62" s="109">
        <f t="shared" si="31"/>
        <v>0</v>
      </c>
    </row>
    <row r="63" spans="1:48" x14ac:dyDescent="0.25">
      <c r="A63" s="8" t="str">
        <f>EQUAT!H36</f>
        <v>3h</v>
      </c>
      <c r="B63" s="18">
        <f>'Class Results'!L66</f>
        <v>0</v>
      </c>
      <c r="C63" s="18">
        <f>EQUAT!I36</f>
        <v>1</v>
      </c>
      <c r="D63" s="33" t="str">
        <f t="shared" si="17"/>
        <v>DNA secondary structure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DNA secondary structure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4ai</v>
      </c>
      <c r="B64" s="18">
        <f>'Class Results'!L67</f>
        <v>0</v>
      </c>
      <c r="C64" s="18">
        <f>EQUAT!I37</f>
        <v>2</v>
      </c>
      <c r="D64" s="33" t="str">
        <f t="shared" si="17"/>
        <v>catalyst effect on rate</v>
      </c>
      <c r="E64" s="33" t="str">
        <f t="shared" si="18"/>
        <v>catalyst effect on rate</v>
      </c>
      <c r="F64" s="33">
        <f t="shared" si="19"/>
        <v>0</v>
      </c>
      <c r="G64" s="33">
        <f t="shared" si="20"/>
        <v>0</v>
      </c>
      <c r="H64" s="33" t="str">
        <f t="shared" si="57"/>
        <v>calc delta H from reactions</v>
      </c>
      <c r="I64" s="33" t="str">
        <f t="shared" si="58"/>
        <v>calc delta H from reactions</v>
      </c>
      <c r="J64" s="33">
        <f t="shared" si="59"/>
        <v>0</v>
      </c>
      <c r="K64" s="33">
        <f t="shared" si="60"/>
        <v>0</v>
      </c>
      <c r="L64" s="33" t="str">
        <f t="shared" si="61"/>
        <v>Energy sources - renewability</v>
      </c>
      <c r="M64" s="33" t="str">
        <f t="shared" si="62"/>
        <v>Energy sources - renewability</v>
      </c>
      <c r="N64" s="33">
        <f t="shared" si="63"/>
        <v>0</v>
      </c>
      <c r="O64" s="33">
        <f t="shared" si="64"/>
        <v>0</v>
      </c>
      <c r="P64" s="72" t="str">
        <f>EQUAT!J37</f>
        <v>catalyst effect on rate</v>
      </c>
      <c r="Q64" s="49" t="str">
        <f t="shared" si="65"/>
        <v>catalyst effect on rate</v>
      </c>
      <c r="R64" s="9">
        <f t="shared" si="66"/>
        <v>0</v>
      </c>
      <c r="S64" s="50">
        <f t="shared" si="67"/>
        <v>0</v>
      </c>
      <c r="T64" s="45" t="str">
        <f>EQUAT!K37</f>
        <v>calc delta H from reactions</v>
      </c>
      <c r="U64" s="56" t="str">
        <f t="shared" si="68"/>
        <v>calc delta H from reactions</v>
      </c>
      <c r="V64" s="10">
        <f t="shared" si="69"/>
        <v>0</v>
      </c>
      <c r="W64" s="57">
        <f t="shared" si="70"/>
        <v>0</v>
      </c>
      <c r="X64" s="45" t="str">
        <f>EQUAT!L37</f>
        <v>Energy sources - renewability</v>
      </c>
      <c r="Y64" s="63" t="str">
        <f t="shared" si="71"/>
        <v>Energy sources - renewability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4aii</v>
      </c>
      <c r="B65" s="18">
        <f>'Class Results'!L68</f>
        <v>0</v>
      </c>
      <c r="C65" s="18">
        <f>EQUAT!I38</f>
        <v>3</v>
      </c>
      <c r="D65" s="33" t="str">
        <f t="shared" si="17"/>
        <v>Equilibrium law</v>
      </c>
      <c r="E65" s="33" t="str">
        <f t="shared" si="18"/>
        <v>Equilibrium law</v>
      </c>
      <c r="F65" s="33" t="str">
        <f t="shared" si="19"/>
        <v>Equilibrium law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 law</v>
      </c>
      <c r="Q65" s="49" t="str">
        <f t="shared" si="65"/>
        <v>Equilibrium law</v>
      </c>
      <c r="R65" s="9" t="str">
        <f t="shared" si="66"/>
        <v>Equilibrium law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4aiii</v>
      </c>
      <c r="B66" s="18">
        <f>'Class Results'!L69</f>
        <v>0</v>
      </c>
      <c r="C66" s="18">
        <f>EQUAT!I39</f>
        <v>1</v>
      </c>
      <c r="D66" s="33" t="str">
        <f t="shared" si="17"/>
        <v>Equilibrium law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 t="str">
        <f t="shared" si="57"/>
        <v>Le Chatelier principle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 t="str">
        <f>EQUAT!K39</f>
        <v>Le Chatelier principle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4bi</v>
      </c>
      <c r="B67" s="18">
        <f>'Class Results'!L70</f>
        <v>0</v>
      </c>
      <c r="C67" s="18">
        <f>EQUAT!I40</f>
        <v>1</v>
      </c>
      <c r="D67" s="33" t="str">
        <f t="shared" si="17"/>
        <v>biochemical fuel production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data book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biochemical fuel production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data book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4bii</v>
      </c>
      <c r="B68" s="18">
        <f>'Class Results'!L71</f>
        <v>0</v>
      </c>
      <c r="C68" s="18">
        <f>EQUAT!I41</f>
        <v>3</v>
      </c>
      <c r="D68" s="33" t="str">
        <f t="shared" si="17"/>
        <v>biodiesel</v>
      </c>
      <c r="E68" s="33" t="str">
        <f t="shared" si="18"/>
        <v>biodiesel</v>
      </c>
      <c r="F68" s="33" t="str">
        <f t="shared" si="19"/>
        <v>biodiesel</v>
      </c>
      <c r="G68" s="33">
        <f t="shared" si="20"/>
        <v>0</v>
      </c>
      <c r="H68" s="33" t="str">
        <f t="shared" si="57"/>
        <v>data book</v>
      </c>
      <c r="I68" s="33" t="str">
        <f t="shared" si="58"/>
        <v>data book</v>
      </c>
      <c r="J68" s="33" t="str">
        <f t="shared" si="59"/>
        <v>data book</v>
      </c>
      <c r="K68" s="33">
        <f t="shared" si="60"/>
        <v>0</v>
      </c>
      <c r="L68" s="33" t="str">
        <f t="shared" si="61"/>
        <v>chemical equations</v>
      </c>
      <c r="M68" s="33" t="str">
        <f t="shared" si="62"/>
        <v>chemical equations</v>
      </c>
      <c r="N68" s="33" t="str">
        <f t="shared" si="63"/>
        <v>chemical equations</v>
      </c>
      <c r="O68" s="33">
        <f t="shared" si="64"/>
        <v>0</v>
      </c>
      <c r="P68" s="72" t="str">
        <f>EQUAT!J41</f>
        <v>biodiesel</v>
      </c>
      <c r="Q68" s="49" t="str">
        <f t="shared" si="65"/>
        <v>biodiesel</v>
      </c>
      <c r="R68" s="9" t="str">
        <f t="shared" si="66"/>
        <v>biodiesel</v>
      </c>
      <c r="S68" s="50">
        <f t="shared" si="67"/>
        <v>0</v>
      </c>
      <c r="T68" s="45" t="str">
        <f>EQUAT!K41</f>
        <v>data book</v>
      </c>
      <c r="U68" s="56" t="str">
        <f t="shared" si="68"/>
        <v>data book</v>
      </c>
      <c r="V68" s="10" t="str">
        <f t="shared" si="69"/>
        <v>data book</v>
      </c>
      <c r="W68" s="57">
        <f t="shared" si="70"/>
        <v>0</v>
      </c>
      <c r="X68" s="45" t="str">
        <f>EQUAT!L41</f>
        <v>chemical equations</v>
      </c>
      <c r="Y68" s="63" t="str">
        <f t="shared" si="71"/>
        <v>chemical equations</v>
      </c>
      <c r="Z68" s="11" t="str">
        <f t="shared" si="72"/>
        <v>chemical equations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0</v>
      </c>
      <c r="AF68" s="182">
        <f t="shared" ref="AF68:AF131" si="76">COUNTIF($P$3:$AA$102,AD68)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4ci</v>
      </c>
      <c r="B69" s="18">
        <f>'Class Results'!L72</f>
        <v>0</v>
      </c>
      <c r="C69" s="18">
        <f>EQUAT!I42</f>
        <v>1</v>
      </c>
      <c r="D69" s="33" t="str">
        <f t="shared" si="17"/>
        <v>C13NMR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chemical equations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C13NMR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chemical equations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4cii</v>
      </c>
      <c r="B70" s="18">
        <f>'Class Results'!L73</f>
        <v>0</v>
      </c>
      <c r="C70" s="18">
        <f>EQUAT!I43</f>
        <v>2</v>
      </c>
      <c r="D70" s="33" t="str">
        <f t="shared" si="17"/>
        <v>HNMR</v>
      </c>
      <c r="E70" s="33" t="str">
        <f t="shared" si="18"/>
        <v>HNMR</v>
      </c>
      <c r="F70" s="33">
        <f t="shared" si="19"/>
        <v>0</v>
      </c>
      <c r="G70" s="33">
        <f t="shared" si="20"/>
        <v>0</v>
      </c>
      <c r="H70" s="33" t="str">
        <f t="shared" si="57"/>
        <v>semi-structural formula</v>
      </c>
      <c r="I70" s="33" t="str">
        <f t="shared" si="58"/>
        <v>semi-structural formula</v>
      </c>
      <c r="J70" s="33">
        <f t="shared" si="59"/>
        <v>0</v>
      </c>
      <c r="K70" s="33">
        <f t="shared" si="60"/>
        <v>0</v>
      </c>
      <c r="L70" s="33" t="str">
        <f t="shared" si="61"/>
        <v>oxidation primary alkanols</v>
      </c>
      <c r="M70" s="33" t="str">
        <f t="shared" si="62"/>
        <v>oxidation primary alkanols</v>
      </c>
      <c r="N70" s="33">
        <f t="shared" si="63"/>
        <v>0</v>
      </c>
      <c r="O70" s="33">
        <f t="shared" si="64"/>
        <v>0</v>
      </c>
      <c r="P70" s="72" t="str">
        <f>EQUAT!J43</f>
        <v>HNMR</v>
      </c>
      <c r="Q70" s="49" t="str">
        <f t="shared" si="65"/>
        <v>HNMR</v>
      </c>
      <c r="R70" s="9">
        <f t="shared" si="66"/>
        <v>0</v>
      </c>
      <c r="S70" s="50">
        <f t="shared" si="67"/>
        <v>0</v>
      </c>
      <c r="T70" s="45" t="str">
        <f>EQUAT!K43</f>
        <v>semi-structural formula</v>
      </c>
      <c r="U70" s="56" t="str">
        <f t="shared" si="68"/>
        <v>semi-structural formula</v>
      </c>
      <c r="V70" s="10">
        <f t="shared" si="69"/>
        <v>0</v>
      </c>
      <c r="W70" s="57">
        <f t="shared" si="70"/>
        <v>0</v>
      </c>
      <c r="X70" s="45" t="str">
        <f>EQUAT!L43</f>
        <v>oxidation primary alkanols</v>
      </c>
      <c r="Y70" s="63" t="str">
        <f t="shared" si="71"/>
        <v>oxidation primary alkanols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2</v>
      </c>
      <c r="AF70" s="182">
        <f t="shared" si="76"/>
        <v>2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4di</v>
      </c>
      <c r="B71" s="18">
        <f>'Class Results'!L74</f>
        <v>0</v>
      </c>
      <c r="C71" s="18">
        <f>EQUAT!I44</f>
        <v>1</v>
      </c>
      <c r="D71" s="33" t="str">
        <f t="shared" ref="D71:D88" si="83">IF($B71&lt;($C71),P71,0)</f>
        <v>fuel cells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fuel cells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4dii</v>
      </c>
      <c r="B72" s="18">
        <f>'Class Results'!L75</f>
        <v>0</v>
      </c>
      <c r="C72" s="18">
        <f>EQUAT!I45</f>
        <v>2</v>
      </c>
      <c r="D72" s="33" t="str">
        <f t="shared" si="83"/>
        <v>fuel cells</v>
      </c>
      <c r="E72" s="33" t="str">
        <f t="shared" si="84"/>
        <v>fuel cells</v>
      </c>
      <c r="F72" s="33">
        <f t="shared" si="85"/>
        <v>0</v>
      </c>
      <c r="G72" s="33">
        <f t="shared" si="86"/>
        <v>0</v>
      </c>
      <c r="H72" s="33" t="str">
        <f t="shared" si="57"/>
        <v>data book</v>
      </c>
      <c r="I72" s="33" t="str">
        <f t="shared" si="58"/>
        <v>data book</v>
      </c>
      <c r="J72" s="33">
        <f t="shared" si="59"/>
        <v>0</v>
      </c>
      <c r="K72" s="33">
        <f t="shared" si="60"/>
        <v>0</v>
      </c>
      <c r="L72" s="33" t="str">
        <f t="shared" si="61"/>
        <v>half, overall equations fuel cell</v>
      </c>
      <c r="M72" s="33" t="str">
        <f t="shared" si="62"/>
        <v>half, overall equations fuel cell</v>
      </c>
      <c r="N72" s="33">
        <f t="shared" si="63"/>
        <v>0</v>
      </c>
      <c r="O72" s="33">
        <f t="shared" si="64"/>
        <v>0</v>
      </c>
      <c r="P72" s="72" t="str">
        <f>EQUAT!J45</f>
        <v>fuel cells</v>
      </c>
      <c r="Q72" s="49" t="str">
        <f t="shared" si="65"/>
        <v>fuel cells</v>
      </c>
      <c r="R72" s="9">
        <f t="shared" si="66"/>
        <v>0</v>
      </c>
      <c r="S72" s="50">
        <f t="shared" si="67"/>
        <v>0</v>
      </c>
      <c r="T72" s="45" t="str">
        <f>EQUAT!K45</f>
        <v>data book</v>
      </c>
      <c r="U72" s="56" t="str">
        <f t="shared" si="68"/>
        <v>data book</v>
      </c>
      <c r="V72" s="10">
        <f t="shared" si="69"/>
        <v>0</v>
      </c>
      <c r="W72" s="57">
        <f t="shared" si="70"/>
        <v>0</v>
      </c>
      <c r="X72" s="45" t="str">
        <f>EQUAT!L45</f>
        <v>half, overall equations fuel cell</v>
      </c>
      <c r="Y72" s="63" t="str">
        <f t="shared" si="71"/>
        <v>half, overall equations fuel cell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2</v>
      </c>
      <c r="AV72" s="109">
        <f t="shared" si="82"/>
        <v>0</v>
      </c>
    </row>
    <row r="73" spans="1:48" x14ac:dyDescent="0.25">
      <c r="A73" s="8" t="str">
        <f>EQUAT!H46</f>
        <v>5ai</v>
      </c>
      <c r="B73" s="18">
        <f>'Class Results'!L76</f>
        <v>0</v>
      </c>
      <c r="C73" s="18">
        <f>EQUAT!I46</f>
        <v>1</v>
      </c>
      <c r="D73" s="33" t="str">
        <f t="shared" si="83"/>
        <v>galvanic primary, half &amp; overall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data book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 t="str">
        <f t="shared" si="61"/>
        <v>electrochemical series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galvanic primary, half &amp; overall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data book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 t="str">
        <f>EQUAT!L46</f>
        <v>electrochemical series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5aii</v>
      </c>
      <c r="B74" s="18">
        <f>'Class Results'!L77</f>
        <v>0</v>
      </c>
      <c r="C74" s="18">
        <f>EQUAT!I47</f>
        <v>1</v>
      </c>
      <c r="D74" s="33" t="str">
        <f t="shared" si="83"/>
        <v>galvanic primary, half &amp; overall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galvanic primary, half &amp; overall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2</v>
      </c>
      <c r="AF74" s="179">
        <f t="shared" si="76"/>
        <v>2</v>
      </c>
      <c r="AG74" s="180">
        <f t="shared" si="77"/>
        <v>0</v>
      </c>
      <c r="AH74" s="178">
        <f t="shared" si="78"/>
        <v>0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5aiii</v>
      </c>
      <c r="B75" s="18">
        <f>'Class Results'!L78</f>
        <v>0</v>
      </c>
      <c r="C75" s="18">
        <f>EQUAT!I48</f>
        <v>1</v>
      </c>
      <c r="D75" s="33" t="str">
        <f t="shared" si="83"/>
        <v>electrochemical series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data book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electrochemical series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data book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5b</v>
      </c>
      <c r="B76" s="18">
        <f>'Class Results'!L79</f>
        <v>0</v>
      </c>
      <c r="C76" s="18">
        <f>EQUAT!I49</f>
        <v>1</v>
      </c>
      <c r="D76" s="33" t="str">
        <f t="shared" si="83"/>
        <v>galvanic cells - primary, secondary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galvanic cells - primary, secondary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2</v>
      </c>
      <c r="AV76" s="109">
        <f t="shared" si="82"/>
        <v>0</v>
      </c>
    </row>
    <row r="77" spans="1:48" x14ac:dyDescent="0.25">
      <c r="A77" s="8" t="str">
        <f>EQUAT!H50</f>
        <v>5ci</v>
      </c>
      <c r="B77" s="18">
        <f>'Class Results'!L80</f>
        <v>0</v>
      </c>
      <c r="C77" s="18">
        <f>EQUAT!I50</f>
        <v>1</v>
      </c>
      <c r="D77" s="33" t="str">
        <f t="shared" si="83"/>
        <v xml:space="preserve">Faradays laws 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galvanic primary, half &amp; overall equations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 t="str">
        <f t="shared" si="61"/>
        <v>calculations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 xml:space="preserve">Faradays laws 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galvanic primary, half &amp; overall equations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 t="str">
        <f>EQUAT!L50</f>
        <v>calculations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5cii</v>
      </c>
      <c r="B78" s="18">
        <f>'Class Results'!L81</f>
        <v>0</v>
      </c>
      <c r="C78" s="18">
        <f>EQUAT!I51</f>
        <v>1</v>
      </c>
      <c r="D78" s="33" t="str">
        <f t="shared" si="83"/>
        <v xml:space="preserve">Faradays laws 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 t="str">
        <f t="shared" si="61"/>
        <v>galvanic primary, half &amp; overall equations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 xml:space="preserve">Faradays laws 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 t="str">
        <f>EQUAT!L51</f>
        <v>galvanic primary, half &amp; overall equations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5ciii</v>
      </c>
      <c r="B79" s="18">
        <f>'Class Results'!L82</f>
        <v>0</v>
      </c>
      <c r="C79" s="18">
        <f>EQUAT!I52</f>
        <v>2</v>
      </c>
      <c r="D79" s="33" t="str">
        <f t="shared" si="83"/>
        <v>calculations</v>
      </c>
      <c r="E79" s="33" t="str">
        <f t="shared" si="84"/>
        <v>calculations</v>
      </c>
      <c r="F79" s="33">
        <f t="shared" si="85"/>
        <v>0</v>
      </c>
      <c r="G79" s="33">
        <f t="shared" si="86"/>
        <v>0</v>
      </c>
      <c r="H79" s="33" t="str">
        <f t="shared" si="57"/>
        <v>galvanic primary, half &amp; overall equations</v>
      </c>
      <c r="I79" s="33" t="str">
        <f t="shared" si="58"/>
        <v>galvanic primary, half &amp; overall equations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calculations</v>
      </c>
      <c r="Q79" s="49" t="str">
        <f t="shared" si="65"/>
        <v>calculations</v>
      </c>
      <c r="R79" s="9">
        <f t="shared" si="66"/>
        <v>0</v>
      </c>
      <c r="S79" s="50">
        <f t="shared" si="67"/>
        <v>0</v>
      </c>
      <c r="T79" s="45" t="str">
        <f>EQUAT!K52</f>
        <v>galvanic primary, half &amp; overall equations</v>
      </c>
      <c r="U79" s="56" t="str">
        <f t="shared" si="68"/>
        <v>galvanic primary, half &amp; overall equations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5d</v>
      </c>
      <c r="B80" s="18">
        <f>'Class Results'!L83</f>
        <v>0</v>
      </c>
      <c r="C80" s="18">
        <f>EQUAT!I53</f>
        <v>2</v>
      </c>
      <c r="D80" s="33" t="str">
        <f t="shared" si="83"/>
        <v>galvanic secondary, principles</v>
      </c>
      <c r="E80" s="33" t="str">
        <f t="shared" si="84"/>
        <v>galvanic secondary, principles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 t="str">
        <f t="shared" si="65"/>
        <v>galvanic secondary, principles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6a</v>
      </c>
      <c r="B81" s="18">
        <f>'Class Results'!L84</f>
        <v>0</v>
      </c>
      <c r="C81" s="18">
        <f>EQUAT!I54</f>
        <v>1</v>
      </c>
      <c r="D81" s="33" t="str">
        <f t="shared" si="83"/>
        <v>Rates of reaction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Rates of reaction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6b</v>
      </c>
      <c r="B82" s="18">
        <f>'Class Results'!L85</f>
        <v>0</v>
      </c>
      <c r="C82" s="18">
        <f>EQUAT!I55</f>
        <v>2</v>
      </c>
      <c r="D82" s="33" t="str">
        <f t="shared" si="83"/>
        <v>Rates of reaction</v>
      </c>
      <c r="E82" s="33" t="str">
        <f t="shared" si="84"/>
        <v>Rates of reaction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Rates of reaction</v>
      </c>
      <c r="Q82" s="49" t="str">
        <f t="shared" si="65"/>
        <v>Rates of reaction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6ci</v>
      </c>
      <c r="B83" s="18">
        <f>'Class Results'!L86</f>
        <v>0</v>
      </c>
      <c r="C83" s="18">
        <f>EQUAT!I56</f>
        <v>2</v>
      </c>
      <c r="D83" s="33" t="str">
        <f t="shared" si="83"/>
        <v>Rates of reaction</v>
      </c>
      <c r="E83" s="33" t="str">
        <f t="shared" si="84"/>
        <v>Rates of reaction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Rates of reaction</v>
      </c>
      <c r="Q83" s="49" t="str">
        <f t="shared" si="65"/>
        <v>Rates of reaction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6cii</v>
      </c>
      <c r="B84" s="18">
        <f>'Class Results'!L87</f>
        <v>0</v>
      </c>
      <c r="C84" s="18">
        <f>EQUAT!I57</f>
        <v>1</v>
      </c>
      <c r="D84" s="33" t="str">
        <f t="shared" si="83"/>
        <v>calculations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calculations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6ciii</v>
      </c>
      <c r="B85" s="18">
        <f>'Class Results'!L88</f>
        <v>0</v>
      </c>
      <c r="C85" s="18">
        <f>EQUAT!I58</f>
        <v>1</v>
      </c>
      <c r="D85" s="33" t="str">
        <f t="shared" si="83"/>
        <v>calculations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calculations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4</v>
      </c>
      <c r="AF85" s="179">
        <f t="shared" si="76"/>
        <v>4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6di</v>
      </c>
      <c r="B86" s="18">
        <f>'Class Results'!L89</f>
        <v>0</v>
      </c>
      <c r="C86" s="18">
        <f>EQUAT!I59</f>
        <v>1</v>
      </c>
      <c r="D86" s="33" t="str">
        <f t="shared" si="83"/>
        <v>Rates of reaction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Rates of reaction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 t="str">
        <f>EQUAT!H60</f>
        <v>6dii</v>
      </c>
      <c r="B87" s="18">
        <f>'Class Results'!L90</f>
        <v>0</v>
      </c>
      <c r="C87" s="18">
        <f>EQUAT!I60</f>
        <v>2</v>
      </c>
      <c r="D87" s="33" t="str">
        <f t="shared" si="83"/>
        <v>Rates of reaction</v>
      </c>
      <c r="E87" s="33" t="str">
        <f t="shared" si="84"/>
        <v>Rates of reaction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Rates of reaction</v>
      </c>
      <c r="Q87" s="49" t="str">
        <f t="shared" si="65"/>
        <v>Rates of reaction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4</v>
      </c>
      <c r="AV87" s="109">
        <f t="shared" si="82"/>
        <v>0</v>
      </c>
    </row>
    <row r="88" spans="1:48" x14ac:dyDescent="0.25">
      <c r="A88" s="8" t="str">
        <f>EQUAT!H61</f>
        <v>6e</v>
      </c>
      <c r="B88" s="18">
        <f>'Class Results'!L91</f>
        <v>0</v>
      </c>
      <c r="C88" s="18">
        <f>EQUAT!I61</f>
        <v>2</v>
      </c>
      <c r="D88" s="33" t="str">
        <f t="shared" si="83"/>
        <v>collision theory</v>
      </c>
      <c r="E88" s="33" t="str">
        <f t="shared" si="84"/>
        <v>collision theory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collision theory</v>
      </c>
      <c r="Q88" s="49" t="str">
        <f t="shared" si="65"/>
        <v>collision theory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6f</v>
      </c>
      <c r="B89" s="18">
        <f>'Class Results'!L92</f>
        <v>0</v>
      </c>
      <c r="C89" s="18">
        <f>EQUAT!I62</f>
        <v>2</v>
      </c>
      <c r="D89" s="33" t="str">
        <f t="shared" ref="D89:D102" si="87">IF($B89&lt;($C89),P89,0)</f>
        <v>temperature effect on rate</v>
      </c>
      <c r="E89" s="33" t="str">
        <f t="shared" ref="E89:E102" si="88">IF($B89&lt;($C89-1),P89,0)</f>
        <v>temperature effect on rate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 t="str">
        <f t="shared" ref="H89:H102" si="91">IF($B89&lt;($C89),T89,0)</f>
        <v>catalyst effect on rate</v>
      </c>
      <c r="I89" s="33" t="str">
        <f t="shared" ref="I89:I102" si="92">IF($B89&lt;($C89-1),T89,0)</f>
        <v>catalyst effect on rate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temperature effect on rate</v>
      </c>
      <c r="Q89" s="49" t="str">
        <f t="shared" si="65"/>
        <v>temperature effect on rate</v>
      </c>
      <c r="R89" s="9">
        <f t="shared" si="66"/>
        <v>0</v>
      </c>
      <c r="S89" s="50">
        <f t="shared" si="67"/>
        <v>0</v>
      </c>
      <c r="T89" s="45" t="str">
        <f>EQUAT!K62</f>
        <v>catalyst effect on rate</v>
      </c>
      <c r="U89" s="56" t="str">
        <f t="shared" si="68"/>
        <v>catalyst effect on rate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7a</v>
      </c>
      <c r="B90" s="18">
        <f>'Class Results'!L93</f>
        <v>0</v>
      </c>
      <c r="C90" s="18">
        <f>EQUAT!I63</f>
        <v>2</v>
      </c>
      <c r="D90" s="33" t="str">
        <f t="shared" si="87"/>
        <v>back titrations</v>
      </c>
      <c r="E90" s="33" t="str">
        <f t="shared" si="88"/>
        <v>back titrations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 t="str">
        <f t="shared" si="92"/>
        <v>chemical equations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back titrations</v>
      </c>
      <c r="Q90" s="49" t="str">
        <f t="shared" si="65"/>
        <v>back titrations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 t="str">
        <f t="shared" si="68"/>
        <v>chemical equations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7b</v>
      </c>
      <c r="B91" s="18">
        <f>'Class Results'!L94</f>
        <v>0</v>
      </c>
      <c r="C91" s="18">
        <f>EQUAT!I64</f>
        <v>2</v>
      </c>
      <c r="D91" s="33" t="str">
        <f t="shared" si="87"/>
        <v>back titrations</v>
      </c>
      <c r="E91" s="33" t="str">
        <f t="shared" si="88"/>
        <v>back titrations</v>
      </c>
      <c r="F91" s="33">
        <f t="shared" si="89"/>
        <v>0</v>
      </c>
      <c r="G91" s="33">
        <f t="shared" si="90"/>
        <v>0</v>
      </c>
      <c r="H91" s="33" t="str">
        <f t="shared" si="91"/>
        <v>calculations</v>
      </c>
      <c r="I91" s="33" t="str">
        <f t="shared" si="92"/>
        <v>calculations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back titrations</v>
      </c>
      <c r="Q91" s="49" t="str">
        <f t="shared" si="65"/>
        <v>back titrations</v>
      </c>
      <c r="R91" s="9">
        <f t="shared" si="66"/>
        <v>0</v>
      </c>
      <c r="S91" s="50">
        <f t="shared" si="67"/>
        <v>0</v>
      </c>
      <c r="T91" s="45" t="str">
        <f>EQUAT!K64</f>
        <v>calculations</v>
      </c>
      <c r="U91" s="56" t="str">
        <f t="shared" si="68"/>
        <v>calculations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92" s="8" t="str">
        <f>EQUAT!H65</f>
        <v>7c</v>
      </c>
      <c r="B92" s="18">
        <f>'Class Results'!L95</f>
        <v>0</v>
      </c>
      <c r="C92" s="18">
        <f>EQUAT!I65</f>
        <v>1</v>
      </c>
      <c r="D92" s="33" t="str">
        <f t="shared" si="87"/>
        <v>calculations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calculations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7d</v>
      </c>
      <c r="B93" s="18">
        <f>'Class Results'!L96</f>
        <v>0</v>
      </c>
      <c r="C93" s="18">
        <f>EQUAT!I66</f>
        <v>1</v>
      </c>
      <c r="D93" s="33" t="str">
        <f t="shared" si="87"/>
        <v>calculations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calculations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 t="str">
        <f>EQUAT!H67</f>
        <v>7e</v>
      </c>
      <c r="B94" s="18">
        <f>'Class Results'!L97</f>
        <v>0</v>
      </c>
      <c r="C94" s="18">
        <f>EQUAT!I67</f>
        <v>3</v>
      </c>
      <c r="D94" s="33" t="str">
        <f t="shared" si="87"/>
        <v>data book</v>
      </c>
      <c r="E94" s="33" t="str">
        <f t="shared" si="88"/>
        <v>data book</v>
      </c>
      <c r="F94" s="33" t="str">
        <f t="shared" si="89"/>
        <v>data book</v>
      </c>
      <c r="G94" s="33">
        <f t="shared" si="90"/>
        <v>0</v>
      </c>
      <c r="H94" s="33" t="str">
        <f t="shared" si="91"/>
        <v>Ka weak acids</v>
      </c>
      <c r="I94" s="33" t="str">
        <f t="shared" si="92"/>
        <v>Ka weak acids</v>
      </c>
      <c r="J94" s="33" t="str">
        <f t="shared" si="93"/>
        <v>Ka weak acids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 t="str">
        <f>EQUAT!J67</f>
        <v>data book</v>
      </c>
      <c r="Q94" s="49" t="str">
        <f t="shared" si="65"/>
        <v>data book</v>
      </c>
      <c r="R94" s="9" t="str">
        <f t="shared" si="66"/>
        <v>data book</v>
      </c>
      <c r="S94" s="50">
        <f t="shared" si="67"/>
        <v>0</v>
      </c>
      <c r="T94" s="45" t="str">
        <f>EQUAT!K67</f>
        <v>Ka weak acids</v>
      </c>
      <c r="U94" s="56" t="str">
        <f t="shared" si="68"/>
        <v>Ka weak acids</v>
      </c>
      <c r="V94" s="10" t="str">
        <f t="shared" si="69"/>
        <v>Ka weak acids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Results'!L98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Results'!L99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Results'!L100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11</v>
      </c>
      <c r="AF97" s="176">
        <f t="shared" si="76"/>
        <v>11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Results'!L101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Results'!L102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2</v>
      </c>
      <c r="AF99" s="176">
        <f t="shared" si="76"/>
        <v>2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11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Results'!L103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1:48" x14ac:dyDescent="0.25">
      <c r="A101" s="8">
        <f>EQUAT!H74</f>
        <v>0</v>
      </c>
      <c r="B101" s="18">
        <f>'Class Results'!L104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2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Results'!L105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1</v>
      </c>
      <c r="AF132" s="176">
        <f t="shared" ref="AF132:AF160" si="110">COUNTIF($P$3:$AA$102,AD132)</f>
        <v>1</v>
      </c>
      <c r="AG132" s="177">
        <f t="shared" ref="AG132:AG160" si="111">AF132-AE132</f>
        <v>0</v>
      </c>
      <c r="AH132" s="175">
        <f t="shared" ref="AH132:AH160" si="112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1</v>
      </c>
      <c r="AF134" s="171">
        <f t="shared" si="110"/>
        <v>1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2</v>
      </c>
      <c r="AF135" s="171">
        <f t="shared" si="110"/>
        <v>2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6</v>
      </c>
      <c r="AF136" s="171">
        <f t="shared" si="110"/>
        <v>6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3</v>
      </c>
      <c r="AF137" s="171">
        <f t="shared" si="110"/>
        <v>3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0</v>
      </c>
      <c r="AF138" s="171">
        <f t="shared" si="110"/>
        <v>0</v>
      </c>
      <c r="AG138" s="149">
        <f t="shared" si="111"/>
        <v>0</v>
      </c>
      <c r="AH138" s="153" t="str">
        <f t="shared" si="112"/>
        <v>not assessed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5</v>
      </c>
      <c r="AF139" s="176">
        <f t="shared" si="110"/>
        <v>5</v>
      </c>
      <c r="AG139" s="177">
        <f t="shared" si="111"/>
        <v>0</v>
      </c>
      <c r="AH139" s="175">
        <f t="shared" si="112"/>
        <v>0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2</v>
      </c>
      <c r="AF144" s="171">
        <f t="shared" si="110"/>
        <v>2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8</v>
      </c>
      <c r="AF145" s="171">
        <f t="shared" si="110"/>
        <v>8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5</v>
      </c>
      <c r="AF150" s="176">
        <f t="shared" si="110"/>
        <v>5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20</v>
      </c>
      <c r="AF153" s="171">
        <f t="shared" si="110"/>
        <v>20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301" t="str">
        <f>'Class Results'!M4</f>
        <v>Student 11</v>
      </c>
      <c r="C1" s="301"/>
      <c r="D1" s="30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302" t="s">
        <v>93</v>
      </c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42</v>
      </c>
      <c r="Q2" s="305"/>
      <c r="R2" s="305"/>
      <c r="S2" s="305"/>
      <c r="T2" s="306"/>
      <c r="U2" s="305"/>
      <c r="V2" s="305"/>
      <c r="W2" s="305"/>
      <c r="X2" s="306"/>
      <c r="Y2" s="305"/>
      <c r="Z2" s="305"/>
      <c r="AA2" s="30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Results'!M6=EQUAT!B7,1,0)</f>
        <v>0</v>
      </c>
      <c r="C3" s="146">
        <f>EQUAT!C7</f>
        <v>1</v>
      </c>
      <c r="D3" s="33" t="str">
        <f>IF($B3&lt;($C3),P3,0)</f>
        <v>IR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C13NMR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 t="str">
        <f t="shared" ref="L3:L32" si="4">IF($B3&lt;($C3),X3,0)</f>
        <v>systematic name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IR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C13NMR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 t="str">
        <f>EQUAT!F7</f>
        <v>systematic name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75</v>
      </c>
      <c r="AL3" s="33">
        <f>SUM(AF3:AF51)</f>
        <v>75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Results'!M7=EQUAT!B8,1,0)</f>
        <v>0</v>
      </c>
      <c r="C4" s="18">
        <f>EQUAT!C8</f>
        <v>1</v>
      </c>
      <c r="D4" s="33" t="str">
        <f t="shared" ref="D4:D70" si="17">IF($B4&lt;($C4),P4,0)</f>
        <v>amount of solids, liquids,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amount of solids, liquids,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1</v>
      </c>
      <c r="AF4" s="173">
        <f t="shared" ref="AF4:AF67" si="23">COUNTIF($P$3:$AA$102,AD4)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48</v>
      </c>
      <c r="AL4" s="33">
        <f>SUM(AF52:AF96)</f>
        <v>48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Results'!M8=EQUAT!B9,1,0)</f>
        <v>0</v>
      </c>
      <c r="C5" s="18">
        <f>EQUAT!C9</f>
        <v>1</v>
      </c>
      <c r="D5" s="33" t="str">
        <f t="shared" si="17"/>
        <v>titration curves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titration curves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10</v>
      </c>
      <c r="AL5" s="33">
        <f t="shared" ref="AL5:AM5" si="27">SUM(AF3:AF11)</f>
        <v>10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Results'!M9=EQUAT!B10,1,0)</f>
        <v>0</v>
      </c>
      <c r="C6" s="18">
        <f>EQUAT!C10</f>
        <v>1</v>
      </c>
      <c r="D6" s="33" t="str">
        <f t="shared" si="17"/>
        <v>acid-base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data book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acid-base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data book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2</v>
      </c>
      <c r="AL6" s="33">
        <f>SUM(AF12:AF14)</f>
        <v>2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Results'!M10=EQUAT!B11,1,0)</f>
        <v>0</v>
      </c>
      <c r="C7" s="18">
        <f>EQUAT!C11</f>
        <v>1</v>
      </c>
      <c r="D7" s="33" t="str">
        <f t="shared" si="17"/>
        <v>galvanic primary, principles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electrochemical series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data book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galvanic primary, principles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electrochemical series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data book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21</v>
      </c>
      <c r="AL7" s="33">
        <f t="shared" ref="AL7:AM7" si="32">SUM(AF15:AF19)</f>
        <v>21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Results'!M11=EQUAT!B12,1,0)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4</v>
      </c>
      <c r="AF8" s="173">
        <f t="shared" si="23"/>
        <v>4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12</v>
      </c>
      <c r="AL8" s="33">
        <f t="shared" ref="AL8:AM8" si="33">SUM(AF20:AF23)</f>
        <v>12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Results'!M12=EQUAT!B13,1,0)</f>
        <v>0</v>
      </c>
      <c r="C9" s="18">
        <f>EQUAT!C13</f>
        <v>1</v>
      </c>
      <c r="D9" s="33" t="str">
        <f t="shared" si="17"/>
        <v>redox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fuel cells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redox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fuel cells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</v>
      </c>
      <c r="AL9" s="33">
        <f t="shared" ref="AL9:AM9" si="34">SUM(AF24:AF31)</f>
        <v>1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Results'!M13=EQUAT!B14,1,0)</f>
        <v>0</v>
      </c>
      <c r="C10" s="18">
        <f>EQUAT!C14</f>
        <v>1</v>
      </c>
      <c r="D10" s="33" t="str">
        <f t="shared" si="17"/>
        <v>bomb calorimetry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calculations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bomb calorimetry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calculations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28</v>
      </c>
      <c r="AL10" s="33">
        <f t="shared" ref="AL10:AM10" si="35">SUM(AF32:AF48)</f>
        <v>28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4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Results'!M14=EQUAT!B15,1,0)</f>
        <v>0</v>
      </c>
      <c r="C11" s="18">
        <f>EQUAT!C15</f>
        <v>1</v>
      </c>
      <c r="D11" s="33" t="str">
        <f t="shared" si="17"/>
        <v>galvanic secondary, principles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galvanic secondary, principles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2</v>
      </c>
      <c r="AF11" s="173">
        <f t="shared" si="23"/>
        <v>2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Results'!M15=EQUAT!B16,1,0)</f>
        <v>0</v>
      </c>
      <c r="C12" s="18">
        <f>EQUAT!C16</f>
        <v>1</v>
      </c>
      <c r="D12" s="33" t="str">
        <f t="shared" si="17"/>
        <v>Le Chatelier principle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Le Chatelier principle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2</v>
      </c>
      <c r="AF12" s="171">
        <f t="shared" si="23"/>
        <v>2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16</v>
      </c>
      <c r="AL12" s="33">
        <f t="shared" ref="AL12:AM12" si="37">SUM(AF52:AF66)</f>
        <v>16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Results'!M16=EQUAT!B17,1,0)</f>
        <v>0</v>
      </c>
      <c r="C13" s="18">
        <f>EQUAT!C17</f>
        <v>1</v>
      </c>
      <c r="D13" s="33" t="str">
        <f t="shared" si="17"/>
        <v>fuel cells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fuel cells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2</v>
      </c>
      <c r="AV13" s="109">
        <f t="shared" si="31"/>
        <v>0</v>
      </c>
    </row>
    <row r="14" spans="1:58" x14ac:dyDescent="0.25">
      <c r="A14" s="8">
        <v>12</v>
      </c>
      <c r="B14" s="93">
        <f>IF('Class Results'!M17=EQUAT!B18,1,0)</f>
        <v>0</v>
      </c>
      <c r="C14" s="18">
        <f>EQUAT!C18</f>
        <v>1</v>
      </c>
      <c r="D14" s="33" t="str">
        <f t="shared" si="17"/>
        <v>gravimetric analysis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calculations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chemical equations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gravimetric analysis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calculations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chemical equations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2</v>
      </c>
      <c r="AV14" s="109">
        <f t="shared" si="31"/>
        <v>0</v>
      </c>
    </row>
    <row r="15" spans="1:58" x14ac:dyDescent="0.25">
      <c r="A15" s="8">
        <v>13</v>
      </c>
      <c r="B15" s="93">
        <f>IF('Class Results'!M18=EQUAT!B19,1,0)</f>
        <v>0</v>
      </c>
      <c r="C15" s="18">
        <f>EQUAT!C19</f>
        <v>1</v>
      </c>
      <c r="D15" s="33" t="str">
        <f t="shared" si="17"/>
        <v>gravimetric analysis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calculations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chemical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gravimetric analysis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calculations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chemical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Results'!M19=EQUAT!B20,1,0)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calibration graph AAS or UV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calibration graph AAS or UV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2</v>
      </c>
      <c r="AF16" s="173">
        <f t="shared" si="23"/>
        <v>2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Results'!M20=EQUAT!B21,1,0)</f>
        <v>0</v>
      </c>
      <c r="C17" s="18">
        <f>EQUAT!C21</f>
        <v>1</v>
      </c>
      <c r="D17" s="33" t="str">
        <f t="shared" si="17"/>
        <v>systematic name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alkanoic acid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calculations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systematic name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alkanoic acid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calculations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4</v>
      </c>
      <c r="AL17" s="33">
        <f t="shared" ref="AL17:AM17" si="42">SUM(AF90:AF93)</f>
        <v>4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Results'!M21=EQUAT!B22,1,0)</f>
        <v>0</v>
      </c>
      <c r="C18" s="18">
        <f>EQUAT!C22</f>
        <v>1</v>
      </c>
      <c r="D18" s="33" t="str">
        <f t="shared" si="17"/>
        <v xml:space="preserve">Faradays laws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galvanic primary, principles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redox equations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Faradays laws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galvanic primary, principles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redox equations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Results'!M22=EQUAT!B23,1,0)</f>
        <v>0</v>
      </c>
      <c r="C19" s="18">
        <f>EQUAT!C23</f>
        <v>1</v>
      </c>
      <c r="D19" s="33" t="str">
        <f t="shared" si="17"/>
        <v>chemical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aspirin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chemical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aspirin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Results'!M23=EQUAT!B24,1,0)</f>
        <v>0</v>
      </c>
      <c r="C20" s="18">
        <f>EQUAT!C24</f>
        <v>1</v>
      </c>
      <c r="D20" s="33" t="str">
        <f t="shared" si="17"/>
        <v>organic reaction pathways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organic reaction pathways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33</v>
      </c>
      <c r="AL20" s="33">
        <f>SUM(AF97:AF120)</f>
        <v>33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Results'!M24=EQUAT!B25,1,0)</f>
        <v>0</v>
      </c>
      <c r="C21" s="18">
        <f>EQUAT!C25</f>
        <v>1</v>
      </c>
      <c r="D21" s="33" t="str">
        <f t="shared" si="17"/>
        <v>Le Chatelier principle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Rates of reaction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Le Chatelier principle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Rates of reaction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48</v>
      </c>
      <c r="AL21" s="33">
        <f>SUM(AF121:AF151)</f>
        <v>48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Results'!M25=EQUAT!B26,1,0)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19</v>
      </c>
      <c r="AL22" s="33">
        <f t="shared" ref="AL22:AM22" si="44">SUM(AF97:AF103)</f>
        <v>19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Results'!M26=EQUAT!B27,1,0)</f>
        <v>0</v>
      </c>
      <c r="C23" s="18">
        <f>EQUAT!C27</f>
        <v>1</v>
      </c>
      <c r="D23" s="33" t="str">
        <f t="shared" si="17"/>
        <v>calc delta H from reactions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calc delta H from reactions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0</v>
      </c>
      <c r="AL23" s="33">
        <f t="shared" ref="AL23:AM23" si="46">SUM(AF104:AF109)</f>
        <v>0</v>
      </c>
      <c r="AM23" s="33">
        <f t="shared" si="46"/>
        <v>0</v>
      </c>
      <c r="AN23" s="80">
        <f t="shared" si="45"/>
        <v>-2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Results'!M27=EQUAT!B28,1,0)</f>
        <v>0</v>
      </c>
      <c r="C24" s="18">
        <f>EQUAT!C28</f>
        <v>1</v>
      </c>
      <c r="D24" s="33" t="str">
        <f t="shared" si="17"/>
        <v>matching analytical technique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HPLC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matching analytical technique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HPLC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14</v>
      </c>
      <c r="AL24" s="33">
        <f t="shared" ref="AL24:AM24" si="47">SUM(AF110:AF115)</f>
        <v>14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Results'!M28=EQUAT!B29,1,0)</f>
        <v>0</v>
      </c>
      <c r="C25" s="18">
        <f>EQUAT!C29</f>
        <v>1</v>
      </c>
      <c r="D25" s="33" t="str">
        <f t="shared" si="17"/>
        <v>vol - experimental technique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vol - experimental technique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Results'!M29=EQUAT!B30,1,0)</f>
        <v>0</v>
      </c>
      <c r="C26" s="18">
        <f>EQUAT!C30</f>
        <v>1</v>
      </c>
      <c r="D26" s="33" t="str">
        <f t="shared" si="17"/>
        <v>mass spectrometry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IR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C13NMR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mass spectrometry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IR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C13NMR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Results'!M30=EQUAT!B31,1,0)</f>
        <v>0</v>
      </c>
      <c r="C27" s="18">
        <f>EQUAT!C31</f>
        <v>1</v>
      </c>
      <c r="D27" s="33" t="str">
        <f t="shared" si="17"/>
        <v>mass spectrometry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IR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C13NMR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mass spectrometry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IR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C13NMR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1</v>
      </c>
      <c r="AF27" s="173">
        <f t="shared" si="23"/>
        <v>1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2</v>
      </c>
      <c r="AL27" s="33">
        <f t="shared" ref="AL27:AM27" si="50">SUM(AF123:AF128)</f>
        <v>2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Results'!M31=EQUAT!B32,1,0)</f>
        <v>0</v>
      </c>
      <c r="C28" s="18">
        <f>EQUAT!C32</f>
        <v>1</v>
      </c>
      <c r="D28" s="33" t="str">
        <f t="shared" si="17"/>
        <v>Le Chatelier principle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Le Chatelier principle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Results'!M32=EQUAT!B33,1,0)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chemical principles electrolytic cell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chemical principles electrolytic cell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12</v>
      </c>
      <c r="AL29" s="33">
        <f t="shared" ref="AL29:AM29" si="52">SUM(AF134:AF138)</f>
        <v>12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1</v>
      </c>
      <c r="AV29" s="109">
        <f t="shared" si="31"/>
        <v>0</v>
      </c>
    </row>
    <row r="30" spans="1:58" x14ac:dyDescent="0.25">
      <c r="A30" s="8">
        <v>28</v>
      </c>
      <c r="B30" s="93">
        <f>IF('Class Results'!M33=EQUAT!B34,1,0)</f>
        <v>0</v>
      </c>
      <c r="C30" s="18">
        <f>EQUAT!C34</f>
        <v>1</v>
      </c>
      <c r="D30" s="33" t="str">
        <f t="shared" si="17"/>
        <v>chemical principles electrolytic cell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molten vs aqueous electrolytic cell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chemical principles electrolytic cell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molten vs aqueous electrolytic cell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8</v>
      </c>
      <c r="AL30" s="33">
        <f t="shared" ref="AL30:AM30" si="53">SUM(AF139:AF143)</f>
        <v>8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Results'!M34=EQUAT!B35,1,0)</f>
        <v>0</v>
      </c>
      <c r="C31" s="18">
        <f>EQUAT!C35</f>
        <v>1</v>
      </c>
      <c r="D31" s="33" t="str">
        <f t="shared" si="17"/>
        <v>amount of solids, liquids, gases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excess and limiting reagents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amount of solids, liquids, gases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excess and limiting reagents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Results'!M35=EQUAT!B36,1,0)</f>
        <v>0</v>
      </c>
      <c r="C32" s="18">
        <f>EQUAT!C36</f>
        <v>1</v>
      </c>
      <c r="D32" s="33" t="str">
        <f t="shared" si="17"/>
        <v>solution calorimetry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solution calorimetry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5</v>
      </c>
      <c r="AL32" s="33">
        <f t="shared" ref="AL32:AM32" si="55">SUM(AF150:AF151)</f>
        <v>5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20</v>
      </c>
      <c r="AL33" s="33">
        <f t="shared" ref="AL33:AM33" si="56">SUM(AF152:AF154)</f>
        <v>20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Results'!M37</f>
        <v>0</v>
      </c>
      <c r="C34" s="18">
        <f>EQUAT!I7</f>
        <v>1</v>
      </c>
      <c r="D34" s="33" t="str">
        <f t="shared" si="17"/>
        <v>organic structure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organic structure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Results'!M38</f>
        <v>0</v>
      </c>
      <c r="C35" s="18">
        <f>EQUAT!I8</f>
        <v>1</v>
      </c>
      <c r="D35" s="33" t="str">
        <f t="shared" si="17"/>
        <v>mass spectrometry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mass spectrometry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Results'!M39</f>
        <v>0</v>
      </c>
      <c r="C36" s="18">
        <f>EQUAT!I9</f>
        <v>2</v>
      </c>
      <c r="D36" s="33" t="str">
        <f t="shared" si="17"/>
        <v>IR</v>
      </c>
      <c r="E36" s="33" t="str">
        <f t="shared" si="18"/>
        <v>IR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IR</v>
      </c>
      <c r="Q36" s="49" t="str">
        <f t="shared" si="65"/>
        <v>IR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6</v>
      </c>
      <c r="AF36" s="171">
        <f t="shared" si="23"/>
        <v>6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Results'!M40</f>
        <v>0</v>
      </c>
      <c r="C37" s="18">
        <f>EQUAT!I10</f>
        <v>2</v>
      </c>
      <c r="D37" s="33" t="str">
        <f t="shared" si="17"/>
        <v>organic structure</v>
      </c>
      <c r="E37" s="33" t="str">
        <f t="shared" si="18"/>
        <v>organic structure</v>
      </c>
      <c r="F37" s="33">
        <f t="shared" si="19"/>
        <v>0</v>
      </c>
      <c r="G37" s="33">
        <f t="shared" si="20"/>
        <v>0</v>
      </c>
      <c r="H37" s="33" t="str">
        <f t="shared" si="57"/>
        <v>C13NMR</v>
      </c>
      <c r="I37" s="33" t="str">
        <f t="shared" si="58"/>
        <v>C13NMR</v>
      </c>
      <c r="J37" s="33">
        <f t="shared" si="59"/>
        <v>0</v>
      </c>
      <c r="K37" s="33">
        <f t="shared" si="60"/>
        <v>0</v>
      </c>
      <c r="L37" s="33" t="str">
        <f t="shared" si="61"/>
        <v>carbon environment</v>
      </c>
      <c r="M37" s="33" t="str">
        <f t="shared" si="62"/>
        <v>carbon environment</v>
      </c>
      <c r="N37" s="33">
        <f t="shared" si="63"/>
        <v>0</v>
      </c>
      <c r="O37" s="33">
        <f t="shared" si="64"/>
        <v>0</v>
      </c>
      <c r="P37" s="72" t="str">
        <f>EQUAT!J10</f>
        <v>organic structure</v>
      </c>
      <c r="Q37" s="49" t="str">
        <f t="shared" si="65"/>
        <v>organic structure</v>
      </c>
      <c r="R37" s="9">
        <f t="shared" si="66"/>
        <v>0</v>
      </c>
      <c r="S37" s="50">
        <f t="shared" si="67"/>
        <v>0</v>
      </c>
      <c r="T37" s="45" t="str">
        <f>EQUAT!K10</f>
        <v>C13NMR</v>
      </c>
      <c r="U37" s="56" t="str">
        <f t="shared" si="68"/>
        <v>C13NMR</v>
      </c>
      <c r="V37" s="10">
        <f t="shared" si="69"/>
        <v>0</v>
      </c>
      <c r="W37" s="57">
        <f t="shared" si="70"/>
        <v>0</v>
      </c>
      <c r="X37" s="45" t="str">
        <f>EQUAT!L10</f>
        <v>carbon environment</v>
      </c>
      <c r="Y37" s="63" t="str">
        <f t="shared" si="71"/>
        <v>carbon environment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Results'!M41</f>
        <v>0</v>
      </c>
      <c r="C38" s="18">
        <f>EQUAT!I11</f>
        <v>5</v>
      </c>
      <c r="D38" s="33" t="str">
        <f t="shared" si="17"/>
        <v>common organic reactions</v>
      </c>
      <c r="E38" s="33" t="str">
        <f t="shared" si="18"/>
        <v>common organic reactions</v>
      </c>
      <c r="F38" s="33" t="str">
        <f t="shared" si="19"/>
        <v>common organic reactions</v>
      </c>
      <c r="G38" s="33" t="str">
        <f t="shared" si="20"/>
        <v>common organic reactions</v>
      </c>
      <c r="H38" s="33" t="str">
        <f t="shared" si="57"/>
        <v>esters from alkenes</v>
      </c>
      <c r="I38" s="33" t="str">
        <f t="shared" si="58"/>
        <v>esters from alkenes</v>
      </c>
      <c r="J38" s="33" t="str">
        <f t="shared" si="59"/>
        <v>esters from alkenes</v>
      </c>
      <c r="K38" s="33" t="str">
        <f t="shared" si="60"/>
        <v>esters from alkenes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common organic reactions</v>
      </c>
      <c r="Q38" s="49" t="str">
        <f t="shared" si="65"/>
        <v>common organic reactions</v>
      </c>
      <c r="R38" s="9" t="str">
        <f t="shared" si="66"/>
        <v>common organic reactions</v>
      </c>
      <c r="S38" s="50" t="str">
        <f t="shared" si="67"/>
        <v>common organic reactions</v>
      </c>
      <c r="T38" s="45" t="str">
        <f>EQUAT!K11</f>
        <v>esters from alkenes</v>
      </c>
      <c r="U38" s="56" t="str">
        <f t="shared" si="68"/>
        <v>esters from alkenes</v>
      </c>
      <c r="V38" s="10" t="str">
        <f t="shared" si="69"/>
        <v>esters from alkenes</v>
      </c>
      <c r="W38" s="57" t="str">
        <f t="shared" si="70"/>
        <v>esters from alkenes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2</v>
      </c>
      <c r="AF38" s="171">
        <f t="shared" si="23"/>
        <v>2</v>
      </c>
      <c r="AG38" s="149">
        <f t="shared" si="24"/>
        <v>0</v>
      </c>
      <c r="AH38" s="153">
        <f t="shared" si="25"/>
        <v>0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6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Results'!M42</f>
        <v>0</v>
      </c>
      <c r="C39" s="18">
        <f>EQUAT!I12</f>
        <v>1</v>
      </c>
      <c r="D39" s="33" t="str">
        <f t="shared" si="17"/>
        <v>esterification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esterification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94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1gi</v>
      </c>
      <c r="B40" s="18">
        <f>'Class Results'!M43</f>
        <v>0</v>
      </c>
      <c r="C40" s="18">
        <f>EQUAT!I13</f>
        <v>2</v>
      </c>
      <c r="D40" s="33" t="str">
        <f t="shared" si="17"/>
        <v>Le Chatelier principle</v>
      </c>
      <c r="E40" s="33" t="str">
        <f t="shared" si="18"/>
        <v>Le Chatelier principle</v>
      </c>
      <c r="F40" s="33">
        <f t="shared" si="19"/>
        <v>0</v>
      </c>
      <c r="G40" s="33">
        <f t="shared" si="20"/>
        <v>0</v>
      </c>
      <c r="H40" s="33" t="str">
        <f t="shared" si="57"/>
        <v>Rates of reaction</v>
      </c>
      <c r="I40" s="33" t="str">
        <f t="shared" si="58"/>
        <v>Rates of reaction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Le Chatelier principle</v>
      </c>
      <c r="Q40" s="49" t="str">
        <f t="shared" si="65"/>
        <v>Le Chatelier principle</v>
      </c>
      <c r="R40" s="9">
        <f t="shared" si="66"/>
        <v>0</v>
      </c>
      <c r="S40" s="50">
        <f t="shared" si="67"/>
        <v>0</v>
      </c>
      <c r="T40" s="45" t="str">
        <f>EQUAT!K13</f>
        <v>Rates of reaction</v>
      </c>
      <c r="U40" s="56" t="str">
        <f t="shared" si="68"/>
        <v>Rates of reaction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2</v>
      </c>
      <c r="AV40" s="109">
        <f t="shared" si="31"/>
        <v>0</v>
      </c>
    </row>
    <row r="41" spans="1:48" x14ac:dyDescent="0.25">
      <c r="A41" s="8" t="str">
        <f>EQUAT!H14</f>
        <v>1gii</v>
      </c>
      <c r="B41" s="18">
        <f>'Class Results'!M44</f>
        <v>0</v>
      </c>
      <c r="C41" s="18">
        <f>EQUAT!I14</f>
        <v>1</v>
      </c>
      <c r="D41" s="33" t="str">
        <f t="shared" si="17"/>
        <v>properties of organic compounds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properties of organic compounds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1h</v>
      </c>
      <c r="B42" s="18">
        <f>'Class Results'!M45</f>
        <v>0</v>
      </c>
      <c r="C42" s="18">
        <f>EQUAT!I15</f>
        <v>2</v>
      </c>
      <c r="D42" s="33" t="str">
        <f t="shared" si="17"/>
        <v>calc delta H from reactions</v>
      </c>
      <c r="E42" s="33" t="str">
        <f t="shared" si="18"/>
        <v>calc delta H from reactions</v>
      </c>
      <c r="F42" s="33">
        <f t="shared" si="19"/>
        <v>0</v>
      </c>
      <c r="G42" s="33">
        <f t="shared" si="20"/>
        <v>0</v>
      </c>
      <c r="H42" s="33" t="str">
        <f t="shared" si="57"/>
        <v>data book</v>
      </c>
      <c r="I42" s="33" t="str">
        <f t="shared" si="58"/>
        <v>data book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 t="str">
        <f t="shared" si="65"/>
        <v>calc delta H from reactions</v>
      </c>
      <c r="R42" s="9">
        <f t="shared" si="66"/>
        <v>0</v>
      </c>
      <c r="S42" s="50">
        <f t="shared" si="67"/>
        <v>0</v>
      </c>
      <c r="T42" s="45" t="str">
        <f>EQUAT!K15</f>
        <v>data book</v>
      </c>
      <c r="U42" s="56" t="str">
        <f t="shared" si="68"/>
        <v>data book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2a</v>
      </c>
      <c r="B43" s="18">
        <f>'Class Results'!M46</f>
        <v>0</v>
      </c>
      <c r="C43" s="18">
        <f>EQUAT!I16</f>
        <v>1</v>
      </c>
      <c r="D43" s="33" t="str">
        <f t="shared" si="17"/>
        <v>chemical principles electrolytic cell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chemical principles electrolytic cell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2b</v>
      </c>
      <c r="B44" s="18">
        <f>'Class Results'!M47</f>
        <v>0</v>
      </c>
      <c r="C44" s="18">
        <f>EQUAT!I17</f>
        <v>2</v>
      </c>
      <c r="D44" s="33" t="str">
        <f t="shared" si="17"/>
        <v>predicting redox products</v>
      </c>
      <c r="E44" s="33" t="str">
        <f t="shared" si="18"/>
        <v>predicting redox products</v>
      </c>
      <c r="F44" s="33">
        <f t="shared" si="19"/>
        <v>0</v>
      </c>
      <c r="G44" s="33">
        <f t="shared" si="20"/>
        <v>0</v>
      </c>
      <c r="H44" s="33" t="str">
        <f t="shared" si="57"/>
        <v>electrochemical series</v>
      </c>
      <c r="I44" s="33" t="str">
        <f t="shared" si="58"/>
        <v>electrochemical series</v>
      </c>
      <c r="J44" s="33">
        <f t="shared" si="59"/>
        <v>0</v>
      </c>
      <c r="K44" s="33">
        <f t="shared" si="60"/>
        <v>0</v>
      </c>
      <c r="L44" s="33" t="str">
        <f t="shared" si="61"/>
        <v>chemical principles electrolytic cell</v>
      </c>
      <c r="M44" s="33" t="str">
        <f t="shared" si="62"/>
        <v>chemical principles electrolytic cell</v>
      </c>
      <c r="N44" s="33">
        <f t="shared" si="63"/>
        <v>0</v>
      </c>
      <c r="O44" s="33">
        <f t="shared" si="64"/>
        <v>0</v>
      </c>
      <c r="P44" s="72" t="str">
        <f>EQUAT!J17</f>
        <v>predicting redox products</v>
      </c>
      <c r="Q44" s="49" t="str">
        <f t="shared" si="65"/>
        <v>predicting redox products</v>
      </c>
      <c r="R44" s="9">
        <f t="shared" si="66"/>
        <v>0</v>
      </c>
      <c r="S44" s="50">
        <f t="shared" si="67"/>
        <v>0</v>
      </c>
      <c r="T44" s="45" t="str">
        <f>EQUAT!K17</f>
        <v>electrochemical series</v>
      </c>
      <c r="U44" s="56" t="str">
        <f t="shared" si="68"/>
        <v>electrochemical series</v>
      </c>
      <c r="V44" s="10">
        <f t="shared" si="69"/>
        <v>0</v>
      </c>
      <c r="W44" s="57">
        <f t="shared" si="70"/>
        <v>0</v>
      </c>
      <c r="X44" s="45" t="str">
        <f>EQUAT!L17</f>
        <v>chemical principles electrolytic cell</v>
      </c>
      <c r="Y44" s="63" t="str">
        <f t="shared" si="71"/>
        <v>chemical principles electrolytic cell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2c</v>
      </c>
      <c r="B45" s="18">
        <f>'Class Results'!M48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 t="str">
        <f t="shared" si="57"/>
        <v>chemical principles electrolytic cell</v>
      </c>
      <c r="I45" s="33" t="str">
        <f t="shared" si="58"/>
        <v>chemical principles electrolytic cell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 t="str">
        <f>EQUAT!K18</f>
        <v>chemical principles electrolytic cell</v>
      </c>
      <c r="U45" s="56" t="str">
        <f t="shared" si="68"/>
        <v>chemical principles electrolytic cell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</v>
      </c>
      <c r="B46" s="18">
        <f>'Class Results'!M49</f>
        <v>0</v>
      </c>
      <c r="C46" s="18">
        <f>EQUAT!I19</f>
        <v>1</v>
      </c>
      <c r="D46" s="33" t="str">
        <f t="shared" si="17"/>
        <v>vis-UV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vis-UV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2e</v>
      </c>
      <c r="B47" s="18">
        <f>'Class Results'!M50</f>
        <v>0</v>
      </c>
      <c r="C47" s="18">
        <f>EQUAT!I20</f>
        <v>1</v>
      </c>
      <c r="D47" s="33" t="str">
        <f t="shared" si="17"/>
        <v>vis-UV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vis-UV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2f</v>
      </c>
      <c r="B48" s="18">
        <f>'Class Results'!M51</f>
        <v>0</v>
      </c>
      <c r="C48" s="18">
        <f>EQUAT!I21</f>
        <v>2</v>
      </c>
      <c r="D48" s="33" t="str">
        <f t="shared" si="17"/>
        <v xml:space="preserve">Faradays laws </v>
      </c>
      <c r="E48" s="33" t="str">
        <f t="shared" si="18"/>
        <v xml:space="preserve">Faradays laws </v>
      </c>
      <c r="F48" s="33">
        <f t="shared" si="19"/>
        <v>0</v>
      </c>
      <c r="G48" s="33">
        <f t="shared" si="20"/>
        <v>0</v>
      </c>
      <c r="H48" s="33" t="str">
        <f t="shared" si="57"/>
        <v>electrolytic cells</v>
      </c>
      <c r="I48" s="33" t="str">
        <f t="shared" si="58"/>
        <v>electrolytic cells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 xml:space="preserve">Faradays laws </v>
      </c>
      <c r="Q48" s="49" t="str">
        <f t="shared" si="65"/>
        <v xml:space="preserve">Faradays laws </v>
      </c>
      <c r="R48" s="9">
        <f t="shared" si="66"/>
        <v>0</v>
      </c>
      <c r="S48" s="50">
        <f t="shared" si="67"/>
        <v>0</v>
      </c>
      <c r="T48" s="45" t="str">
        <f>EQUAT!K21</f>
        <v>electrolytic cells</v>
      </c>
      <c r="U48" s="56" t="str">
        <f t="shared" si="68"/>
        <v>electrolytic cells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2g</v>
      </c>
      <c r="B49" s="18">
        <f>'Class Results'!M52</f>
        <v>0</v>
      </c>
      <c r="C49" s="18">
        <f>EQUAT!I22</f>
        <v>1</v>
      </c>
      <c r="D49" s="33" t="str">
        <f t="shared" si="17"/>
        <v>limitations of predictions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limitations of predictions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2h</v>
      </c>
      <c r="B50" s="18">
        <f>'Class Results'!M53</f>
        <v>0</v>
      </c>
      <c r="C50" s="18">
        <f>EQUAT!I23</f>
        <v>1</v>
      </c>
      <c r="D50" s="33" t="str">
        <f t="shared" si="17"/>
        <v>chemical principles electrolytic cell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chemical principles electrolytic cell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2i</v>
      </c>
      <c r="B51" s="18">
        <f>'Class Results'!M54</f>
        <v>0</v>
      </c>
      <c r="C51" s="18">
        <f>EQUAT!I24</f>
        <v>3</v>
      </c>
      <c r="D51" s="33" t="str">
        <f t="shared" si="17"/>
        <v>vis-UV</v>
      </c>
      <c r="E51" s="33" t="str">
        <f t="shared" si="18"/>
        <v>vis-UV</v>
      </c>
      <c r="F51" s="33" t="str">
        <f t="shared" si="19"/>
        <v>vis-UV</v>
      </c>
      <c r="G51" s="33">
        <f t="shared" si="20"/>
        <v>0</v>
      </c>
      <c r="H51" s="33" t="str">
        <f t="shared" si="57"/>
        <v>calibration graph AAS or UV</v>
      </c>
      <c r="I51" s="33" t="str">
        <f t="shared" si="58"/>
        <v>calibration graph AAS or UV</v>
      </c>
      <c r="J51" s="33" t="str">
        <f t="shared" si="59"/>
        <v>calibration graph AAS or UV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vis-UV</v>
      </c>
      <c r="Q51" s="49" t="str">
        <f t="shared" si="65"/>
        <v>vis-UV</v>
      </c>
      <c r="R51" s="9" t="str">
        <f t="shared" si="66"/>
        <v>vis-UV</v>
      </c>
      <c r="S51" s="50">
        <f t="shared" si="67"/>
        <v>0</v>
      </c>
      <c r="T51" s="45" t="str">
        <f>EQUAT!K24</f>
        <v>calibration graph AAS or UV</v>
      </c>
      <c r="U51" s="56" t="str">
        <f t="shared" si="68"/>
        <v>calibration graph AAS or UV</v>
      </c>
      <c r="V51" s="10" t="str">
        <f t="shared" si="69"/>
        <v>calibration graph AAS or UV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3a</v>
      </c>
      <c r="B52" s="18">
        <f>'Class Results'!M55</f>
        <v>0</v>
      </c>
      <c r="C52" s="18">
        <f>EQUAT!I25</f>
        <v>1</v>
      </c>
      <c r="D52" s="33" t="str">
        <f t="shared" si="17"/>
        <v>structural formula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amines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structural formula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amines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3b</v>
      </c>
      <c r="B53" s="18">
        <f>'Class Results'!M56</f>
        <v>0</v>
      </c>
      <c r="C53" s="18">
        <f>EQUAT!I26</f>
        <v>1</v>
      </c>
      <c r="D53" s="33" t="str">
        <f t="shared" si="17"/>
        <v>amines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amino acid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amines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amino acid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3c</v>
      </c>
      <c r="B54" s="18">
        <f>'Class Results'!M57</f>
        <v>0</v>
      </c>
      <c r="C54" s="18">
        <f>EQUAT!I27</f>
        <v>1</v>
      </c>
      <c r="D54" s="33" t="str">
        <f t="shared" si="17"/>
        <v>systematic name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systematic name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3d</v>
      </c>
      <c r="B55" s="18">
        <f>'Class Results'!M58</f>
        <v>0</v>
      </c>
      <c r="C55" s="18">
        <f>EQUAT!I28</f>
        <v>1</v>
      </c>
      <c r="D55" s="33" t="str">
        <f t="shared" si="17"/>
        <v>amino acid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data book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 t="str">
        <f t="shared" si="61"/>
        <v>structural formula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amino acid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data book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 t="str">
        <f>EQUAT!L28</f>
        <v>structural formula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3e</v>
      </c>
      <c r="B56" s="18">
        <f>'Class Results'!M59</f>
        <v>0</v>
      </c>
      <c r="C56" s="18">
        <f>EQUAT!I29</f>
        <v>2</v>
      </c>
      <c r="D56" s="33" t="str">
        <f t="shared" si="17"/>
        <v>cond &amp; poly - proteins</v>
      </c>
      <c r="E56" s="33" t="str">
        <f t="shared" si="18"/>
        <v>cond &amp; poly - proteins</v>
      </c>
      <c r="F56" s="33">
        <f t="shared" si="19"/>
        <v>0</v>
      </c>
      <c r="G56" s="33">
        <f t="shared" si="20"/>
        <v>0</v>
      </c>
      <c r="H56" s="33" t="str">
        <f t="shared" si="57"/>
        <v>chemical bonding proteins</v>
      </c>
      <c r="I56" s="33" t="str">
        <f t="shared" si="58"/>
        <v>chemical bonding proteins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cond &amp; poly - proteins</v>
      </c>
      <c r="Q56" s="49" t="str">
        <f t="shared" si="65"/>
        <v>cond &amp; poly - proteins</v>
      </c>
      <c r="R56" s="9">
        <f t="shared" si="66"/>
        <v>0</v>
      </c>
      <c r="S56" s="50">
        <f t="shared" si="67"/>
        <v>0</v>
      </c>
      <c r="T56" s="45" t="str">
        <f>EQUAT!K29</f>
        <v>chemical bonding proteins</v>
      </c>
      <c r="U56" s="56" t="str">
        <f t="shared" si="68"/>
        <v>chemical bonding proteins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3</v>
      </c>
      <c r="AF56" s="179">
        <f t="shared" si="23"/>
        <v>3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3fi</v>
      </c>
      <c r="B57" s="18">
        <f>'Class Results'!M60</f>
        <v>0</v>
      </c>
      <c r="C57" s="18">
        <f>EQUAT!I30</f>
        <v>1</v>
      </c>
      <c r="D57" s="33" t="str">
        <f t="shared" si="17"/>
        <v>cond &amp; poly - proteins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protein- primary, secondary, tertiary structure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cond &amp; poly - proteins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protein- primary, secondary, tertiary structure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3fii</v>
      </c>
      <c r="B58" s="18">
        <f>'Class Results'!M61</f>
        <v>0</v>
      </c>
      <c r="C58" s="18">
        <f>EQUAT!I31</f>
        <v>1</v>
      </c>
      <c r="D58" s="33" t="str">
        <f t="shared" si="17"/>
        <v>cond &amp; poly - proteins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protein- primary, secondary, tertiary structure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cond &amp; poly - proteins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protein- primary, secondary, tertiary structure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3</v>
      </c>
      <c r="AV58" s="109">
        <f t="shared" si="31"/>
        <v>0</v>
      </c>
    </row>
    <row r="59" spans="1:48" x14ac:dyDescent="0.25">
      <c r="A59" s="8" t="str">
        <f>EQUAT!H32</f>
        <v>3fiii</v>
      </c>
      <c r="B59" s="18">
        <f>'Class Results'!M62</f>
        <v>0</v>
      </c>
      <c r="C59" s="18">
        <f>EQUAT!I32</f>
        <v>1</v>
      </c>
      <c r="D59" s="33" t="str">
        <f t="shared" si="17"/>
        <v>cond &amp; poly - proteins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 t="str">
        <f t="shared" si="57"/>
        <v>protein- primary, secondary, tertiary structure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cond &amp; poly - proteins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 t="str">
        <f>EQUAT!K32</f>
        <v>protein- primary, secondary, tertiary structure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3gi</v>
      </c>
      <c r="B60" s="18">
        <f>'Class Results'!M63</f>
        <v>0</v>
      </c>
      <c r="C60" s="18">
        <f>EQUAT!I33</f>
        <v>2</v>
      </c>
      <c r="D60" s="33" t="str">
        <f t="shared" si="17"/>
        <v>DNA</v>
      </c>
      <c r="E60" s="33" t="str">
        <f t="shared" si="18"/>
        <v>DNA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DNA</v>
      </c>
      <c r="Q60" s="49" t="str">
        <f t="shared" si="65"/>
        <v>DNA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2</v>
      </c>
      <c r="AF60" s="179">
        <f t="shared" si="23"/>
        <v>2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3gii</v>
      </c>
      <c r="B61" s="18">
        <f>'Class Results'!M64</f>
        <v>0</v>
      </c>
      <c r="C61" s="18">
        <f>EQUAT!I34</f>
        <v>1</v>
      </c>
      <c r="D61" s="33" t="str">
        <f t="shared" si="17"/>
        <v>DNA primary structure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DNA primary structure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3giii</v>
      </c>
      <c r="B62" s="18">
        <f>'Class Results'!M65</f>
        <v>0</v>
      </c>
      <c r="C62" s="18">
        <f>EQUAT!I35</f>
        <v>1</v>
      </c>
      <c r="D62" s="33" t="str">
        <f t="shared" si="17"/>
        <v>DNA secondary structure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DNA secondary structure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2</v>
      </c>
      <c r="AV62" s="109">
        <f t="shared" si="31"/>
        <v>0</v>
      </c>
    </row>
    <row r="63" spans="1:48" x14ac:dyDescent="0.25">
      <c r="A63" s="8" t="str">
        <f>EQUAT!H36</f>
        <v>3h</v>
      </c>
      <c r="B63" s="18">
        <f>'Class Results'!M66</f>
        <v>0</v>
      </c>
      <c r="C63" s="18">
        <f>EQUAT!I36</f>
        <v>1</v>
      </c>
      <c r="D63" s="33" t="str">
        <f t="shared" si="17"/>
        <v>DNA secondary structure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DNA secondary structure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4ai</v>
      </c>
      <c r="B64" s="18">
        <f>'Class Results'!M67</f>
        <v>0</v>
      </c>
      <c r="C64" s="18">
        <f>EQUAT!I37</f>
        <v>2</v>
      </c>
      <c r="D64" s="33" t="str">
        <f t="shared" si="17"/>
        <v>catalyst effect on rate</v>
      </c>
      <c r="E64" s="33" t="str">
        <f t="shared" si="18"/>
        <v>catalyst effect on rate</v>
      </c>
      <c r="F64" s="33">
        <f t="shared" si="19"/>
        <v>0</v>
      </c>
      <c r="G64" s="33">
        <f t="shared" si="20"/>
        <v>0</v>
      </c>
      <c r="H64" s="33" t="str">
        <f t="shared" si="57"/>
        <v>calc delta H from reactions</v>
      </c>
      <c r="I64" s="33" t="str">
        <f t="shared" si="58"/>
        <v>calc delta H from reactions</v>
      </c>
      <c r="J64" s="33">
        <f t="shared" si="59"/>
        <v>0</v>
      </c>
      <c r="K64" s="33">
        <f t="shared" si="60"/>
        <v>0</v>
      </c>
      <c r="L64" s="33" t="str">
        <f t="shared" si="61"/>
        <v>Energy sources - renewability</v>
      </c>
      <c r="M64" s="33" t="str">
        <f t="shared" si="62"/>
        <v>Energy sources - renewability</v>
      </c>
      <c r="N64" s="33">
        <f t="shared" si="63"/>
        <v>0</v>
      </c>
      <c r="O64" s="33">
        <f t="shared" si="64"/>
        <v>0</v>
      </c>
      <c r="P64" s="72" t="str">
        <f>EQUAT!J37</f>
        <v>catalyst effect on rate</v>
      </c>
      <c r="Q64" s="49" t="str">
        <f t="shared" si="65"/>
        <v>catalyst effect on rate</v>
      </c>
      <c r="R64" s="9">
        <f t="shared" si="66"/>
        <v>0</v>
      </c>
      <c r="S64" s="50">
        <f t="shared" si="67"/>
        <v>0</v>
      </c>
      <c r="T64" s="45" t="str">
        <f>EQUAT!K37</f>
        <v>calc delta H from reactions</v>
      </c>
      <c r="U64" s="56" t="str">
        <f t="shared" si="68"/>
        <v>calc delta H from reactions</v>
      </c>
      <c r="V64" s="10">
        <f t="shared" si="69"/>
        <v>0</v>
      </c>
      <c r="W64" s="57">
        <f t="shared" si="70"/>
        <v>0</v>
      </c>
      <c r="X64" s="45" t="str">
        <f>EQUAT!L37</f>
        <v>Energy sources - renewability</v>
      </c>
      <c r="Y64" s="63" t="str">
        <f t="shared" si="71"/>
        <v>Energy sources - renewability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4aii</v>
      </c>
      <c r="B65" s="18">
        <f>'Class Results'!M68</f>
        <v>0</v>
      </c>
      <c r="C65" s="18">
        <f>EQUAT!I38</f>
        <v>3</v>
      </c>
      <c r="D65" s="33" t="str">
        <f t="shared" si="17"/>
        <v>Equilibrium law</v>
      </c>
      <c r="E65" s="33" t="str">
        <f t="shared" si="18"/>
        <v>Equilibrium law</v>
      </c>
      <c r="F65" s="33" t="str">
        <f t="shared" si="19"/>
        <v>Equilibrium law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 law</v>
      </c>
      <c r="Q65" s="49" t="str">
        <f t="shared" si="65"/>
        <v>Equilibrium law</v>
      </c>
      <c r="R65" s="9" t="str">
        <f t="shared" si="66"/>
        <v>Equilibrium law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4aiii</v>
      </c>
      <c r="B66" s="18">
        <f>'Class Results'!M69</f>
        <v>0</v>
      </c>
      <c r="C66" s="18">
        <f>EQUAT!I39</f>
        <v>1</v>
      </c>
      <c r="D66" s="33" t="str">
        <f t="shared" si="17"/>
        <v>Equilibrium law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 t="str">
        <f t="shared" si="57"/>
        <v>Le Chatelier principle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 t="str">
        <f>EQUAT!K39</f>
        <v>Le Chatelier principle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4bi</v>
      </c>
      <c r="B67" s="18">
        <f>'Class Results'!M70</f>
        <v>0</v>
      </c>
      <c r="C67" s="18">
        <f>EQUAT!I40</f>
        <v>1</v>
      </c>
      <c r="D67" s="33" t="str">
        <f t="shared" si="17"/>
        <v>biochemical fuel production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data book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biochemical fuel production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data book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4bii</v>
      </c>
      <c r="B68" s="18">
        <f>'Class Results'!M71</f>
        <v>0</v>
      </c>
      <c r="C68" s="18">
        <f>EQUAT!I41</f>
        <v>3</v>
      </c>
      <c r="D68" s="33" t="str">
        <f t="shared" si="17"/>
        <v>biodiesel</v>
      </c>
      <c r="E68" s="33" t="str">
        <f t="shared" si="18"/>
        <v>biodiesel</v>
      </c>
      <c r="F68" s="33" t="str">
        <f t="shared" si="19"/>
        <v>biodiesel</v>
      </c>
      <c r="G68" s="33">
        <f t="shared" si="20"/>
        <v>0</v>
      </c>
      <c r="H68" s="33" t="str">
        <f t="shared" si="57"/>
        <v>data book</v>
      </c>
      <c r="I68" s="33" t="str">
        <f t="shared" si="58"/>
        <v>data book</v>
      </c>
      <c r="J68" s="33" t="str">
        <f t="shared" si="59"/>
        <v>data book</v>
      </c>
      <c r="K68" s="33">
        <f t="shared" si="60"/>
        <v>0</v>
      </c>
      <c r="L68" s="33" t="str">
        <f t="shared" si="61"/>
        <v>chemical equations</v>
      </c>
      <c r="M68" s="33" t="str">
        <f t="shared" si="62"/>
        <v>chemical equations</v>
      </c>
      <c r="N68" s="33" t="str">
        <f t="shared" si="63"/>
        <v>chemical equations</v>
      </c>
      <c r="O68" s="33">
        <f t="shared" si="64"/>
        <v>0</v>
      </c>
      <c r="P68" s="72" t="str">
        <f>EQUAT!J41</f>
        <v>biodiesel</v>
      </c>
      <c r="Q68" s="49" t="str">
        <f t="shared" si="65"/>
        <v>biodiesel</v>
      </c>
      <c r="R68" s="9" t="str">
        <f t="shared" si="66"/>
        <v>biodiesel</v>
      </c>
      <c r="S68" s="50">
        <f t="shared" si="67"/>
        <v>0</v>
      </c>
      <c r="T68" s="45" t="str">
        <f>EQUAT!K41</f>
        <v>data book</v>
      </c>
      <c r="U68" s="56" t="str">
        <f t="shared" si="68"/>
        <v>data book</v>
      </c>
      <c r="V68" s="10" t="str">
        <f t="shared" si="69"/>
        <v>data book</v>
      </c>
      <c r="W68" s="57">
        <f t="shared" si="70"/>
        <v>0</v>
      </c>
      <c r="X68" s="45" t="str">
        <f>EQUAT!L41</f>
        <v>chemical equations</v>
      </c>
      <c r="Y68" s="63" t="str">
        <f t="shared" si="71"/>
        <v>chemical equations</v>
      </c>
      <c r="Z68" s="11" t="str">
        <f t="shared" si="72"/>
        <v>chemical equations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0</v>
      </c>
      <c r="AF68" s="182">
        <f t="shared" ref="AF68:AF131" si="76">COUNTIF($P$3:$AA$102,AD68)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4ci</v>
      </c>
      <c r="B69" s="18">
        <f>'Class Results'!M72</f>
        <v>0</v>
      </c>
      <c r="C69" s="18">
        <f>EQUAT!I42</f>
        <v>1</v>
      </c>
      <c r="D69" s="33" t="str">
        <f t="shared" si="17"/>
        <v>C13NMR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chemical equations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C13NMR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chemical equations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4cii</v>
      </c>
      <c r="B70" s="18">
        <f>'Class Results'!M73</f>
        <v>0</v>
      </c>
      <c r="C70" s="18">
        <f>EQUAT!I43</f>
        <v>2</v>
      </c>
      <c r="D70" s="33" t="str">
        <f t="shared" si="17"/>
        <v>HNMR</v>
      </c>
      <c r="E70" s="33" t="str">
        <f t="shared" si="18"/>
        <v>HNMR</v>
      </c>
      <c r="F70" s="33">
        <f t="shared" si="19"/>
        <v>0</v>
      </c>
      <c r="G70" s="33">
        <f t="shared" si="20"/>
        <v>0</v>
      </c>
      <c r="H70" s="33" t="str">
        <f t="shared" si="57"/>
        <v>semi-structural formula</v>
      </c>
      <c r="I70" s="33" t="str">
        <f t="shared" si="58"/>
        <v>semi-structural formula</v>
      </c>
      <c r="J70" s="33">
        <f t="shared" si="59"/>
        <v>0</v>
      </c>
      <c r="K70" s="33">
        <f t="shared" si="60"/>
        <v>0</v>
      </c>
      <c r="L70" s="33" t="str">
        <f t="shared" si="61"/>
        <v>oxidation primary alkanols</v>
      </c>
      <c r="M70" s="33" t="str">
        <f t="shared" si="62"/>
        <v>oxidation primary alkanols</v>
      </c>
      <c r="N70" s="33">
        <f t="shared" si="63"/>
        <v>0</v>
      </c>
      <c r="O70" s="33">
        <f t="shared" si="64"/>
        <v>0</v>
      </c>
      <c r="P70" s="72" t="str">
        <f>EQUAT!J43</f>
        <v>HNMR</v>
      </c>
      <c r="Q70" s="49" t="str">
        <f t="shared" si="65"/>
        <v>HNMR</v>
      </c>
      <c r="R70" s="9">
        <f t="shared" si="66"/>
        <v>0</v>
      </c>
      <c r="S70" s="50">
        <f t="shared" si="67"/>
        <v>0</v>
      </c>
      <c r="T70" s="45" t="str">
        <f>EQUAT!K43</f>
        <v>semi-structural formula</v>
      </c>
      <c r="U70" s="56" t="str">
        <f t="shared" si="68"/>
        <v>semi-structural formula</v>
      </c>
      <c r="V70" s="10">
        <f t="shared" si="69"/>
        <v>0</v>
      </c>
      <c r="W70" s="57">
        <f t="shared" si="70"/>
        <v>0</v>
      </c>
      <c r="X70" s="45" t="str">
        <f>EQUAT!L43</f>
        <v>oxidation primary alkanols</v>
      </c>
      <c r="Y70" s="63" t="str">
        <f t="shared" si="71"/>
        <v>oxidation primary alkanols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2</v>
      </c>
      <c r="AF70" s="182">
        <f t="shared" si="76"/>
        <v>2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4di</v>
      </c>
      <c r="B71" s="18">
        <f>'Class Results'!M74</f>
        <v>0</v>
      </c>
      <c r="C71" s="18">
        <f>EQUAT!I44</f>
        <v>1</v>
      </c>
      <c r="D71" s="33" t="str">
        <f t="shared" ref="D71:D88" si="83">IF($B71&lt;($C71),P71,0)</f>
        <v>fuel cells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fuel cells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4dii</v>
      </c>
      <c r="B72" s="18">
        <f>'Class Results'!M75</f>
        <v>0</v>
      </c>
      <c r="C72" s="18">
        <f>EQUAT!I45</f>
        <v>2</v>
      </c>
      <c r="D72" s="33" t="str">
        <f t="shared" si="83"/>
        <v>fuel cells</v>
      </c>
      <c r="E72" s="33" t="str">
        <f t="shared" si="84"/>
        <v>fuel cells</v>
      </c>
      <c r="F72" s="33">
        <f t="shared" si="85"/>
        <v>0</v>
      </c>
      <c r="G72" s="33">
        <f t="shared" si="86"/>
        <v>0</v>
      </c>
      <c r="H72" s="33" t="str">
        <f t="shared" si="57"/>
        <v>data book</v>
      </c>
      <c r="I72" s="33" t="str">
        <f t="shared" si="58"/>
        <v>data book</v>
      </c>
      <c r="J72" s="33">
        <f t="shared" si="59"/>
        <v>0</v>
      </c>
      <c r="K72" s="33">
        <f t="shared" si="60"/>
        <v>0</v>
      </c>
      <c r="L72" s="33" t="str">
        <f t="shared" si="61"/>
        <v>half, overall equations fuel cell</v>
      </c>
      <c r="M72" s="33" t="str">
        <f t="shared" si="62"/>
        <v>half, overall equations fuel cell</v>
      </c>
      <c r="N72" s="33">
        <f t="shared" si="63"/>
        <v>0</v>
      </c>
      <c r="O72" s="33">
        <f t="shared" si="64"/>
        <v>0</v>
      </c>
      <c r="P72" s="72" t="str">
        <f>EQUAT!J45</f>
        <v>fuel cells</v>
      </c>
      <c r="Q72" s="49" t="str">
        <f t="shared" si="65"/>
        <v>fuel cells</v>
      </c>
      <c r="R72" s="9">
        <f t="shared" si="66"/>
        <v>0</v>
      </c>
      <c r="S72" s="50">
        <f t="shared" si="67"/>
        <v>0</v>
      </c>
      <c r="T72" s="45" t="str">
        <f>EQUAT!K45</f>
        <v>data book</v>
      </c>
      <c r="U72" s="56" t="str">
        <f t="shared" si="68"/>
        <v>data book</v>
      </c>
      <c r="V72" s="10">
        <f t="shared" si="69"/>
        <v>0</v>
      </c>
      <c r="W72" s="57">
        <f t="shared" si="70"/>
        <v>0</v>
      </c>
      <c r="X72" s="45" t="str">
        <f>EQUAT!L45</f>
        <v>half, overall equations fuel cell</v>
      </c>
      <c r="Y72" s="63" t="str">
        <f t="shared" si="71"/>
        <v>half, overall equations fuel cell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2</v>
      </c>
      <c r="AV72" s="109">
        <f t="shared" si="82"/>
        <v>0</v>
      </c>
    </row>
    <row r="73" spans="1:48" x14ac:dyDescent="0.25">
      <c r="A73" s="8" t="str">
        <f>EQUAT!H46</f>
        <v>5ai</v>
      </c>
      <c r="B73" s="18">
        <f>'Class Results'!M76</f>
        <v>0</v>
      </c>
      <c r="C73" s="18">
        <f>EQUAT!I46</f>
        <v>1</v>
      </c>
      <c r="D73" s="33" t="str">
        <f t="shared" si="83"/>
        <v>galvanic primary, half &amp; overall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data book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 t="str">
        <f t="shared" si="61"/>
        <v>electrochemical series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galvanic primary, half &amp; overall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data book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 t="str">
        <f>EQUAT!L46</f>
        <v>electrochemical series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5aii</v>
      </c>
      <c r="B74" s="18">
        <f>'Class Results'!M77</f>
        <v>0</v>
      </c>
      <c r="C74" s="18">
        <f>EQUAT!I47</f>
        <v>1</v>
      </c>
      <c r="D74" s="33" t="str">
        <f t="shared" si="83"/>
        <v>galvanic primary, half &amp; overall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galvanic primary, half &amp; overall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2</v>
      </c>
      <c r="AF74" s="179">
        <f t="shared" si="76"/>
        <v>2</v>
      </c>
      <c r="AG74" s="180">
        <f t="shared" si="77"/>
        <v>0</v>
      </c>
      <c r="AH74" s="178">
        <f t="shared" si="78"/>
        <v>0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5aiii</v>
      </c>
      <c r="B75" s="18">
        <f>'Class Results'!M78</f>
        <v>0</v>
      </c>
      <c r="C75" s="18">
        <f>EQUAT!I48</f>
        <v>1</v>
      </c>
      <c r="D75" s="33" t="str">
        <f t="shared" si="83"/>
        <v>electrochemical series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data book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electrochemical series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data book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5b</v>
      </c>
      <c r="B76" s="18">
        <f>'Class Results'!M79</f>
        <v>0</v>
      </c>
      <c r="C76" s="18">
        <f>EQUAT!I49</f>
        <v>1</v>
      </c>
      <c r="D76" s="33" t="str">
        <f t="shared" si="83"/>
        <v>galvanic cells - primary, secondary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galvanic cells - primary, secondary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2</v>
      </c>
      <c r="AV76" s="109">
        <f t="shared" si="82"/>
        <v>0</v>
      </c>
    </row>
    <row r="77" spans="1:48" x14ac:dyDescent="0.25">
      <c r="A77" s="8" t="str">
        <f>EQUAT!H50</f>
        <v>5ci</v>
      </c>
      <c r="B77" s="18">
        <f>'Class Results'!M80</f>
        <v>0</v>
      </c>
      <c r="C77" s="18">
        <f>EQUAT!I50</f>
        <v>1</v>
      </c>
      <c r="D77" s="33" t="str">
        <f t="shared" si="83"/>
        <v xml:space="preserve">Faradays laws 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galvanic primary, half &amp; overall equations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 t="str">
        <f t="shared" si="61"/>
        <v>calculations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 xml:space="preserve">Faradays laws 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galvanic primary, half &amp; overall equations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 t="str">
        <f>EQUAT!L50</f>
        <v>calculations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5cii</v>
      </c>
      <c r="B78" s="18">
        <f>'Class Results'!M81</f>
        <v>0</v>
      </c>
      <c r="C78" s="18">
        <f>EQUAT!I51</f>
        <v>1</v>
      </c>
      <c r="D78" s="33" t="str">
        <f t="shared" si="83"/>
        <v xml:space="preserve">Faradays laws 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 t="str">
        <f t="shared" si="61"/>
        <v>galvanic primary, half &amp; overall equations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 xml:space="preserve">Faradays laws 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 t="str">
        <f>EQUAT!L51</f>
        <v>galvanic primary, half &amp; overall equations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5ciii</v>
      </c>
      <c r="B79" s="18">
        <f>'Class Results'!M82</f>
        <v>0</v>
      </c>
      <c r="C79" s="18">
        <f>EQUAT!I52</f>
        <v>2</v>
      </c>
      <c r="D79" s="33" t="str">
        <f t="shared" si="83"/>
        <v>calculations</v>
      </c>
      <c r="E79" s="33" t="str">
        <f t="shared" si="84"/>
        <v>calculations</v>
      </c>
      <c r="F79" s="33">
        <f t="shared" si="85"/>
        <v>0</v>
      </c>
      <c r="G79" s="33">
        <f t="shared" si="86"/>
        <v>0</v>
      </c>
      <c r="H79" s="33" t="str">
        <f t="shared" si="57"/>
        <v>galvanic primary, half &amp; overall equations</v>
      </c>
      <c r="I79" s="33" t="str">
        <f t="shared" si="58"/>
        <v>galvanic primary, half &amp; overall equations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calculations</v>
      </c>
      <c r="Q79" s="49" t="str">
        <f t="shared" si="65"/>
        <v>calculations</v>
      </c>
      <c r="R79" s="9">
        <f t="shared" si="66"/>
        <v>0</v>
      </c>
      <c r="S79" s="50">
        <f t="shared" si="67"/>
        <v>0</v>
      </c>
      <c r="T79" s="45" t="str">
        <f>EQUAT!K52</f>
        <v>galvanic primary, half &amp; overall equations</v>
      </c>
      <c r="U79" s="56" t="str">
        <f t="shared" si="68"/>
        <v>galvanic primary, half &amp; overall equations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5d</v>
      </c>
      <c r="B80" s="18">
        <f>'Class Results'!M83</f>
        <v>0</v>
      </c>
      <c r="C80" s="18">
        <f>EQUAT!I53</f>
        <v>2</v>
      </c>
      <c r="D80" s="33" t="str">
        <f t="shared" si="83"/>
        <v>galvanic secondary, principles</v>
      </c>
      <c r="E80" s="33" t="str">
        <f t="shared" si="84"/>
        <v>galvanic secondary, principles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 t="str">
        <f t="shared" si="65"/>
        <v>galvanic secondary, principles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6a</v>
      </c>
      <c r="B81" s="18">
        <f>'Class Results'!M84</f>
        <v>0</v>
      </c>
      <c r="C81" s="18">
        <f>EQUAT!I54</f>
        <v>1</v>
      </c>
      <c r="D81" s="33" t="str">
        <f t="shared" si="83"/>
        <v>Rates of reaction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Rates of reaction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6b</v>
      </c>
      <c r="B82" s="18">
        <f>'Class Results'!M85</f>
        <v>0</v>
      </c>
      <c r="C82" s="18">
        <f>EQUAT!I55</f>
        <v>2</v>
      </c>
      <c r="D82" s="33" t="str">
        <f t="shared" si="83"/>
        <v>Rates of reaction</v>
      </c>
      <c r="E82" s="33" t="str">
        <f t="shared" si="84"/>
        <v>Rates of reaction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Rates of reaction</v>
      </c>
      <c r="Q82" s="49" t="str">
        <f t="shared" si="65"/>
        <v>Rates of reaction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6ci</v>
      </c>
      <c r="B83" s="18">
        <f>'Class Results'!M86</f>
        <v>0</v>
      </c>
      <c r="C83" s="18">
        <f>EQUAT!I56</f>
        <v>2</v>
      </c>
      <c r="D83" s="33" t="str">
        <f t="shared" si="83"/>
        <v>Rates of reaction</v>
      </c>
      <c r="E83" s="33" t="str">
        <f t="shared" si="84"/>
        <v>Rates of reaction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Rates of reaction</v>
      </c>
      <c r="Q83" s="49" t="str">
        <f t="shared" si="65"/>
        <v>Rates of reaction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6cii</v>
      </c>
      <c r="B84" s="18">
        <f>'Class Results'!M87</f>
        <v>0</v>
      </c>
      <c r="C84" s="18">
        <f>EQUAT!I57</f>
        <v>1</v>
      </c>
      <c r="D84" s="33" t="str">
        <f t="shared" si="83"/>
        <v>calculations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calculations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6ciii</v>
      </c>
      <c r="B85" s="18">
        <f>'Class Results'!M88</f>
        <v>0</v>
      </c>
      <c r="C85" s="18">
        <f>EQUAT!I58</f>
        <v>1</v>
      </c>
      <c r="D85" s="33" t="str">
        <f t="shared" si="83"/>
        <v>calculations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calculations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4</v>
      </c>
      <c r="AF85" s="179">
        <f t="shared" si="76"/>
        <v>4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6di</v>
      </c>
      <c r="B86" s="18">
        <f>'Class Results'!M89</f>
        <v>0</v>
      </c>
      <c r="C86" s="18">
        <f>EQUAT!I59</f>
        <v>1</v>
      </c>
      <c r="D86" s="33" t="str">
        <f t="shared" si="83"/>
        <v>Rates of reaction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Rates of reaction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 t="str">
        <f>EQUAT!H60</f>
        <v>6dii</v>
      </c>
      <c r="B87" s="18">
        <f>'Class Results'!M90</f>
        <v>0</v>
      </c>
      <c r="C87" s="18">
        <f>EQUAT!I60</f>
        <v>2</v>
      </c>
      <c r="D87" s="33" t="str">
        <f t="shared" si="83"/>
        <v>Rates of reaction</v>
      </c>
      <c r="E87" s="33" t="str">
        <f t="shared" si="84"/>
        <v>Rates of reaction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Rates of reaction</v>
      </c>
      <c r="Q87" s="49" t="str">
        <f t="shared" si="65"/>
        <v>Rates of reaction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4</v>
      </c>
      <c r="AV87" s="109">
        <f t="shared" si="82"/>
        <v>0</v>
      </c>
    </row>
    <row r="88" spans="1:48" x14ac:dyDescent="0.25">
      <c r="A88" s="8" t="str">
        <f>EQUAT!H61</f>
        <v>6e</v>
      </c>
      <c r="B88" s="18">
        <f>'Class Results'!M91</f>
        <v>0</v>
      </c>
      <c r="C88" s="18">
        <f>EQUAT!I61</f>
        <v>2</v>
      </c>
      <c r="D88" s="33" t="str">
        <f t="shared" si="83"/>
        <v>collision theory</v>
      </c>
      <c r="E88" s="33" t="str">
        <f t="shared" si="84"/>
        <v>collision theory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collision theory</v>
      </c>
      <c r="Q88" s="49" t="str">
        <f t="shared" si="65"/>
        <v>collision theory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6f</v>
      </c>
      <c r="B89" s="18">
        <f>'Class Results'!M92</f>
        <v>0</v>
      </c>
      <c r="C89" s="18">
        <f>EQUAT!I62</f>
        <v>2</v>
      </c>
      <c r="D89" s="33" t="str">
        <f t="shared" ref="D89:D102" si="87">IF($B89&lt;($C89),P89,0)</f>
        <v>temperature effect on rate</v>
      </c>
      <c r="E89" s="33" t="str">
        <f t="shared" ref="E89:E102" si="88">IF($B89&lt;($C89-1),P89,0)</f>
        <v>temperature effect on rate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 t="str">
        <f t="shared" ref="H89:H102" si="91">IF($B89&lt;($C89),T89,0)</f>
        <v>catalyst effect on rate</v>
      </c>
      <c r="I89" s="33" t="str">
        <f t="shared" ref="I89:I102" si="92">IF($B89&lt;($C89-1),T89,0)</f>
        <v>catalyst effect on rate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temperature effect on rate</v>
      </c>
      <c r="Q89" s="49" t="str">
        <f t="shared" si="65"/>
        <v>temperature effect on rate</v>
      </c>
      <c r="R89" s="9">
        <f t="shared" si="66"/>
        <v>0</v>
      </c>
      <c r="S89" s="50">
        <f t="shared" si="67"/>
        <v>0</v>
      </c>
      <c r="T89" s="45" t="str">
        <f>EQUAT!K62</f>
        <v>catalyst effect on rate</v>
      </c>
      <c r="U89" s="56" t="str">
        <f t="shared" si="68"/>
        <v>catalyst effect on rate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7a</v>
      </c>
      <c r="B90" s="18">
        <f>'Class Results'!M93</f>
        <v>0</v>
      </c>
      <c r="C90" s="18">
        <f>EQUAT!I63</f>
        <v>2</v>
      </c>
      <c r="D90" s="33" t="str">
        <f t="shared" si="87"/>
        <v>back titrations</v>
      </c>
      <c r="E90" s="33" t="str">
        <f t="shared" si="88"/>
        <v>back titrations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 t="str">
        <f t="shared" si="92"/>
        <v>chemical equations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back titrations</v>
      </c>
      <c r="Q90" s="49" t="str">
        <f t="shared" si="65"/>
        <v>back titrations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 t="str">
        <f t="shared" si="68"/>
        <v>chemical equations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7b</v>
      </c>
      <c r="B91" s="18">
        <f>'Class Results'!M94</f>
        <v>0</v>
      </c>
      <c r="C91" s="18">
        <f>EQUAT!I64</f>
        <v>2</v>
      </c>
      <c r="D91" s="33" t="str">
        <f t="shared" si="87"/>
        <v>back titrations</v>
      </c>
      <c r="E91" s="33" t="str">
        <f t="shared" si="88"/>
        <v>back titrations</v>
      </c>
      <c r="F91" s="33">
        <f t="shared" si="89"/>
        <v>0</v>
      </c>
      <c r="G91" s="33">
        <f t="shared" si="90"/>
        <v>0</v>
      </c>
      <c r="H91" s="33" t="str">
        <f t="shared" si="91"/>
        <v>calculations</v>
      </c>
      <c r="I91" s="33" t="str">
        <f t="shared" si="92"/>
        <v>calculations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back titrations</v>
      </c>
      <c r="Q91" s="49" t="str">
        <f t="shared" si="65"/>
        <v>back titrations</v>
      </c>
      <c r="R91" s="9">
        <f t="shared" si="66"/>
        <v>0</v>
      </c>
      <c r="S91" s="50">
        <f t="shared" si="67"/>
        <v>0</v>
      </c>
      <c r="T91" s="45" t="str">
        <f>EQUAT!K64</f>
        <v>calculations</v>
      </c>
      <c r="U91" s="56" t="str">
        <f t="shared" si="68"/>
        <v>calculations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92" s="8" t="str">
        <f>EQUAT!H65</f>
        <v>7c</v>
      </c>
      <c r="B92" s="18">
        <f>'Class Results'!M95</f>
        <v>0</v>
      </c>
      <c r="C92" s="18">
        <f>EQUAT!I65</f>
        <v>1</v>
      </c>
      <c r="D92" s="33" t="str">
        <f t="shared" si="87"/>
        <v>calculations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calculations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7d</v>
      </c>
      <c r="B93" s="18">
        <f>'Class Results'!M96</f>
        <v>0</v>
      </c>
      <c r="C93" s="18">
        <f>EQUAT!I66</f>
        <v>1</v>
      </c>
      <c r="D93" s="33" t="str">
        <f t="shared" si="87"/>
        <v>calculations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calculations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 t="str">
        <f>EQUAT!H67</f>
        <v>7e</v>
      </c>
      <c r="B94" s="18">
        <f>'Class Results'!M97</f>
        <v>0</v>
      </c>
      <c r="C94" s="18">
        <f>EQUAT!I67</f>
        <v>3</v>
      </c>
      <c r="D94" s="33" t="str">
        <f t="shared" si="87"/>
        <v>data book</v>
      </c>
      <c r="E94" s="33" t="str">
        <f t="shared" si="88"/>
        <v>data book</v>
      </c>
      <c r="F94" s="33" t="str">
        <f t="shared" si="89"/>
        <v>data book</v>
      </c>
      <c r="G94" s="33">
        <f t="shared" si="90"/>
        <v>0</v>
      </c>
      <c r="H94" s="33" t="str">
        <f t="shared" si="91"/>
        <v>Ka weak acids</v>
      </c>
      <c r="I94" s="33" t="str">
        <f t="shared" si="92"/>
        <v>Ka weak acids</v>
      </c>
      <c r="J94" s="33" t="str">
        <f t="shared" si="93"/>
        <v>Ka weak acids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 t="str">
        <f>EQUAT!J67</f>
        <v>data book</v>
      </c>
      <c r="Q94" s="49" t="str">
        <f t="shared" si="65"/>
        <v>data book</v>
      </c>
      <c r="R94" s="9" t="str">
        <f t="shared" si="66"/>
        <v>data book</v>
      </c>
      <c r="S94" s="50">
        <f t="shared" si="67"/>
        <v>0</v>
      </c>
      <c r="T94" s="45" t="str">
        <f>EQUAT!K67</f>
        <v>Ka weak acids</v>
      </c>
      <c r="U94" s="56" t="str">
        <f t="shared" si="68"/>
        <v>Ka weak acids</v>
      </c>
      <c r="V94" s="10" t="str">
        <f t="shared" si="69"/>
        <v>Ka weak acids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Results'!M98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Results'!M99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Results'!M100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11</v>
      </c>
      <c r="AF97" s="176">
        <f t="shared" si="76"/>
        <v>11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Results'!M101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Results'!M102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2</v>
      </c>
      <c r="AF99" s="176">
        <f t="shared" si="76"/>
        <v>2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11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Results'!M103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1:48" x14ac:dyDescent="0.25">
      <c r="A101" s="8">
        <f>EQUAT!H74</f>
        <v>0</v>
      </c>
      <c r="B101" s="18">
        <f>'Class Results'!M104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2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Results'!M105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1</v>
      </c>
      <c r="AF132" s="176">
        <f t="shared" ref="AF132:AF160" si="110">COUNTIF($P$3:$AA$102,AD132)</f>
        <v>1</v>
      </c>
      <c r="AG132" s="177">
        <f t="shared" ref="AG132:AG160" si="111">AF132-AE132</f>
        <v>0</v>
      </c>
      <c r="AH132" s="175">
        <f t="shared" ref="AH132:AH160" si="112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1</v>
      </c>
      <c r="AF134" s="171">
        <f t="shared" si="110"/>
        <v>1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2</v>
      </c>
      <c r="AF135" s="171">
        <f t="shared" si="110"/>
        <v>2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6</v>
      </c>
      <c r="AF136" s="171">
        <f t="shared" si="110"/>
        <v>6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3</v>
      </c>
      <c r="AF137" s="171">
        <f t="shared" si="110"/>
        <v>3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0</v>
      </c>
      <c r="AF138" s="171">
        <f t="shared" si="110"/>
        <v>0</v>
      </c>
      <c r="AG138" s="149">
        <f t="shared" si="111"/>
        <v>0</v>
      </c>
      <c r="AH138" s="153" t="str">
        <f t="shared" si="112"/>
        <v>not assessed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5</v>
      </c>
      <c r="AF139" s="176">
        <f t="shared" si="110"/>
        <v>5</v>
      </c>
      <c r="AG139" s="177">
        <f t="shared" si="111"/>
        <v>0</v>
      </c>
      <c r="AH139" s="175">
        <f t="shared" si="112"/>
        <v>0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2</v>
      </c>
      <c r="AF144" s="171">
        <f t="shared" si="110"/>
        <v>2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8</v>
      </c>
      <c r="AF145" s="171">
        <f t="shared" si="110"/>
        <v>8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5</v>
      </c>
      <c r="AF150" s="176">
        <f t="shared" si="110"/>
        <v>5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20</v>
      </c>
      <c r="AF153" s="171">
        <f t="shared" si="110"/>
        <v>20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301" t="str">
        <f>'Class Results'!N4</f>
        <v>Student 12</v>
      </c>
      <c r="C1" s="301"/>
      <c r="D1" s="30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302" t="s">
        <v>93</v>
      </c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42</v>
      </c>
      <c r="Q2" s="305"/>
      <c r="R2" s="305"/>
      <c r="S2" s="305"/>
      <c r="T2" s="306"/>
      <c r="U2" s="305"/>
      <c r="V2" s="305"/>
      <c r="W2" s="305"/>
      <c r="X2" s="306"/>
      <c r="Y2" s="305"/>
      <c r="Z2" s="305"/>
      <c r="AA2" s="30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Results'!N6=EQUAT!B7,1,0)</f>
        <v>0</v>
      </c>
      <c r="C3" s="146">
        <f>EQUAT!C7</f>
        <v>1</v>
      </c>
      <c r="D3" s="33" t="str">
        <f>IF($B3&lt;($C3),P3,0)</f>
        <v>IR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C13NMR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 t="str">
        <f t="shared" ref="L3:L32" si="4">IF($B3&lt;($C3),X3,0)</f>
        <v>systematic name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IR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C13NMR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 t="str">
        <f>EQUAT!F7</f>
        <v>systematic name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75</v>
      </c>
      <c r="AL3" s="33">
        <f>SUM(AF3:AF51)</f>
        <v>75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Results'!N7=EQUAT!B8,1,0)</f>
        <v>0</v>
      </c>
      <c r="C4" s="18">
        <f>EQUAT!C8</f>
        <v>1</v>
      </c>
      <c r="D4" s="33" t="str">
        <f t="shared" ref="D4:D70" si="17">IF($B4&lt;($C4),P4,0)</f>
        <v>amount of solids, liquids,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amount of solids, liquids,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1</v>
      </c>
      <c r="AF4" s="173">
        <f t="shared" ref="AF4:AF67" si="23">COUNTIF($P$3:$AA$102,AD4)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48</v>
      </c>
      <c r="AL4" s="33">
        <f>SUM(AF52:AF96)</f>
        <v>48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Results'!N8=EQUAT!B9,1,0)</f>
        <v>0</v>
      </c>
      <c r="C5" s="18">
        <f>EQUAT!C9</f>
        <v>1</v>
      </c>
      <c r="D5" s="33" t="str">
        <f t="shared" si="17"/>
        <v>titration curves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titration curves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10</v>
      </c>
      <c r="AL5" s="33">
        <f t="shared" ref="AL5:AM5" si="27">SUM(AF3:AF11)</f>
        <v>10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Results'!N9=EQUAT!B10,1,0)</f>
        <v>0</v>
      </c>
      <c r="C6" s="18">
        <f>EQUAT!C10</f>
        <v>1</v>
      </c>
      <c r="D6" s="33" t="str">
        <f t="shared" si="17"/>
        <v>acid-base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data book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acid-base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data book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2</v>
      </c>
      <c r="AL6" s="33">
        <f>SUM(AF12:AF14)</f>
        <v>2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Results'!N10=EQUAT!B11,1,0)</f>
        <v>0</v>
      </c>
      <c r="C7" s="18">
        <f>EQUAT!C11</f>
        <v>1</v>
      </c>
      <c r="D7" s="33" t="str">
        <f t="shared" si="17"/>
        <v>galvanic primary, principles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electrochemical series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data book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galvanic primary, principles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electrochemical series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data book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21</v>
      </c>
      <c r="AL7" s="33">
        <f t="shared" ref="AL7:AM7" si="32">SUM(AF15:AF19)</f>
        <v>21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Results'!N11=EQUAT!B12,1,0)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4</v>
      </c>
      <c r="AF8" s="173">
        <f t="shared" si="23"/>
        <v>4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12</v>
      </c>
      <c r="AL8" s="33">
        <f t="shared" ref="AL8:AM8" si="33">SUM(AF20:AF23)</f>
        <v>12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Results'!N12=EQUAT!B13,1,0)</f>
        <v>0</v>
      </c>
      <c r="C9" s="18">
        <f>EQUAT!C13</f>
        <v>1</v>
      </c>
      <c r="D9" s="33" t="str">
        <f t="shared" si="17"/>
        <v>redox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fuel cells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redox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fuel cells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</v>
      </c>
      <c r="AL9" s="33">
        <f t="shared" ref="AL9:AM9" si="34">SUM(AF24:AF31)</f>
        <v>1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Results'!N13=EQUAT!B14,1,0)</f>
        <v>0</v>
      </c>
      <c r="C10" s="18">
        <f>EQUAT!C14</f>
        <v>1</v>
      </c>
      <c r="D10" s="33" t="str">
        <f t="shared" si="17"/>
        <v>bomb calorimetry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calculations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bomb calorimetry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calculations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28</v>
      </c>
      <c r="AL10" s="33">
        <f t="shared" ref="AL10:AM10" si="35">SUM(AF32:AF48)</f>
        <v>28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4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Results'!N14=EQUAT!B15,1,0)</f>
        <v>0</v>
      </c>
      <c r="C11" s="18">
        <f>EQUAT!C15</f>
        <v>1</v>
      </c>
      <c r="D11" s="33" t="str">
        <f t="shared" si="17"/>
        <v>galvanic secondary, principles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galvanic secondary, principles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2</v>
      </c>
      <c r="AF11" s="173">
        <f t="shared" si="23"/>
        <v>2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Results'!N15=EQUAT!B16,1,0)</f>
        <v>0</v>
      </c>
      <c r="C12" s="18">
        <f>EQUAT!C16</f>
        <v>1</v>
      </c>
      <c r="D12" s="33" t="str">
        <f t="shared" si="17"/>
        <v>Le Chatelier principle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Le Chatelier principle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2</v>
      </c>
      <c r="AF12" s="171">
        <f t="shared" si="23"/>
        <v>2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16</v>
      </c>
      <c r="AL12" s="33">
        <f t="shared" ref="AL12:AM12" si="37">SUM(AF52:AF66)</f>
        <v>16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Results'!N16=EQUAT!B17,1,0)</f>
        <v>0</v>
      </c>
      <c r="C13" s="18">
        <f>EQUAT!C17</f>
        <v>1</v>
      </c>
      <c r="D13" s="33" t="str">
        <f t="shared" si="17"/>
        <v>fuel cells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fuel cells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2</v>
      </c>
      <c r="AV13" s="109">
        <f t="shared" si="31"/>
        <v>0</v>
      </c>
    </row>
    <row r="14" spans="1:58" x14ac:dyDescent="0.25">
      <c r="A14" s="8">
        <v>12</v>
      </c>
      <c r="B14" s="93">
        <f>IF('Class Results'!N17=EQUAT!B18,1,0)</f>
        <v>0</v>
      </c>
      <c r="C14" s="18">
        <f>EQUAT!C18</f>
        <v>1</v>
      </c>
      <c r="D14" s="33" t="str">
        <f t="shared" si="17"/>
        <v>gravimetric analysis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calculations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chemical equations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gravimetric analysis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calculations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chemical equations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2</v>
      </c>
      <c r="AV14" s="109">
        <f t="shared" si="31"/>
        <v>0</v>
      </c>
    </row>
    <row r="15" spans="1:58" x14ac:dyDescent="0.25">
      <c r="A15" s="8">
        <v>13</v>
      </c>
      <c r="B15" s="93">
        <f>IF('Class Results'!N18=EQUAT!B19,1,0)</f>
        <v>0</v>
      </c>
      <c r="C15" s="18">
        <f>EQUAT!C19</f>
        <v>1</v>
      </c>
      <c r="D15" s="33" t="str">
        <f t="shared" si="17"/>
        <v>gravimetric analysis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calculations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chemical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gravimetric analysis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calculations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chemical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Results'!N19=EQUAT!B20,1,0)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calibration graph AAS or UV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calibration graph AAS or UV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2</v>
      </c>
      <c r="AF16" s="173">
        <f t="shared" si="23"/>
        <v>2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Results'!N20=EQUAT!B21,1,0)</f>
        <v>0</v>
      </c>
      <c r="C17" s="18">
        <f>EQUAT!C21</f>
        <v>1</v>
      </c>
      <c r="D17" s="33" t="str">
        <f t="shared" si="17"/>
        <v>systematic name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alkanoic acid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calculations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systematic name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alkanoic acid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calculations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4</v>
      </c>
      <c r="AL17" s="33">
        <f t="shared" ref="AL17:AM17" si="42">SUM(AF90:AF93)</f>
        <v>4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Results'!N21=EQUAT!B22,1,0)</f>
        <v>0</v>
      </c>
      <c r="C18" s="18">
        <f>EQUAT!C22</f>
        <v>1</v>
      </c>
      <c r="D18" s="33" t="str">
        <f t="shared" si="17"/>
        <v xml:space="preserve">Faradays laws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galvanic primary, principles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redox equations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Faradays laws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galvanic primary, principles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redox equations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Results'!N22=EQUAT!B23,1,0)</f>
        <v>0</v>
      </c>
      <c r="C19" s="18">
        <f>EQUAT!C23</f>
        <v>1</v>
      </c>
      <c r="D19" s="33" t="str">
        <f t="shared" si="17"/>
        <v>chemical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aspirin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chemical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aspirin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Results'!N23=EQUAT!B24,1,0)</f>
        <v>0</v>
      </c>
      <c r="C20" s="18">
        <f>EQUAT!C24</f>
        <v>1</v>
      </c>
      <c r="D20" s="33" t="str">
        <f t="shared" si="17"/>
        <v>organic reaction pathways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organic reaction pathways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33</v>
      </c>
      <c r="AL20" s="33">
        <f>SUM(AF97:AF120)</f>
        <v>33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Results'!N24=EQUAT!B25,1,0)</f>
        <v>0</v>
      </c>
      <c r="C21" s="18">
        <f>EQUAT!C25</f>
        <v>1</v>
      </c>
      <c r="D21" s="33" t="str">
        <f t="shared" si="17"/>
        <v>Le Chatelier principle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Rates of reaction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Le Chatelier principle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Rates of reaction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48</v>
      </c>
      <c r="AL21" s="33">
        <f>SUM(AF121:AF151)</f>
        <v>48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Results'!N25=EQUAT!B26,1,0)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19</v>
      </c>
      <c r="AL22" s="33">
        <f t="shared" ref="AL22:AM22" si="44">SUM(AF97:AF103)</f>
        <v>19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Results'!N26=EQUAT!B27,1,0)</f>
        <v>0</v>
      </c>
      <c r="C23" s="18">
        <f>EQUAT!C27</f>
        <v>1</v>
      </c>
      <c r="D23" s="33" t="str">
        <f t="shared" si="17"/>
        <v>calc delta H from reactions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calc delta H from reactions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0</v>
      </c>
      <c r="AL23" s="33">
        <f t="shared" ref="AL23:AM23" si="46">SUM(AF104:AF109)</f>
        <v>0</v>
      </c>
      <c r="AM23" s="33">
        <f t="shared" si="46"/>
        <v>0</v>
      </c>
      <c r="AN23" s="80">
        <f t="shared" si="45"/>
        <v>-2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Results'!N27=EQUAT!B28,1,0)</f>
        <v>0</v>
      </c>
      <c r="C24" s="18">
        <f>EQUAT!C28</f>
        <v>1</v>
      </c>
      <c r="D24" s="33" t="str">
        <f t="shared" si="17"/>
        <v>matching analytical technique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HPLC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matching analytical technique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HPLC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14</v>
      </c>
      <c r="AL24" s="33">
        <f t="shared" ref="AL24:AM24" si="47">SUM(AF110:AF115)</f>
        <v>14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Results'!N28=EQUAT!B29,1,0)</f>
        <v>0</v>
      </c>
      <c r="C25" s="18">
        <f>EQUAT!C29</f>
        <v>1</v>
      </c>
      <c r="D25" s="33" t="str">
        <f t="shared" si="17"/>
        <v>vol - experimental technique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vol - experimental technique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Results'!N29=EQUAT!B30,1,0)</f>
        <v>0</v>
      </c>
      <c r="C26" s="18">
        <f>EQUAT!C30</f>
        <v>1</v>
      </c>
      <c r="D26" s="33" t="str">
        <f t="shared" si="17"/>
        <v>mass spectrometry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IR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C13NMR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mass spectrometry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IR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C13NMR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Results'!N30=EQUAT!B31,1,0)</f>
        <v>0</v>
      </c>
      <c r="C27" s="18">
        <f>EQUAT!C31</f>
        <v>1</v>
      </c>
      <c r="D27" s="33" t="str">
        <f t="shared" si="17"/>
        <v>mass spectrometry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IR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C13NMR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mass spectrometry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IR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C13NMR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1</v>
      </c>
      <c r="AF27" s="173">
        <f t="shared" si="23"/>
        <v>1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2</v>
      </c>
      <c r="AL27" s="33">
        <f t="shared" ref="AL27:AM27" si="50">SUM(AF123:AF128)</f>
        <v>2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Results'!N31=EQUAT!B32,1,0)</f>
        <v>0</v>
      </c>
      <c r="C28" s="18">
        <f>EQUAT!C32</f>
        <v>1</v>
      </c>
      <c r="D28" s="33" t="str">
        <f t="shared" si="17"/>
        <v>Le Chatelier principle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Le Chatelier principle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Results'!N32=EQUAT!B33,1,0)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chemical principles electrolytic cell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chemical principles electrolytic cell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12</v>
      </c>
      <c r="AL29" s="33">
        <f t="shared" ref="AL29:AM29" si="52">SUM(AF134:AF138)</f>
        <v>12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1</v>
      </c>
      <c r="AV29" s="109">
        <f t="shared" si="31"/>
        <v>0</v>
      </c>
    </row>
    <row r="30" spans="1:58" x14ac:dyDescent="0.25">
      <c r="A30" s="8">
        <v>28</v>
      </c>
      <c r="B30" s="93">
        <f>IF('Class Results'!N33=EQUAT!B34,1,0)</f>
        <v>0</v>
      </c>
      <c r="C30" s="18">
        <f>EQUAT!C34</f>
        <v>1</v>
      </c>
      <c r="D30" s="33" t="str">
        <f t="shared" si="17"/>
        <v>chemical principles electrolytic cell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molten vs aqueous electrolytic cell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chemical principles electrolytic cell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molten vs aqueous electrolytic cell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8</v>
      </c>
      <c r="AL30" s="33">
        <f t="shared" ref="AL30:AM30" si="53">SUM(AF139:AF143)</f>
        <v>8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Results'!N34=EQUAT!B35,1,0)</f>
        <v>0</v>
      </c>
      <c r="C31" s="18">
        <f>EQUAT!C35</f>
        <v>1</v>
      </c>
      <c r="D31" s="33" t="str">
        <f t="shared" si="17"/>
        <v>amount of solids, liquids, gases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excess and limiting reagents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amount of solids, liquids, gases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excess and limiting reagents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Results'!N35=EQUAT!B36,1,0)</f>
        <v>0</v>
      </c>
      <c r="C32" s="18">
        <f>EQUAT!C36</f>
        <v>1</v>
      </c>
      <c r="D32" s="33" t="str">
        <f t="shared" si="17"/>
        <v>solution calorimetry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solution calorimetry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5</v>
      </c>
      <c r="AL32" s="33">
        <f t="shared" ref="AL32:AM32" si="55">SUM(AF150:AF151)</f>
        <v>5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20</v>
      </c>
      <c r="AL33" s="33">
        <f t="shared" ref="AL33:AM33" si="56">SUM(AF152:AF154)</f>
        <v>20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Results'!N37</f>
        <v>0</v>
      </c>
      <c r="C34" s="18">
        <f>EQUAT!I7</f>
        <v>1</v>
      </c>
      <c r="D34" s="33" t="str">
        <f t="shared" si="17"/>
        <v>organic structure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organic structure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Results'!N38</f>
        <v>0</v>
      </c>
      <c r="C35" s="18">
        <f>EQUAT!I8</f>
        <v>1</v>
      </c>
      <c r="D35" s="33" t="str">
        <f t="shared" si="17"/>
        <v>mass spectrometry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mass spectrometry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Results'!N39</f>
        <v>0</v>
      </c>
      <c r="C36" s="18">
        <f>EQUAT!I9</f>
        <v>2</v>
      </c>
      <c r="D36" s="33" t="str">
        <f t="shared" si="17"/>
        <v>IR</v>
      </c>
      <c r="E36" s="33" t="str">
        <f t="shared" si="18"/>
        <v>IR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IR</v>
      </c>
      <c r="Q36" s="49" t="str">
        <f t="shared" si="65"/>
        <v>IR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6</v>
      </c>
      <c r="AF36" s="171">
        <f t="shared" si="23"/>
        <v>6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Results'!N40</f>
        <v>0</v>
      </c>
      <c r="C37" s="18">
        <f>EQUAT!I10</f>
        <v>2</v>
      </c>
      <c r="D37" s="33" t="str">
        <f t="shared" si="17"/>
        <v>organic structure</v>
      </c>
      <c r="E37" s="33" t="str">
        <f t="shared" si="18"/>
        <v>organic structure</v>
      </c>
      <c r="F37" s="33">
        <f t="shared" si="19"/>
        <v>0</v>
      </c>
      <c r="G37" s="33">
        <f t="shared" si="20"/>
        <v>0</v>
      </c>
      <c r="H37" s="33" t="str">
        <f t="shared" si="57"/>
        <v>C13NMR</v>
      </c>
      <c r="I37" s="33" t="str">
        <f t="shared" si="58"/>
        <v>C13NMR</v>
      </c>
      <c r="J37" s="33">
        <f t="shared" si="59"/>
        <v>0</v>
      </c>
      <c r="K37" s="33">
        <f t="shared" si="60"/>
        <v>0</v>
      </c>
      <c r="L37" s="33" t="str">
        <f t="shared" si="61"/>
        <v>carbon environment</v>
      </c>
      <c r="M37" s="33" t="str">
        <f t="shared" si="62"/>
        <v>carbon environment</v>
      </c>
      <c r="N37" s="33">
        <f t="shared" si="63"/>
        <v>0</v>
      </c>
      <c r="O37" s="33">
        <f t="shared" si="64"/>
        <v>0</v>
      </c>
      <c r="P37" s="72" t="str">
        <f>EQUAT!J10</f>
        <v>organic structure</v>
      </c>
      <c r="Q37" s="49" t="str">
        <f t="shared" si="65"/>
        <v>organic structure</v>
      </c>
      <c r="R37" s="9">
        <f t="shared" si="66"/>
        <v>0</v>
      </c>
      <c r="S37" s="50">
        <f t="shared" si="67"/>
        <v>0</v>
      </c>
      <c r="T37" s="45" t="str">
        <f>EQUAT!K10</f>
        <v>C13NMR</v>
      </c>
      <c r="U37" s="56" t="str">
        <f t="shared" si="68"/>
        <v>C13NMR</v>
      </c>
      <c r="V37" s="10">
        <f t="shared" si="69"/>
        <v>0</v>
      </c>
      <c r="W37" s="57">
        <f t="shared" si="70"/>
        <v>0</v>
      </c>
      <c r="X37" s="45" t="str">
        <f>EQUAT!L10</f>
        <v>carbon environment</v>
      </c>
      <c r="Y37" s="63" t="str">
        <f t="shared" si="71"/>
        <v>carbon environment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Results'!N41</f>
        <v>0</v>
      </c>
      <c r="C38" s="18">
        <f>EQUAT!I11</f>
        <v>5</v>
      </c>
      <c r="D38" s="33" t="str">
        <f t="shared" si="17"/>
        <v>common organic reactions</v>
      </c>
      <c r="E38" s="33" t="str">
        <f t="shared" si="18"/>
        <v>common organic reactions</v>
      </c>
      <c r="F38" s="33" t="str">
        <f t="shared" si="19"/>
        <v>common organic reactions</v>
      </c>
      <c r="G38" s="33" t="str">
        <f t="shared" si="20"/>
        <v>common organic reactions</v>
      </c>
      <c r="H38" s="33" t="str">
        <f t="shared" si="57"/>
        <v>esters from alkenes</v>
      </c>
      <c r="I38" s="33" t="str">
        <f t="shared" si="58"/>
        <v>esters from alkenes</v>
      </c>
      <c r="J38" s="33" t="str">
        <f t="shared" si="59"/>
        <v>esters from alkenes</v>
      </c>
      <c r="K38" s="33" t="str">
        <f t="shared" si="60"/>
        <v>esters from alkenes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common organic reactions</v>
      </c>
      <c r="Q38" s="49" t="str">
        <f t="shared" si="65"/>
        <v>common organic reactions</v>
      </c>
      <c r="R38" s="9" t="str">
        <f t="shared" si="66"/>
        <v>common organic reactions</v>
      </c>
      <c r="S38" s="50" t="str">
        <f t="shared" si="67"/>
        <v>common organic reactions</v>
      </c>
      <c r="T38" s="45" t="str">
        <f>EQUAT!K11</f>
        <v>esters from alkenes</v>
      </c>
      <c r="U38" s="56" t="str">
        <f t="shared" si="68"/>
        <v>esters from alkenes</v>
      </c>
      <c r="V38" s="10" t="str">
        <f t="shared" si="69"/>
        <v>esters from alkenes</v>
      </c>
      <c r="W38" s="57" t="str">
        <f t="shared" si="70"/>
        <v>esters from alkenes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2</v>
      </c>
      <c r="AF38" s="171">
        <f t="shared" si="23"/>
        <v>2</v>
      </c>
      <c r="AG38" s="149">
        <f t="shared" si="24"/>
        <v>0</v>
      </c>
      <c r="AH38" s="153">
        <f t="shared" si="25"/>
        <v>0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6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Results'!N42</f>
        <v>0</v>
      </c>
      <c r="C39" s="18">
        <f>EQUAT!I12</f>
        <v>1</v>
      </c>
      <c r="D39" s="33" t="str">
        <f t="shared" si="17"/>
        <v>esterification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esterification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94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1gi</v>
      </c>
      <c r="B40" s="18">
        <f>'Class Results'!N43</f>
        <v>0</v>
      </c>
      <c r="C40" s="18">
        <f>EQUAT!I13</f>
        <v>2</v>
      </c>
      <c r="D40" s="33" t="str">
        <f t="shared" si="17"/>
        <v>Le Chatelier principle</v>
      </c>
      <c r="E40" s="33" t="str">
        <f t="shared" si="18"/>
        <v>Le Chatelier principle</v>
      </c>
      <c r="F40" s="33">
        <f t="shared" si="19"/>
        <v>0</v>
      </c>
      <c r="G40" s="33">
        <f t="shared" si="20"/>
        <v>0</v>
      </c>
      <c r="H40" s="33" t="str">
        <f t="shared" si="57"/>
        <v>Rates of reaction</v>
      </c>
      <c r="I40" s="33" t="str">
        <f t="shared" si="58"/>
        <v>Rates of reaction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Le Chatelier principle</v>
      </c>
      <c r="Q40" s="49" t="str">
        <f t="shared" si="65"/>
        <v>Le Chatelier principle</v>
      </c>
      <c r="R40" s="9">
        <f t="shared" si="66"/>
        <v>0</v>
      </c>
      <c r="S40" s="50">
        <f t="shared" si="67"/>
        <v>0</v>
      </c>
      <c r="T40" s="45" t="str">
        <f>EQUAT!K13</f>
        <v>Rates of reaction</v>
      </c>
      <c r="U40" s="56" t="str">
        <f t="shared" si="68"/>
        <v>Rates of reaction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2</v>
      </c>
      <c r="AV40" s="109">
        <f t="shared" si="31"/>
        <v>0</v>
      </c>
    </row>
    <row r="41" spans="1:48" x14ac:dyDescent="0.25">
      <c r="A41" s="8" t="str">
        <f>EQUAT!H14</f>
        <v>1gii</v>
      </c>
      <c r="B41" s="18">
        <f>'Class Results'!N44</f>
        <v>0</v>
      </c>
      <c r="C41" s="18">
        <f>EQUAT!I14</f>
        <v>1</v>
      </c>
      <c r="D41" s="33" t="str">
        <f t="shared" si="17"/>
        <v>properties of organic compounds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properties of organic compounds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1h</v>
      </c>
      <c r="B42" s="18">
        <f>'Class Results'!N45</f>
        <v>0</v>
      </c>
      <c r="C42" s="18">
        <f>EQUAT!I15</f>
        <v>2</v>
      </c>
      <c r="D42" s="33" t="str">
        <f t="shared" si="17"/>
        <v>calc delta H from reactions</v>
      </c>
      <c r="E42" s="33" t="str">
        <f t="shared" si="18"/>
        <v>calc delta H from reactions</v>
      </c>
      <c r="F42" s="33">
        <f t="shared" si="19"/>
        <v>0</v>
      </c>
      <c r="G42" s="33">
        <f t="shared" si="20"/>
        <v>0</v>
      </c>
      <c r="H42" s="33" t="str">
        <f t="shared" si="57"/>
        <v>data book</v>
      </c>
      <c r="I42" s="33" t="str">
        <f t="shared" si="58"/>
        <v>data book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 t="str">
        <f t="shared" si="65"/>
        <v>calc delta H from reactions</v>
      </c>
      <c r="R42" s="9">
        <f t="shared" si="66"/>
        <v>0</v>
      </c>
      <c r="S42" s="50">
        <f t="shared" si="67"/>
        <v>0</v>
      </c>
      <c r="T42" s="45" t="str">
        <f>EQUAT!K15</f>
        <v>data book</v>
      </c>
      <c r="U42" s="56" t="str">
        <f t="shared" si="68"/>
        <v>data book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2a</v>
      </c>
      <c r="B43" s="18">
        <f>'Class Results'!N46</f>
        <v>0</v>
      </c>
      <c r="C43" s="18">
        <f>EQUAT!I16</f>
        <v>1</v>
      </c>
      <c r="D43" s="33" t="str">
        <f t="shared" si="17"/>
        <v>chemical principles electrolytic cell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chemical principles electrolytic cell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2b</v>
      </c>
      <c r="B44" s="18">
        <f>'Class Results'!N47</f>
        <v>0</v>
      </c>
      <c r="C44" s="18">
        <f>EQUAT!I17</f>
        <v>2</v>
      </c>
      <c r="D44" s="33" t="str">
        <f t="shared" si="17"/>
        <v>predicting redox products</v>
      </c>
      <c r="E44" s="33" t="str">
        <f t="shared" si="18"/>
        <v>predicting redox products</v>
      </c>
      <c r="F44" s="33">
        <f t="shared" si="19"/>
        <v>0</v>
      </c>
      <c r="G44" s="33">
        <f t="shared" si="20"/>
        <v>0</v>
      </c>
      <c r="H44" s="33" t="str">
        <f t="shared" si="57"/>
        <v>electrochemical series</v>
      </c>
      <c r="I44" s="33" t="str">
        <f t="shared" si="58"/>
        <v>electrochemical series</v>
      </c>
      <c r="J44" s="33">
        <f t="shared" si="59"/>
        <v>0</v>
      </c>
      <c r="K44" s="33">
        <f t="shared" si="60"/>
        <v>0</v>
      </c>
      <c r="L44" s="33" t="str">
        <f t="shared" si="61"/>
        <v>chemical principles electrolytic cell</v>
      </c>
      <c r="M44" s="33" t="str">
        <f t="shared" si="62"/>
        <v>chemical principles electrolytic cell</v>
      </c>
      <c r="N44" s="33">
        <f t="shared" si="63"/>
        <v>0</v>
      </c>
      <c r="O44" s="33">
        <f t="shared" si="64"/>
        <v>0</v>
      </c>
      <c r="P44" s="72" t="str">
        <f>EQUAT!J17</f>
        <v>predicting redox products</v>
      </c>
      <c r="Q44" s="49" t="str">
        <f t="shared" si="65"/>
        <v>predicting redox products</v>
      </c>
      <c r="R44" s="9">
        <f t="shared" si="66"/>
        <v>0</v>
      </c>
      <c r="S44" s="50">
        <f t="shared" si="67"/>
        <v>0</v>
      </c>
      <c r="T44" s="45" t="str">
        <f>EQUAT!K17</f>
        <v>electrochemical series</v>
      </c>
      <c r="U44" s="56" t="str">
        <f t="shared" si="68"/>
        <v>electrochemical series</v>
      </c>
      <c r="V44" s="10">
        <f t="shared" si="69"/>
        <v>0</v>
      </c>
      <c r="W44" s="57">
        <f t="shared" si="70"/>
        <v>0</v>
      </c>
      <c r="X44" s="45" t="str">
        <f>EQUAT!L17</f>
        <v>chemical principles electrolytic cell</v>
      </c>
      <c r="Y44" s="63" t="str">
        <f t="shared" si="71"/>
        <v>chemical principles electrolytic cell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2c</v>
      </c>
      <c r="B45" s="18">
        <f>'Class Results'!N48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 t="str">
        <f t="shared" si="57"/>
        <v>chemical principles electrolytic cell</v>
      </c>
      <c r="I45" s="33" t="str">
        <f t="shared" si="58"/>
        <v>chemical principles electrolytic cell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 t="str">
        <f>EQUAT!K18</f>
        <v>chemical principles electrolytic cell</v>
      </c>
      <c r="U45" s="56" t="str">
        <f t="shared" si="68"/>
        <v>chemical principles electrolytic cell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</v>
      </c>
      <c r="B46" s="18">
        <f>'Class Results'!N49</f>
        <v>0</v>
      </c>
      <c r="C46" s="18">
        <f>EQUAT!I19</f>
        <v>1</v>
      </c>
      <c r="D46" s="33" t="str">
        <f t="shared" si="17"/>
        <v>vis-UV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vis-UV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2e</v>
      </c>
      <c r="B47" s="18">
        <f>'Class Results'!N50</f>
        <v>0</v>
      </c>
      <c r="C47" s="18">
        <f>EQUAT!I20</f>
        <v>1</v>
      </c>
      <c r="D47" s="33" t="str">
        <f t="shared" si="17"/>
        <v>vis-UV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vis-UV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2f</v>
      </c>
      <c r="B48" s="18">
        <f>'Class Results'!N51</f>
        <v>0</v>
      </c>
      <c r="C48" s="18">
        <f>EQUAT!I21</f>
        <v>2</v>
      </c>
      <c r="D48" s="33" t="str">
        <f t="shared" si="17"/>
        <v xml:space="preserve">Faradays laws </v>
      </c>
      <c r="E48" s="33" t="str">
        <f t="shared" si="18"/>
        <v xml:space="preserve">Faradays laws </v>
      </c>
      <c r="F48" s="33">
        <f t="shared" si="19"/>
        <v>0</v>
      </c>
      <c r="G48" s="33">
        <f t="shared" si="20"/>
        <v>0</v>
      </c>
      <c r="H48" s="33" t="str">
        <f t="shared" si="57"/>
        <v>electrolytic cells</v>
      </c>
      <c r="I48" s="33" t="str">
        <f t="shared" si="58"/>
        <v>electrolytic cells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 xml:space="preserve">Faradays laws </v>
      </c>
      <c r="Q48" s="49" t="str">
        <f t="shared" si="65"/>
        <v xml:space="preserve">Faradays laws </v>
      </c>
      <c r="R48" s="9">
        <f t="shared" si="66"/>
        <v>0</v>
      </c>
      <c r="S48" s="50">
        <f t="shared" si="67"/>
        <v>0</v>
      </c>
      <c r="T48" s="45" t="str">
        <f>EQUAT!K21</f>
        <v>electrolytic cells</v>
      </c>
      <c r="U48" s="56" t="str">
        <f t="shared" si="68"/>
        <v>electrolytic cells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2g</v>
      </c>
      <c r="B49" s="18">
        <f>'Class Results'!N52</f>
        <v>0</v>
      </c>
      <c r="C49" s="18">
        <f>EQUAT!I22</f>
        <v>1</v>
      </c>
      <c r="D49" s="33" t="str">
        <f t="shared" si="17"/>
        <v>limitations of predictions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limitations of predictions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2h</v>
      </c>
      <c r="B50" s="18">
        <f>'Class Results'!N53</f>
        <v>0</v>
      </c>
      <c r="C50" s="18">
        <f>EQUAT!I23</f>
        <v>1</v>
      </c>
      <c r="D50" s="33" t="str">
        <f t="shared" si="17"/>
        <v>chemical principles electrolytic cell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chemical principles electrolytic cell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2i</v>
      </c>
      <c r="B51" s="18">
        <f>'Class Results'!N54</f>
        <v>0</v>
      </c>
      <c r="C51" s="18">
        <f>EQUAT!I24</f>
        <v>3</v>
      </c>
      <c r="D51" s="33" t="str">
        <f t="shared" si="17"/>
        <v>vis-UV</v>
      </c>
      <c r="E51" s="33" t="str">
        <f t="shared" si="18"/>
        <v>vis-UV</v>
      </c>
      <c r="F51" s="33" t="str">
        <f t="shared" si="19"/>
        <v>vis-UV</v>
      </c>
      <c r="G51" s="33">
        <f t="shared" si="20"/>
        <v>0</v>
      </c>
      <c r="H51" s="33" t="str">
        <f t="shared" si="57"/>
        <v>calibration graph AAS or UV</v>
      </c>
      <c r="I51" s="33" t="str">
        <f t="shared" si="58"/>
        <v>calibration graph AAS or UV</v>
      </c>
      <c r="J51" s="33" t="str">
        <f t="shared" si="59"/>
        <v>calibration graph AAS or UV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vis-UV</v>
      </c>
      <c r="Q51" s="49" t="str">
        <f t="shared" si="65"/>
        <v>vis-UV</v>
      </c>
      <c r="R51" s="9" t="str">
        <f t="shared" si="66"/>
        <v>vis-UV</v>
      </c>
      <c r="S51" s="50">
        <f t="shared" si="67"/>
        <v>0</v>
      </c>
      <c r="T51" s="45" t="str">
        <f>EQUAT!K24</f>
        <v>calibration graph AAS or UV</v>
      </c>
      <c r="U51" s="56" t="str">
        <f t="shared" si="68"/>
        <v>calibration graph AAS or UV</v>
      </c>
      <c r="V51" s="10" t="str">
        <f t="shared" si="69"/>
        <v>calibration graph AAS or UV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3a</v>
      </c>
      <c r="B52" s="18">
        <f>'Class Results'!N55</f>
        <v>0</v>
      </c>
      <c r="C52" s="18">
        <f>EQUAT!I25</f>
        <v>1</v>
      </c>
      <c r="D52" s="33" t="str">
        <f t="shared" si="17"/>
        <v>structural formula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amines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structural formula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amines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3b</v>
      </c>
      <c r="B53" s="18">
        <f>'Class Results'!N56</f>
        <v>0</v>
      </c>
      <c r="C53" s="18">
        <f>EQUAT!I26</f>
        <v>1</v>
      </c>
      <c r="D53" s="33" t="str">
        <f t="shared" si="17"/>
        <v>amines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amino acid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amines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amino acid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3c</v>
      </c>
      <c r="B54" s="18">
        <f>'Class Results'!N57</f>
        <v>0</v>
      </c>
      <c r="C54" s="18">
        <f>EQUAT!I27</f>
        <v>1</v>
      </c>
      <c r="D54" s="33" t="str">
        <f t="shared" si="17"/>
        <v>systematic name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systematic name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3d</v>
      </c>
      <c r="B55" s="18">
        <f>'Class Results'!N58</f>
        <v>0</v>
      </c>
      <c r="C55" s="18">
        <f>EQUAT!I28</f>
        <v>1</v>
      </c>
      <c r="D55" s="33" t="str">
        <f t="shared" si="17"/>
        <v>amino acid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data book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 t="str">
        <f t="shared" si="61"/>
        <v>structural formula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amino acid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data book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 t="str">
        <f>EQUAT!L28</f>
        <v>structural formula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3e</v>
      </c>
      <c r="B56" s="18">
        <f>'Class Results'!N59</f>
        <v>0</v>
      </c>
      <c r="C56" s="18">
        <f>EQUAT!I29</f>
        <v>2</v>
      </c>
      <c r="D56" s="33" t="str">
        <f t="shared" si="17"/>
        <v>cond &amp; poly - proteins</v>
      </c>
      <c r="E56" s="33" t="str">
        <f t="shared" si="18"/>
        <v>cond &amp; poly - proteins</v>
      </c>
      <c r="F56" s="33">
        <f t="shared" si="19"/>
        <v>0</v>
      </c>
      <c r="G56" s="33">
        <f t="shared" si="20"/>
        <v>0</v>
      </c>
      <c r="H56" s="33" t="str">
        <f t="shared" si="57"/>
        <v>chemical bonding proteins</v>
      </c>
      <c r="I56" s="33" t="str">
        <f t="shared" si="58"/>
        <v>chemical bonding proteins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cond &amp; poly - proteins</v>
      </c>
      <c r="Q56" s="49" t="str">
        <f t="shared" si="65"/>
        <v>cond &amp; poly - proteins</v>
      </c>
      <c r="R56" s="9">
        <f t="shared" si="66"/>
        <v>0</v>
      </c>
      <c r="S56" s="50">
        <f t="shared" si="67"/>
        <v>0</v>
      </c>
      <c r="T56" s="45" t="str">
        <f>EQUAT!K29</f>
        <v>chemical bonding proteins</v>
      </c>
      <c r="U56" s="56" t="str">
        <f t="shared" si="68"/>
        <v>chemical bonding proteins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3</v>
      </c>
      <c r="AF56" s="179">
        <f t="shared" si="23"/>
        <v>3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3fi</v>
      </c>
      <c r="B57" s="18">
        <f>'Class Results'!N60</f>
        <v>0</v>
      </c>
      <c r="C57" s="18">
        <f>EQUAT!I30</f>
        <v>1</v>
      </c>
      <c r="D57" s="33" t="str">
        <f t="shared" si="17"/>
        <v>cond &amp; poly - proteins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protein- primary, secondary, tertiary structure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cond &amp; poly - proteins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protein- primary, secondary, tertiary structure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3fii</v>
      </c>
      <c r="B58" s="18">
        <f>'Class Results'!N61</f>
        <v>0</v>
      </c>
      <c r="C58" s="18">
        <f>EQUAT!I31</f>
        <v>1</v>
      </c>
      <c r="D58" s="33" t="str">
        <f t="shared" si="17"/>
        <v>cond &amp; poly - proteins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protein- primary, secondary, tertiary structure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cond &amp; poly - proteins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protein- primary, secondary, tertiary structure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3</v>
      </c>
      <c r="AV58" s="109">
        <f t="shared" si="31"/>
        <v>0</v>
      </c>
    </row>
    <row r="59" spans="1:48" x14ac:dyDescent="0.25">
      <c r="A59" s="8" t="str">
        <f>EQUAT!H32</f>
        <v>3fiii</v>
      </c>
      <c r="B59" s="18">
        <f>'Class Results'!N62</f>
        <v>0</v>
      </c>
      <c r="C59" s="18">
        <f>EQUAT!I32</f>
        <v>1</v>
      </c>
      <c r="D59" s="33" t="str">
        <f t="shared" si="17"/>
        <v>cond &amp; poly - proteins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 t="str">
        <f t="shared" si="57"/>
        <v>protein- primary, secondary, tertiary structure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cond &amp; poly - proteins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 t="str">
        <f>EQUAT!K32</f>
        <v>protein- primary, secondary, tertiary structure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3gi</v>
      </c>
      <c r="B60" s="18">
        <f>'Class Results'!N63</f>
        <v>0</v>
      </c>
      <c r="C60" s="18">
        <f>EQUAT!I33</f>
        <v>2</v>
      </c>
      <c r="D60" s="33" t="str">
        <f t="shared" si="17"/>
        <v>DNA</v>
      </c>
      <c r="E60" s="33" t="str">
        <f t="shared" si="18"/>
        <v>DNA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DNA</v>
      </c>
      <c r="Q60" s="49" t="str">
        <f t="shared" si="65"/>
        <v>DNA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2</v>
      </c>
      <c r="AF60" s="179">
        <f t="shared" si="23"/>
        <v>2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3gii</v>
      </c>
      <c r="B61" s="18">
        <f>'Class Results'!N64</f>
        <v>0</v>
      </c>
      <c r="C61" s="18">
        <f>EQUAT!I34</f>
        <v>1</v>
      </c>
      <c r="D61" s="33" t="str">
        <f t="shared" si="17"/>
        <v>DNA primary structure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DNA primary structure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3giii</v>
      </c>
      <c r="B62" s="18">
        <f>'Class Results'!N65</f>
        <v>0</v>
      </c>
      <c r="C62" s="18">
        <f>EQUAT!I35</f>
        <v>1</v>
      </c>
      <c r="D62" s="33" t="str">
        <f t="shared" si="17"/>
        <v>DNA secondary structure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DNA secondary structure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2</v>
      </c>
      <c r="AV62" s="109">
        <f t="shared" si="31"/>
        <v>0</v>
      </c>
    </row>
    <row r="63" spans="1:48" x14ac:dyDescent="0.25">
      <c r="A63" s="8" t="str">
        <f>EQUAT!H36</f>
        <v>3h</v>
      </c>
      <c r="B63" s="18">
        <f>'Class Results'!N66</f>
        <v>0</v>
      </c>
      <c r="C63" s="18">
        <f>EQUAT!I36</f>
        <v>1</v>
      </c>
      <c r="D63" s="33" t="str">
        <f t="shared" si="17"/>
        <v>DNA secondary structure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DNA secondary structure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4ai</v>
      </c>
      <c r="B64" s="18">
        <f>'Class Results'!N67</f>
        <v>0</v>
      </c>
      <c r="C64" s="18">
        <f>EQUAT!I37</f>
        <v>2</v>
      </c>
      <c r="D64" s="33" t="str">
        <f t="shared" si="17"/>
        <v>catalyst effect on rate</v>
      </c>
      <c r="E64" s="33" t="str">
        <f t="shared" si="18"/>
        <v>catalyst effect on rate</v>
      </c>
      <c r="F64" s="33">
        <f t="shared" si="19"/>
        <v>0</v>
      </c>
      <c r="G64" s="33">
        <f t="shared" si="20"/>
        <v>0</v>
      </c>
      <c r="H64" s="33" t="str">
        <f t="shared" si="57"/>
        <v>calc delta H from reactions</v>
      </c>
      <c r="I64" s="33" t="str">
        <f t="shared" si="58"/>
        <v>calc delta H from reactions</v>
      </c>
      <c r="J64" s="33">
        <f t="shared" si="59"/>
        <v>0</v>
      </c>
      <c r="K64" s="33">
        <f t="shared" si="60"/>
        <v>0</v>
      </c>
      <c r="L64" s="33" t="str">
        <f t="shared" si="61"/>
        <v>Energy sources - renewability</v>
      </c>
      <c r="M64" s="33" t="str">
        <f t="shared" si="62"/>
        <v>Energy sources - renewability</v>
      </c>
      <c r="N64" s="33">
        <f t="shared" si="63"/>
        <v>0</v>
      </c>
      <c r="O64" s="33">
        <f t="shared" si="64"/>
        <v>0</v>
      </c>
      <c r="P64" s="72" t="str">
        <f>EQUAT!J37</f>
        <v>catalyst effect on rate</v>
      </c>
      <c r="Q64" s="49" t="str">
        <f t="shared" si="65"/>
        <v>catalyst effect on rate</v>
      </c>
      <c r="R64" s="9">
        <f t="shared" si="66"/>
        <v>0</v>
      </c>
      <c r="S64" s="50">
        <f t="shared" si="67"/>
        <v>0</v>
      </c>
      <c r="T64" s="45" t="str">
        <f>EQUAT!K37</f>
        <v>calc delta H from reactions</v>
      </c>
      <c r="U64" s="56" t="str">
        <f t="shared" si="68"/>
        <v>calc delta H from reactions</v>
      </c>
      <c r="V64" s="10">
        <f t="shared" si="69"/>
        <v>0</v>
      </c>
      <c r="W64" s="57">
        <f t="shared" si="70"/>
        <v>0</v>
      </c>
      <c r="X64" s="45" t="str">
        <f>EQUAT!L37</f>
        <v>Energy sources - renewability</v>
      </c>
      <c r="Y64" s="63" t="str">
        <f t="shared" si="71"/>
        <v>Energy sources - renewability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4aii</v>
      </c>
      <c r="B65" s="18">
        <f>'Class Results'!N68</f>
        <v>0</v>
      </c>
      <c r="C65" s="18">
        <f>EQUAT!I38</f>
        <v>3</v>
      </c>
      <c r="D65" s="33" t="str">
        <f t="shared" si="17"/>
        <v>Equilibrium law</v>
      </c>
      <c r="E65" s="33" t="str">
        <f t="shared" si="18"/>
        <v>Equilibrium law</v>
      </c>
      <c r="F65" s="33" t="str">
        <f t="shared" si="19"/>
        <v>Equilibrium law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 law</v>
      </c>
      <c r="Q65" s="49" t="str">
        <f t="shared" si="65"/>
        <v>Equilibrium law</v>
      </c>
      <c r="R65" s="9" t="str">
        <f t="shared" si="66"/>
        <v>Equilibrium law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4aiii</v>
      </c>
      <c r="B66" s="18">
        <f>'Class Results'!N69</f>
        <v>0</v>
      </c>
      <c r="C66" s="18">
        <f>EQUAT!I39</f>
        <v>1</v>
      </c>
      <c r="D66" s="33" t="str">
        <f t="shared" si="17"/>
        <v>Equilibrium law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 t="str">
        <f t="shared" si="57"/>
        <v>Le Chatelier principle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 t="str">
        <f>EQUAT!K39</f>
        <v>Le Chatelier principle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4bi</v>
      </c>
      <c r="B67" s="18">
        <f>'Class Results'!N70</f>
        <v>0</v>
      </c>
      <c r="C67" s="18">
        <f>EQUAT!I40</f>
        <v>1</v>
      </c>
      <c r="D67" s="33" t="str">
        <f t="shared" si="17"/>
        <v>biochemical fuel production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data book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biochemical fuel production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data book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4bii</v>
      </c>
      <c r="B68" s="18">
        <f>'Class Results'!N71</f>
        <v>0</v>
      </c>
      <c r="C68" s="18">
        <f>EQUAT!I41</f>
        <v>3</v>
      </c>
      <c r="D68" s="33" t="str">
        <f t="shared" si="17"/>
        <v>biodiesel</v>
      </c>
      <c r="E68" s="33" t="str">
        <f t="shared" si="18"/>
        <v>biodiesel</v>
      </c>
      <c r="F68" s="33" t="str">
        <f t="shared" si="19"/>
        <v>biodiesel</v>
      </c>
      <c r="G68" s="33">
        <f t="shared" si="20"/>
        <v>0</v>
      </c>
      <c r="H68" s="33" t="str">
        <f t="shared" si="57"/>
        <v>data book</v>
      </c>
      <c r="I68" s="33" t="str">
        <f t="shared" si="58"/>
        <v>data book</v>
      </c>
      <c r="J68" s="33" t="str">
        <f t="shared" si="59"/>
        <v>data book</v>
      </c>
      <c r="K68" s="33">
        <f t="shared" si="60"/>
        <v>0</v>
      </c>
      <c r="L68" s="33" t="str">
        <f t="shared" si="61"/>
        <v>chemical equations</v>
      </c>
      <c r="M68" s="33" t="str">
        <f t="shared" si="62"/>
        <v>chemical equations</v>
      </c>
      <c r="N68" s="33" t="str">
        <f t="shared" si="63"/>
        <v>chemical equations</v>
      </c>
      <c r="O68" s="33">
        <f t="shared" si="64"/>
        <v>0</v>
      </c>
      <c r="P68" s="72" t="str">
        <f>EQUAT!J41</f>
        <v>biodiesel</v>
      </c>
      <c r="Q68" s="49" t="str">
        <f t="shared" si="65"/>
        <v>biodiesel</v>
      </c>
      <c r="R68" s="9" t="str">
        <f t="shared" si="66"/>
        <v>biodiesel</v>
      </c>
      <c r="S68" s="50">
        <f t="shared" si="67"/>
        <v>0</v>
      </c>
      <c r="T68" s="45" t="str">
        <f>EQUAT!K41</f>
        <v>data book</v>
      </c>
      <c r="U68" s="56" t="str">
        <f t="shared" si="68"/>
        <v>data book</v>
      </c>
      <c r="V68" s="10" t="str">
        <f t="shared" si="69"/>
        <v>data book</v>
      </c>
      <c r="W68" s="57">
        <f t="shared" si="70"/>
        <v>0</v>
      </c>
      <c r="X68" s="45" t="str">
        <f>EQUAT!L41</f>
        <v>chemical equations</v>
      </c>
      <c r="Y68" s="63" t="str">
        <f t="shared" si="71"/>
        <v>chemical equations</v>
      </c>
      <c r="Z68" s="11" t="str">
        <f t="shared" si="72"/>
        <v>chemical equations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0</v>
      </c>
      <c r="AF68" s="182">
        <f t="shared" ref="AF68:AF131" si="76">COUNTIF($P$3:$AA$102,AD68)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4ci</v>
      </c>
      <c r="B69" s="18">
        <f>'Class Results'!N72</f>
        <v>0</v>
      </c>
      <c r="C69" s="18">
        <f>EQUAT!I42</f>
        <v>1</v>
      </c>
      <c r="D69" s="33" t="str">
        <f t="shared" si="17"/>
        <v>C13NMR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chemical equations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C13NMR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chemical equations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4cii</v>
      </c>
      <c r="B70" s="18">
        <f>'Class Results'!N73</f>
        <v>0</v>
      </c>
      <c r="C70" s="18">
        <f>EQUAT!I43</f>
        <v>2</v>
      </c>
      <c r="D70" s="33" t="str">
        <f t="shared" si="17"/>
        <v>HNMR</v>
      </c>
      <c r="E70" s="33" t="str">
        <f t="shared" si="18"/>
        <v>HNMR</v>
      </c>
      <c r="F70" s="33">
        <f t="shared" si="19"/>
        <v>0</v>
      </c>
      <c r="G70" s="33">
        <f t="shared" si="20"/>
        <v>0</v>
      </c>
      <c r="H70" s="33" t="str">
        <f t="shared" si="57"/>
        <v>semi-structural formula</v>
      </c>
      <c r="I70" s="33" t="str">
        <f t="shared" si="58"/>
        <v>semi-structural formula</v>
      </c>
      <c r="J70" s="33">
        <f t="shared" si="59"/>
        <v>0</v>
      </c>
      <c r="K70" s="33">
        <f t="shared" si="60"/>
        <v>0</v>
      </c>
      <c r="L70" s="33" t="str">
        <f t="shared" si="61"/>
        <v>oxidation primary alkanols</v>
      </c>
      <c r="M70" s="33" t="str">
        <f t="shared" si="62"/>
        <v>oxidation primary alkanols</v>
      </c>
      <c r="N70" s="33">
        <f t="shared" si="63"/>
        <v>0</v>
      </c>
      <c r="O70" s="33">
        <f t="shared" si="64"/>
        <v>0</v>
      </c>
      <c r="P70" s="72" t="str">
        <f>EQUAT!J43</f>
        <v>HNMR</v>
      </c>
      <c r="Q70" s="49" t="str">
        <f t="shared" si="65"/>
        <v>HNMR</v>
      </c>
      <c r="R70" s="9">
        <f t="shared" si="66"/>
        <v>0</v>
      </c>
      <c r="S70" s="50">
        <f t="shared" si="67"/>
        <v>0</v>
      </c>
      <c r="T70" s="45" t="str">
        <f>EQUAT!K43</f>
        <v>semi-structural formula</v>
      </c>
      <c r="U70" s="56" t="str">
        <f t="shared" si="68"/>
        <v>semi-structural formula</v>
      </c>
      <c r="V70" s="10">
        <f t="shared" si="69"/>
        <v>0</v>
      </c>
      <c r="W70" s="57">
        <f t="shared" si="70"/>
        <v>0</v>
      </c>
      <c r="X70" s="45" t="str">
        <f>EQUAT!L43</f>
        <v>oxidation primary alkanols</v>
      </c>
      <c r="Y70" s="63" t="str">
        <f t="shared" si="71"/>
        <v>oxidation primary alkanols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2</v>
      </c>
      <c r="AF70" s="182">
        <f t="shared" si="76"/>
        <v>2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4di</v>
      </c>
      <c r="B71" s="18">
        <f>'Class Results'!N74</f>
        <v>0</v>
      </c>
      <c r="C71" s="18">
        <f>EQUAT!I44</f>
        <v>1</v>
      </c>
      <c r="D71" s="33" t="str">
        <f t="shared" ref="D71:D88" si="83">IF($B71&lt;($C71),P71,0)</f>
        <v>fuel cells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fuel cells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4dii</v>
      </c>
      <c r="B72" s="18">
        <f>'Class Results'!N75</f>
        <v>0</v>
      </c>
      <c r="C72" s="18">
        <f>EQUAT!I45</f>
        <v>2</v>
      </c>
      <c r="D72" s="33" t="str">
        <f t="shared" si="83"/>
        <v>fuel cells</v>
      </c>
      <c r="E72" s="33" t="str">
        <f t="shared" si="84"/>
        <v>fuel cells</v>
      </c>
      <c r="F72" s="33">
        <f t="shared" si="85"/>
        <v>0</v>
      </c>
      <c r="G72" s="33">
        <f t="shared" si="86"/>
        <v>0</v>
      </c>
      <c r="H72" s="33" t="str">
        <f t="shared" si="57"/>
        <v>data book</v>
      </c>
      <c r="I72" s="33" t="str">
        <f t="shared" si="58"/>
        <v>data book</v>
      </c>
      <c r="J72" s="33">
        <f t="shared" si="59"/>
        <v>0</v>
      </c>
      <c r="K72" s="33">
        <f t="shared" si="60"/>
        <v>0</v>
      </c>
      <c r="L72" s="33" t="str">
        <f t="shared" si="61"/>
        <v>half, overall equations fuel cell</v>
      </c>
      <c r="M72" s="33" t="str">
        <f t="shared" si="62"/>
        <v>half, overall equations fuel cell</v>
      </c>
      <c r="N72" s="33">
        <f t="shared" si="63"/>
        <v>0</v>
      </c>
      <c r="O72" s="33">
        <f t="shared" si="64"/>
        <v>0</v>
      </c>
      <c r="P72" s="72" t="str">
        <f>EQUAT!J45</f>
        <v>fuel cells</v>
      </c>
      <c r="Q72" s="49" t="str">
        <f t="shared" si="65"/>
        <v>fuel cells</v>
      </c>
      <c r="R72" s="9">
        <f t="shared" si="66"/>
        <v>0</v>
      </c>
      <c r="S72" s="50">
        <f t="shared" si="67"/>
        <v>0</v>
      </c>
      <c r="T72" s="45" t="str">
        <f>EQUAT!K45</f>
        <v>data book</v>
      </c>
      <c r="U72" s="56" t="str">
        <f t="shared" si="68"/>
        <v>data book</v>
      </c>
      <c r="V72" s="10">
        <f t="shared" si="69"/>
        <v>0</v>
      </c>
      <c r="W72" s="57">
        <f t="shared" si="70"/>
        <v>0</v>
      </c>
      <c r="X72" s="45" t="str">
        <f>EQUAT!L45</f>
        <v>half, overall equations fuel cell</v>
      </c>
      <c r="Y72" s="63" t="str">
        <f t="shared" si="71"/>
        <v>half, overall equations fuel cell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2</v>
      </c>
      <c r="AV72" s="109">
        <f t="shared" si="82"/>
        <v>0</v>
      </c>
    </row>
    <row r="73" spans="1:48" x14ac:dyDescent="0.25">
      <c r="A73" s="8" t="str">
        <f>EQUAT!H46</f>
        <v>5ai</v>
      </c>
      <c r="B73" s="18">
        <f>'Class Results'!N76</f>
        <v>0</v>
      </c>
      <c r="C73" s="18">
        <f>EQUAT!I46</f>
        <v>1</v>
      </c>
      <c r="D73" s="33" t="str">
        <f t="shared" si="83"/>
        <v>galvanic primary, half &amp; overall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data book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 t="str">
        <f t="shared" si="61"/>
        <v>electrochemical series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galvanic primary, half &amp; overall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data book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 t="str">
        <f>EQUAT!L46</f>
        <v>electrochemical series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5aii</v>
      </c>
      <c r="B74" s="18">
        <f>'Class Results'!N77</f>
        <v>0</v>
      </c>
      <c r="C74" s="18">
        <f>EQUAT!I47</f>
        <v>1</v>
      </c>
      <c r="D74" s="33" t="str">
        <f t="shared" si="83"/>
        <v>galvanic primary, half &amp; overall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galvanic primary, half &amp; overall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2</v>
      </c>
      <c r="AF74" s="179">
        <f t="shared" si="76"/>
        <v>2</v>
      </c>
      <c r="AG74" s="180">
        <f t="shared" si="77"/>
        <v>0</v>
      </c>
      <c r="AH74" s="178">
        <f t="shared" si="78"/>
        <v>0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5aiii</v>
      </c>
      <c r="B75" s="18">
        <f>'Class Results'!N78</f>
        <v>0</v>
      </c>
      <c r="C75" s="18">
        <f>EQUAT!I48</f>
        <v>1</v>
      </c>
      <c r="D75" s="33" t="str">
        <f t="shared" si="83"/>
        <v>electrochemical series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data book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electrochemical series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data book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5b</v>
      </c>
      <c r="B76" s="18">
        <f>'Class Results'!N79</f>
        <v>0</v>
      </c>
      <c r="C76" s="18">
        <f>EQUAT!I49</f>
        <v>1</v>
      </c>
      <c r="D76" s="33" t="str">
        <f t="shared" si="83"/>
        <v>galvanic cells - primary, secondary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galvanic cells - primary, secondary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2</v>
      </c>
      <c r="AV76" s="109">
        <f t="shared" si="82"/>
        <v>0</v>
      </c>
    </row>
    <row r="77" spans="1:48" x14ac:dyDescent="0.25">
      <c r="A77" s="8" t="str">
        <f>EQUAT!H50</f>
        <v>5ci</v>
      </c>
      <c r="B77" s="18">
        <f>'Class Results'!N80</f>
        <v>0</v>
      </c>
      <c r="C77" s="18">
        <f>EQUAT!I50</f>
        <v>1</v>
      </c>
      <c r="D77" s="33" t="str">
        <f t="shared" si="83"/>
        <v xml:space="preserve">Faradays laws 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galvanic primary, half &amp; overall equations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 t="str">
        <f t="shared" si="61"/>
        <v>calculations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 xml:space="preserve">Faradays laws 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galvanic primary, half &amp; overall equations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 t="str">
        <f>EQUAT!L50</f>
        <v>calculations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5cii</v>
      </c>
      <c r="B78" s="18">
        <f>'Class Results'!N81</f>
        <v>0</v>
      </c>
      <c r="C78" s="18">
        <f>EQUAT!I51</f>
        <v>1</v>
      </c>
      <c r="D78" s="33" t="str">
        <f t="shared" si="83"/>
        <v xml:space="preserve">Faradays laws 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 t="str">
        <f t="shared" si="61"/>
        <v>galvanic primary, half &amp; overall equations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 xml:space="preserve">Faradays laws 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 t="str">
        <f>EQUAT!L51</f>
        <v>galvanic primary, half &amp; overall equations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5ciii</v>
      </c>
      <c r="B79" s="18">
        <f>'Class Results'!N82</f>
        <v>0</v>
      </c>
      <c r="C79" s="18">
        <f>EQUAT!I52</f>
        <v>2</v>
      </c>
      <c r="D79" s="33" t="str">
        <f t="shared" si="83"/>
        <v>calculations</v>
      </c>
      <c r="E79" s="33" t="str">
        <f t="shared" si="84"/>
        <v>calculations</v>
      </c>
      <c r="F79" s="33">
        <f t="shared" si="85"/>
        <v>0</v>
      </c>
      <c r="G79" s="33">
        <f t="shared" si="86"/>
        <v>0</v>
      </c>
      <c r="H79" s="33" t="str">
        <f t="shared" si="57"/>
        <v>galvanic primary, half &amp; overall equations</v>
      </c>
      <c r="I79" s="33" t="str">
        <f t="shared" si="58"/>
        <v>galvanic primary, half &amp; overall equations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calculations</v>
      </c>
      <c r="Q79" s="49" t="str">
        <f t="shared" si="65"/>
        <v>calculations</v>
      </c>
      <c r="R79" s="9">
        <f t="shared" si="66"/>
        <v>0</v>
      </c>
      <c r="S79" s="50">
        <f t="shared" si="67"/>
        <v>0</v>
      </c>
      <c r="T79" s="45" t="str">
        <f>EQUAT!K52</f>
        <v>galvanic primary, half &amp; overall equations</v>
      </c>
      <c r="U79" s="56" t="str">
        <f t="shared" si="68"/>
        <v>galvanic primary, half &amp; overall equations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5d</v>
      </c>
      <c r="B80" s="18">
        <f>'Class Results'!N83</f>
        <v>0</v>
      </c>
      <c r="C80" s="18">
        <f>EQUAT!I53</f>
        <v>2</v>
      </c>
      <c r="D80" s="33" t="str">
        <f t="shared" si="83"/>
        <v>galvanic secondary, principles</v>
      </c>
      <c r="E80" s="33" t="str">
        <f t="shared" si="84"/>
        <v>galvanic secondary, principles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 t="str">
        <f t="shared" si="65"/>
        <v>galvanic secondary, principles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6a</v>
      </c>
      <c r="B81" s="18">
        <f>'Class Results'!N84</f>
        <v>0</v>
      </c>
      <c r="C81" s="18">
        <f>EQUAT!I54</f>
        <v>1</v>
      </c>
      <c r="D81" s="33" t="str">
        <f t="shared" si="83"/>
        <v>Rates of reaction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Rates of reaction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6b</v>
      </c>
      <c r="B82" s="18">
        <f>'Class Results'!N85</f>
        <v>0</v>
      </c>
      <c r="C82" s="18">
        <f>EQUAT!I55</f>
        <v>2</v>
      </c>
      <c r="D82" s="33" t="str">
        <f t="shared" si="83"/>
        <v>Rates of reaction</v>
      </c>
      <c r="E82" s="33" t="str">
        <f t="shared" si="84"/>
        <v>Rates of reaction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Rates of reaction</v>
      </c>
      <c r="Q82" s="49" t="str">
        <f t="shared" si="65"/>
        <v>Rates of reaction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6ci</v>
      </c>
      <c r="B83" s="18">
        <f>'Class Results'!N86</f>
        <v>0</v>
      </c>
      <c r="C83" s="18">
        <f>EQUAT!I56</f>
        <v>2</v>
      </c>
      <c r="D83" s="33" t="str">
        <f t="shared" si="83"/>
        <v>Rates of reaction</v>
      </c>
      <c r="E83" s="33" t="str">
        <f t="shared" si="84"/>
        <v>Rates of reaction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Rates of reaction</v>
      </c>
      <c r="Q83" s="49" t="str">
        <f t="shared" si="65"/>
        <v>Rates of reaction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6cii</v>
      </c>
      <c r="B84" s="18">
        <f>'Class Results'!N87</f>
        <v>0</v>
      </c>
      <c r="C84" s="18">
        <f>EQUAT!I57</f>
        <v>1</v>
      </c>
      <c r="D84" s="33" t="str">
        <f t="shared" si="83"/>
        <v>calculations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calculations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6ciii</v>
      </c>
      <c r="B85" s="18">
        <f>'Class Results'!N88</f>
        <v>0</v>
      </c>
      <c r="C85" s="18">
        <f>EQUAT!I58</f>
        <v>1</v>
      </c>
      <c r="D85" s="33" t="str">
        <f t="shared" si="83"/>
        <v>calculations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calculations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4</v>
      </c>
      <c r="AF85" s="179">
        <f t="shared" si="76"/>
        <v>4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6di</v>
      </c>
      <c r="B86" s="18">
        <f>'Class Results'!N89</f>
        <v>0</v>
      </c>
      <c r="C86" s="18">
        <f>EQUAT!I59</f>
        <v>1</v>
      </c>
      <c r="D86" s="33" t="str">
        <f t="shared" si="83"/>
        <v>Rates of reaction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Rates of reaction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 t="str">
        <f>EQUAT!H60</f>
        <v>6dii</v>
      </c>
      <c r="B87" s="18">
        <f>'Class Results'!N90</f>
        <v>0</v>
      </c>
      <c r="C87" s="18">
        <f>EQUAT!I60</f>
        <v>2</v>
      </c>
      <c r="D87" s="33" t="str">
        <f t="shared" si="83"/>
        <v>Rates of reaction</v>
      </c>
      <c r="E87" s="33" t="str">
        <f t="shared" si="84"/>
        <v>Rates of reaction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Rates of reaction</v>
      </c>
      <c r="Q87" s="49" t="str">
        <f t="shared" si="65"/>
        <v>Rates of reaction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4</v>
      </c>
      <c r="AV87" s="109">
        <f t="shared" si="82"/>
        <v>0</v>
      </c>
    </row>
    <row r="88" spans="1:48" x14ac:dyDescent="0.25">
      <c r="A88" s="8" t="str">
        <f>EQUAT!H61</f>
        <v>6e</v>
      </c>
      <c r="B88" s="18">
        <f>'Class Results'!N91</f>
        <v>0</v>
      </c>
      <c r="C88" s="18">
        <f>EQUAT!I61</f>
        <v>2</v>
      </c>
      <c r="D88" s="33" t="str">
        <f t="shared" si="83"/>
        <v>collision theory</v>
      </c>
      <c r="E88" s="33" t="str">
        <f t="shared" si="84"/>
        <v>collision theory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collision theory</v>
      </c>
      <c r="Q88" s="49" t="str">
        <f t="shared" si="65"/>
        <v>collision theory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6f</v>
      </c>
      <c r="B89" s="18">
        <f>'Class Results'!N92</f>
        <v>0</v>
      </c>
      <c r="C89" s="18">
        <f>EQUAT!I62</f>
        <v>2</v>
      </c>
      <c r="D89" s="33" t="str">
        <f t="shared" ref="D89:D102" si="87">IF($B89&lt;($C89),P89,0)</f>
        <v>temperature effect on rate</v>
      </c>
      <c r="E89" s="33" t="str">
        <f t="shared" ref="E89:E102" si="88">IF($B89&lt;($C89-1),P89,0)</f>
        <v>temperature effect on rate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 t="str">
        <f t="shared" ref="H89:H102" si="91">IF($B89&lt;($C89),T89,0)</f>
        <v>catalyst effect on rate</v>
      </c>
      <c r="I89" s="33" t="str">
        <f t="shared" ref="I89:I102" si="92">IF($B89&lt;($C89-1),T89,0)</f>
        <v>catalyst effect on rate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temperature effect on rate</v>
      </c>
      <c r="Q89" s="49" t="str">
        <f t="shared" si="65"/>
        <v>temperature effect on rate</v>
      </c>
      <c r="R89" s="9">
        <f t="shared" si="66"/>
        <v>0</v>
      </c>
      <c r="S89" s="50">
        <f t="shared" si="67"/>
        <v>0</v>
      </c>
      <c r="T89" s="45" t="str">
        <f>EQUAT!K62</f>
        <v>catalyst effect on rate</v>
      </c>
      <c r="U89" s="56" t="str">
        <f t="shared" si="68"/>
        <v>catalyst effect on rate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7a</v>
      </c>
      <c r="B90" s="18">
        <f>'Class Results'!N93</f>
        <v>0</v>
      </c>
      <c r="C90" s="18">
        <f>EQUAT!I63</f>
        <v>2</v>
      </c>
      <c r="D90" s="33" t="str">
        <f t="shared" si="87"/>
        <v>back titrations</v>
      </c>
      <c r="E90" s="33" t="str">
        <f t="shared" si="88"/>
        <v>back titrations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 t="str">
        <f t="shared" si="92"/>
        <v>chemical equations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back titrations</v>
      </c>
      <c r="Q90" s="49" t="str">
        <f t="shared" si="65"/>
        <v>back titrations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 t="str">
        <f t="shared" si="68"/>
        <v>chemical equations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7b</v>
      </c>
      <c r="B91" s="18">
        <f>'Class Results'!N94</f>
        <v>0</v>
      </c>
      <c r="C91" s="18">
        <f>EQUAT!I64</f>
        <v>2</v>
      </c>
      <c r="D91" s="33" t="str">
        <f t="shared" si="87"/>
        <v>back titrations</v>
      </c>
      <c r="E91" s="33" t="str">
        <f t="shared" si="88"/>
        <v>back titrations</v>
      </c>
      <c r="F91" s="33">
        <f t="shared" si="89"/>
        <v>0</v>
      </c>
      <c r="G91" s="33">
        <f t="shared" si="90"/>
        <v>0</v>
      </c>
      <c r="H91" s="33" t="str">
        <f t="shared" si="91"/>
        <v>calculations</v>
      </c>
      <c r="I91" s="33" t="str">
        <f t="shared" si="92"/>
        <v>calculations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back titrations</v>
      </c>
      <c r="Q91" s="49" t="str">
        <f t="shared" si="65"/>
        <v>back titrations</v>
      </c>
      <c r="R91" s="9">
        <f t="shared" si="66"/>
        <v>0</v>
      </c>
      <c r="S91" s="50">
        <f t="shared" si="67"/>
        <v>0</v>
      </c>
      <c r="T91" s="45" t="str">
        <f>EQUAT!K64</f>
        <v>calculations</v>
      </c>
      <c r="U91" s="56" t="str">
        <f t="shared" si="68"/>
        <v>calculations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92" s="8" t="str">
        <f>EQUAT!H65</f>
        <v>7c</v>
      </c>
      <c r="B92" s="18">
        <f>'Class Results'!N95</f>
        <v>0</v>
      </c>
      <c r="C92" s="18">
        <f>EQUAT!I65</f>
        <v>1</v>
      </c>
      <c r="D92" s="33" t="str">
        <f t="shared" si="87"/>
        <v>calculations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calculations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7d</v>
      </c>
      <c r="B93" s="18">
        <f>'Class Results'!N96</f>
        <v>0</v>
      </c>
      <c r="C93" s="18">
        <f>EQUAT!I66</f>
        <v>1</v>
      </c>
      <c r="D93" s="33" t="str">
        <f t="shared" si="87"/>
        <v>calculations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calculations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 t="str">
        <f>EQUAT!H67</f>
        <v>7e</v>
      </c>
      <c r="B94" s="18">
        <f>'Class Results'!N97</f>
        <v>0</v>
      </c>
      <c r="C94" s="18">
        <f>EQUAT!I67</f>
        <v>3</v>
      </c>
      <c r="D94" s="33" t="str">
        <f t="shared" si="87"/>
        <v>data book</v>
      </c>
      <c r="E94" s="33" t="str">
        <f t="shared" si="88"/>
        <v>data book</v>
      </c>
      <c r="F94" s="33" t="str">
        <f t="shared" si="89"/>
        <v>data book</v>
      </c>
      <c r="G94" s="33">
        <f t="shared" si="90"/>
        <v>0</v>
      </c>
      <c r="H94" s="33" t="str">
        <f t="shared" si="91"/>
        <v>Ka weak acids</v>
      </c>
      <c r="I94" s="33" t="str">
        <f t="shared" si="92"/>
        <v>Ka weak acids</v>
      </c>
      <c r="J94" s="33" t="str">
        <f t="shared" si="93"/>
        <v>Ka weak acids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 t="str">
        <f>EQUAT!J67</f>
        <v>data book</v>
      </c>
      <c r="Q94" s="49" t="str">
        <f t="shared" si="65"/>
        <v>data book</v>
      </c>
      <c r="R94" s="9" t="str">
        <f t="shared" si="66"/>
        <v>data book</v>
      </c>
      <c r="S94" s="50">
        <f t="shared" si="67"/>
        <v>0</v>
      </c>
      <c r="T94" s="45" t="str">
        <f>EQUAT!K67</f>
        <v>Ka weak acids</v>
      </c>
      <c r="U94" s="56" t="str">
        <f t="shared" si="68"/>
        <v>Ka weak acids</v>
      </c>
      <c r="V94" s="10" t="str">
        <f t="shared" si="69"/>
        <v>Ka weak acids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Results'!N98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Results'!N99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Results'!N100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11</v>
      </c>
      <c r="AF97" s="176">
        <f t="shared" si="76"/>
        <v>11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Results'!N101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Results'!N102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2</v>
      </c>
      <c r="AF99" s="176">
        <f t="shared" si="76"/>
        <v>2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11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Results'!N103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1:48" x14ac:dyDescent="0.25">
      <c r="A101" s="8">
        <f>EQUAT!H74</f>
        <v>0</v>
      </c>
      <c r="B101" s="18">
        <f>'Class Results'!N104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2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Results'!N105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1</v>
      </c>
      <c r="AF132" s="176">
        <f t="shared" ref="AF132:AF160" si="110">COUNTIF($P$3:$AA$102,AD132)</f>
        <v>1</v>
      </c>
      <c r="AG132" s="177">
        <f t="shared" ref="AG132:AG160" si="111">AF132-AE132</f>
        <v>0</v>
      </c>
      <c r="AH132" s="175">
        <f t="shared" ref="AH132:AH160" si="112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1</v>
      </c>
      <c r="AF134" s="171">
        <f t="shared" si="110"/>
        <v>1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2</v>
      </c>
      <c r="AF135" s="171">
        <f t="shared" si="110"/>
        <v>2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6</v>
      </c>
      <c r="AF136" s="171">
        <f t="shared" si="110"/>
        <v>6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3</v>
      </c>
      <c r="AF137" s="171">
        <f t="shared" si="110"/>
        <v>3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0</v>
      </c>
      <c r="AF138" s="171">
        <f t="shared" si="110"/>
        <v>0</v>
      </c>
      <c r="AG138" s="149">
        <f t="shared" si="111"/>
        <v>0</v>
      </c>
      <c r="AH138" s="153" t="str">
        <f t="shared" si="112"/>
        <v>not assessed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5</v>
      </c>
      <c r="AF139" s="176">
        <f t="shared" si="110"/>
        <v>5</v>
      </c>
      <c r="AG139" s="177">
        <f t="shared" si="111"/>
        <v>0</v>
      </c>
      <c r="AH139" s="175">
        <f t="shared" si="112"/>
        <v>0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2</v>
      </c>
      <c r="AF144" s="171">
        <f t="shared" si="110"/>
        <v>2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8</v>
      </c>
      <c r="AF145" s="171">
        <f t="shared" si="110"/>
        <v>8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5</v>
      </c>
      <c r="AF150" s="176">
        <f t="shared" si="110"/>
        <v>5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20</v>
      </c>
      <c r="AF153" s="171">
        <f t="shared" si="110"/>
        <v>20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301" t="str">
        <f>'Class Results'!O4</f>
        <v>Student 13</v>
      </c>
      <c r="C1" s="301"/>
      <c r="D1" s="30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302" t="s">
        <v>93</v>
      </c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42</v>
      </c>
      <c r="Q2" s="305"/>
      <c r="R2" s="305"/>
      <c r="S2" s="305"/>
      <c r="T2" s="306"/>
      <c r="U2" s="305"/>
      <c r="V2" s="305"/>
      <c r="W2" s="305"/>
      <c r="X2" s="306"/>
      <c r="Y2" s="305"/>
      <c r="Z2" s="305"/>
      <c r="AA2" s="30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Results'!O6=EQUAT!B7,1,0)</f>
        <v>0</v>
      </c>
      <c r="C3" s="146">
        <f>EQUAT!C7</f>
        <v>1</v>
      </c>
      <c r="D3" s="33" t="str">
        <f>IF($B3&lt;($C3),P3,0)</f>
        <v>IR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C13NMR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 t="str">
        <f t="shared" ref="L3:L32" si="4">IF($B3&lt;($C3),X3,0)</f>
        <v>systematic name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IR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C13NMR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 t="str">
        <f>EQUAT!F7</f>
        <v>systematic name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75</v>
      </c>
      <c r="AL3" s="33">
        <f>SUM(AF3:AF51)</f>
        <v>75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Results'!O7=EQUAT!B8,1,0)</f>
        <v>0</v>
      </c>
      <c r="C4" s="18">
        <f>EQUAT!C8</f>
        <v>1</v>
      </c>
      <c r="D4" s="33" t="str">
        <f t="shared" ref="D4:D70" si="17">IF($B4&lt;($C4),P4,0)</f>
        <v>amount of solids, liquids,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amount of solids, liquids,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1</v>
      </c>
      <c r="AF4" s="173">
        <f t="shared" ref="AF4:AF67" si="23">COUNTIF($P$3:$AA$102,AD4)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48</v>
      </c>
      <c r="AL4" s="33">
        <f>SUM(AF52:AF96)</f>
        <v>48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Results'!O8=EQUAT!B9,1,0)</f>
        <v>0</v>
      </c>
      <c r="C5" s="18">
        <f>EQUAT!C9</f>
        <v>1</v>
      </c>
      <c r="D5" s="33" t="str">
        <f t="shared" si="17"/>
        <v>titration curves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titration curves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10</v>
      </c>
      <c r="AL5" s="33">
        <f t="shared" ref="AL5:AM5" si="27">SUM(AF3:AF11)</f>
        <v>10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Results'!O9=EQUAT!B10,1,0)</f>
        <v>0</v>
      </c>
      <c r="C6" s="18">
        <f>EQUAT!C10</f>
        <v>1</v>
      </c>
      <c r="D6" s="33" t="str">
        <f t="shared" si="17"/>
        <v>acid-base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data book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acid-base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data book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2</v>
      </c>
      <c r="AL6" s="33">
        <f>SUM(AF12:AF14)</f>
        <v>2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Results'!O10=EQUAT!B11,1,0)</f>
        <v>0</v>
      </c>
      <c r="C7" s="18">
        <f>EQUAT!C11</f>
        <v>1</v>
      </c>
      <c r="D7" s="33" t="str">
        <f t="shared" si="17"/>
        <v>galvanic primary, principles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electrochemical series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data book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galvanic primary, principles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electrochemical series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data book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21</v>
      </c>
      <c r="AL7" s="33">
        <f t="shared" ref="AL7:AM7" si="32">SUM(AF15:AF19)</f>
        <v>21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Results'!O11=EQUAT!B12,1,0)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4</v>
      </c>
      <c r="AF8" s="173">
        <f t="shared" si="23"/>
        <v>4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12</v>
      </c>
      <c r="AL8" s="33">
        <f t="shared" ref="AL8:AM8" si="33">SUM(AF20:AF23)</f>
        <v>12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Results'!O12=EQUAT!B13,1,0)</f>
        <v>0</v>
      </c>
      <c r="C9" s="18">
        <f>EQUAT!C13</f>
        <v>1</v>
      </c>
      <c r="D9" s="33" t="str">
        <f t="shared" si="17"/>
        <v>redox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fuel cells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redox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fuel cells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</v>
      </c>
      <c r="AL9" s="33">
        <f t="shared" ref="AL9:AM9" si="34">SUM(AF24:AF31)</f>
        <v>1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Results'!O13=EQUAT!B14,1,0)</f>
        <v>0</v>
      </c>
      <c r="C10" s="18">
        <f>EQUAT!C14</f>
        <v>1</v>
      </c>
      <c r="D10" s="33" t="str">
        <f t="shared" si="17"/>
        <v>bomb calorimetry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calculations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bomb calorimetry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calculations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28</v>
      </c>
      <c r="AL10" s="33">
        <f t="shared" ref="AL10:AM10" si="35">SUM(AF32:AF48)</f>
        <v>28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4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Results'!O14=EQUAT!B15,1,0)</f>
        <v>0</v>
      </c>
      <c r="C11" s="18">
        <f>EQUAT!C15</f>
        <v>1</v>
      </c>
      <c r="D11" s="33" t="str">
        <f t="shared" si="17"/>
        <v>galvanic secondary, principles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galvanic secondary, principles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2</v>
      </c>
      <c r="AF11" s="173">
        <f t="shared" si="23"/>
        <v>2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Results'!O15=EQUAT!B16,1,0)</f>
        <v>0</v>
      </c>
      <c r="C12" s="18">
        <f>EQUAT!C16</f>
        <v>1</v>
      </c>
      <c r="D12" s="33" t="str">
        <f t="shared" si="17"/>
        <v>Le Chatelier principle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Le Chatelier principle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2</v>
      </c>
      <c r="AF12" s="171">
        <f t="shared" si="23"/>
        <v>2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16</v>
      </c>
      <c r="AL12" s="33">
        <f t="shared" ref="AL12:AM12" si="37">SUM(AF52:AF66)</f>
        <v>16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Results'!O16=EQUAT!B17,1,0)</f>
        <v>0</v>
      </c>
      <c r="C13" s="18">
        <f>EQUAT!C17</f>
        <v>1</v>
      </c>
      <c r="D13" s="33" t="str">
        <f t="shared" si="17"/>
        <v>fuel cells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fuel cells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2</v>
      </c>
      <c r="AV13" s="109">
        <f t="shared" si="31"/>
        <v>0</v>
      </c>
    </row>
    <row r="14" spans="1:58" x14ac:dyDescent="0.25">
      <c r="A14" s="8">
        <v>12</v>
      </c>
      <c r="B14" s="93">
        <f>IF('Class Results'!O17=EQUAT!B18,1,0)</f>
        <v>0</v>
      </c>
      <c r="C14" s="18">
        <f>EQUAT!C18</f>
        <v>1</v>
      </c>
      <c r="D14" s="33" t="str">
        <f t="shared" si="17"/>
        <v>gravimetric analysis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calculations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chemical equations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gravimetric analysis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calculations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chemical equations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2</v>
      </c>
      <c r="AV14" s="109">
        <f t="shared" si="31"/>
        <v>0</v>
      </c>
    </row>
    <row r="15" spans="1:58" x14ac:dyDescent="0.25">
      <c r="A15" s="8">
        <v>13</v>
      </c>
      <c r="B15" s="93">
        <f>IF('Class Results'!O18=EQUAT!B19,1,0)</f>
        <v>0</v>
      </c>
      <c r="C15" s="18">
        <f>EQUAT!C19</f>
        <v>1</v>
      </c>
      <c r="D15" s="33" t="str">
        <f t="shared" si="17"/>
        <v>gravimetric analysis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calculations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chemical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gravimetric analysis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calculations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chemical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Results'!O19=EQUAT!B20,1,0)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calibration graph AAS or UV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calibration graph AAS or UV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2</v>
      </c>
      <c r="AF16" s="173">
        <f t="shared" si="23"/>
        <v>2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Results'!O20=EQUAT!B21,1,0)</f>
        <v>0</v>
      </c>
      <c r="C17" s="18">
        <f>EQUAT!C21</f>
        <v>1</v>
      </c>
      <c r="D17" s="33" t="str">
        <f t="shared" si="17"/>
        <v>systematic name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alkanoic acid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calculations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systematic name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alkanoic acid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calculations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4</v>
      </c>
      <c r="AL17" s="33">
        <f t="shared" ref="AL17:AM17" si="42">SUM(AF90:AF93)</f>
        <v>4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Results'!O21=EQUAT!B22,1,0)</f>
        <v>0</v>
      </c>
      <c r="C18" s="18">
        <f>EQUAT!C22</f>
        <v>1</v>
      </c>
      <c r="D18" s="33" t="str">
        <f t="shared" si="17"/>
        <v xml:space="preserve">Faradays laws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galvanic primary, principles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redox equations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Faradays laws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galvanic primary, principles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redox equations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Results'!O22=EQUAT!B23,1,0)</f>
        <v>0</v>
      </c>
      <c r="C19" s="18">
        <f>EQUAT!C23</f>
        <v>1</v>
      </c>
      <c r="D19" s="33" t="str">
        <f t="shared" si="17"/>
        <v>chemical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aspirin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chemical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aspirin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Results'!O23=EQUAT!B24,1,0)</f>
        <v>0</v>
      </c>
      <c r="C20" s="18">
        <f>EQUAT!C24</f>
        <v>1</v>
      </c>
      <c r="D20" s="33" t="str">
        <f t="shared" si="17"/>
        <v>organic reaction pathways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organic reaction pathways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33</v>
      </c>
      <c r="AL20" s="33">
        <f>SUM(AF97:AF120)</f>
        <v>33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Results'!O24=EQUAT!B25,1,0)</f>
        <v>0</v>
      </c>
      <c r="C21" s="18">
        <f>EQUAT!C25</f>
        <v>1</v>
      </c>
      <c r="D21" s="33" t="str">
        <f t="shared" si="17"/>
        <v>Le Chatelier principle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Rates of reaction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Le Chatelier principle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Rates of reaction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48</v>
      </c>
      <c r="AL21" s="33">
        <f>SUM(AF121:AF151)</f>
        <v>48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Results'!O25=EQUAT!B26,1,0)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19</v>
      </c>
      <c r="AL22" s="33">
        <f t="shared" ref="AL22:AM22" si="44">SUM(AF97:AF103)</f>
        <v>19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Results'!O26=EQUAT!B27,1,0)</f>
        <v>0</v>
      </c>
      <c r="C23" s="18">
        <f>EQUAT!C27</f>
        <v>1</v>
      </c>
      <c r="D23" s="33" t="str">
        <f t="shared" si="17"/>
        <v>calc delta H from reactions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calc delta H from reactions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0</v>
      </c>
      <c r="AL23" s="33">
        <f t="shared" ref="AL23:AM23" si="46">SUM(AF104:AF109)</f>
        <v>0</v>
      </c>
      <c r="AM23" s="33">
        <f t="shared" si="46"/>
        <v>0</v>
      </c>
      <c r="AN23" s="80">
        <f t="shared" si="45"/>
        <v>-2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Results'!O27=EQUAT!B28,1,0)</f>
        <v>0</v>
      </c>
      <c r="C24" s="18">
        <f>EQUAT!C28</f>
        <v>1</v>
      </c>
      <c r="D24" s="33" t="str">
        <f t="shared" si="17"/>
        <v>matching analytical technique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HPLC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matching analytical technique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HPLC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14</v>
      </c>
      <c r="AL24" s="33">
        <f t="shared" ref="AL24:AM24" si="47">SUM(AF110:AF115)</f>
        <v>14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Results'!O28=EQUAT!B29,1,0)</f>
        <v>0</v>
      </c>
      <c r="C25" s="18">
        <f>EQUAT!C29</f>
        <v>1</v>
      </c>
      <c r="D25" s="33" t="str">
        <f t="shared" si="17"/>
        <v>vol - experimental technique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vol - experimental technique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Results'!O29=EQUAT!B30,1,0)</f>
        <v>0</v>
      </c>
      <c r="C26" s="18">
        <f>EQUAT!C30</f>
        <v>1</v>
      </c>
      <c r="D26" s="33" t="str">
        <f t="shared" si="17"/>
        <v>mass spectrometry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IR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C13NMR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mass spectrometry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IR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C13NMR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Results'!O30=EQUAT!B31,1,0)</f>
        <v>0</v>
      </c>
      <c r="C27" s="18">
        <f>EQUAT!C31</f>
        <v>1</v>
      </c>
      <c r="D27" s="33" t="str">
        <f t="shared" si="17"/>
        <v>mass spectrometry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IR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C13NMR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mass spectrometry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IR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C13NMR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1</v>
      </c>
      <c r="AF27" s="173">
        <f t="shared" si="23"/>
        <v>1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2</v>
      </c>
      <c r="AL27" s="33">
        <f t="shared" ref="AL27:AM27" si="50">SUM(AF123:AF128)</f>
        <v>2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Results'!O31=EQUAT!B32,1,0)</f>
        <v>0</v>
      </c>
      <c r="C28" s="18">
        <f>EQUAT!C32</f>
        <v>1</v>
      </c>
      <c r="D28" s="33" t="str">
        <f t="shared" si="17"/>
        <v>Le Chatelier principle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Le Chatelier principle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Results'!O32=EQUAT!B33,1,0)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chemical principles electrolytic cell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chemical principles electrolytic cell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12</v>
      </c>
      <c r="AL29" s="33">
        <f t="shared" ref="AL29:AM29" si="52">SUM(AF134:AF138)</f>
        <v>12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1</v>
      </c>
      <c r="AV29" s="109">
        <f t="shared" si="31"/>
        <v>0</v>
      </c>
    </row>
    <row r="30" spans="1:58" x14ac:dyDescent="0.25">
      <c r="A30" s="8">
        <v>28</v>
      </c>
      <c r="B30" s="93">
        <f>IF('Class Results'!O33=EQUAT!B34,1,0)</f>
        <v>0</v>
      </c>
      <c r="C30" s="18">
        <f>EQUAT!C34</f>
        <v>1</v>
      </c>
      <c r="D30" s="33" t="str">
        <f t="shared" si="17"/>
        <v>chemical principles electrolytic cell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molten vs aqueous electrolytic cell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chemical principles electrolytic cell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molten vs aqueous electrolytic cell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8</v>
      </c>
      <c r="AL30" s="33">
        <f t="shared" ref="AL30:AM30" si="53">SUM(AF139:AF143)</f>
        <v>8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Results'!O34=EQUAT!B35,1,0)</f>
        <v>0</v>
      </c>
      <c r="C31" s="18">
        <f>EQUAT!C35</f>
        <v>1</v>
      </c>
      <c r="D31" s="33" t="str">
        <f t="shared" si="17"/>
        <v>amount of solids, liquids, gases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excess and limiting reagents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amount of solids, liquids, gases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excess and limiting reagents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Results'!O35=EQUAT!B36,1,0)</f>
        <v>0</v>
      </c>
      <c r="C32" s="18">
        <f>EQUAT!C36</f>
        <v>1</v>
      </c>
      <c r="D32" s="33" t="str">
        <f t="shared" si="17"/>
        <v>solution calorimetry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solution calorimetry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5</v>
      </c>
      <c r="AL32" s="33">
        <f t="shared" ref="AL32:AM32" si="55">SUM(AF150:AF151)</f>
        <v>5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20</v>
      </c>
      <c r="AL33" s="33">
        <f t="shared" ref="AL33:AM33" si="56">SUM(AF152:AF154)</f>
        <v>20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Results'!O37</f>
        <v>0</v>
      </c>
      <c r="C34" s="18">
        <f>EQUAT!I7</f>
        <v>1</v>
      </c>
      <c r="D34" s="33" t="str">
        <f t="shared" si="17"/>
        <v>organic structure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organic structure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Results'!O38</f>
        <v>0</v>
      </c>
      <c r="C35" s="18">
        <f>EQUAT!I8</f>
        <v>1</v>
      </c>
      <c r="D35" s="33" t="str">
        <f t="shared" si="17"/>
        <v>mass spectrometry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mass spectrometry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Results'!O39</f>
        <v>0</v>
      </c>
      <c r="C36" s="18">
        <f>EQUAT!I9</f>
        <v>2</v>
      </c>
      <c r="D36" s="33" t="str">
        <f t="shared" si="17"/>
        <v>IR</v>
      </c>
      <c r="E36" s="33" t="str">
        <f t="shared" si="18"/>
        <v>IR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IR</v>
      </c>
      <c r="Q36" s="49" t="str">
        <f t="shared" si="65"/>
        <v>IR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6</v>
      </c>
      <c r="AF36" s="171">
        <f t="shared" si="23"/>
        <v>6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Results'!O40</f>
        <v>0</v>
      </c>
      <c r="C37" s="18">
        <f>EQUAT!I10</f>
        <v>2</v>
      </c>
      <c r="D37" s="33" t="str">
        <f t="shared" si="17"/>
        <v>organic structure</v>
      </c>
      <c r="E37" s="33" t="str">
        <f t="shared" si="18"/>
        <v>organic structure</v>
      </c>
      <c r="F37" s="33">
        <f t="shared" si="19"/>
        <v>0</v>
      </c>
      <c r="G37" s="33">
        <f t="shared" si="20"/>
        <v>0</v>
      </c>
      <c r="H37" s="33" t="str">
        <f t="shared" si="57"/>
        <v>C13NMR</v>
      </c>
      <c r="I37" s="33" t="str">
        <f t="shared" si="58"/>
        <v>C13NMR</v>
      </c>
      <c r="J37" s="33">
        <f t="shared" si="59"/>
        <v>0</v>
      </c>
      <c r="K37" s="33">
        <f t="shared" si="60"/>
        <v>0</v>
      </c>
      <c r="L37" s="33" t="str">
        <f t="shared" si="61"/>
        <v>carbon environment</v>
      </c>
      <c r="M37" s="33" t="str">
        <f t="shared" si="62"/>
        <v>carbon environment</v>
      </c>
      <c r="N37" s="33">
        <f t="shared" si="63"/>
        <v>0</v>
      </c>
      <c r="O37" s="33">
        <f t="shared" si="64"/>
        <v>0</v>
      </c>
      <c r="P37" s="72" t="str">
        <f>EQUAT!J10</f>
        <v>organic structure</v>
      </c>
      <c r="Q37" s="49" t="str">
        <f t="shared" si="65"/>
        <v>organic structure</v>
      </c>
      <c r="R37" s="9">
        <f t="shared" si="66"/>
        <v>0</v>
      </c>
      <c r="S37" s="50">
        <f t="shared" si="67"/>
        <v>0</v>
      </c>
      <c r="T37" s="45" t="str">
        <f>EQUAT!K10</f>
        <v>C13NMR</v>
      </c>
      <c r="U37" s="56" t="str">
        <f t="shared" si="68"/>
        <v>C13NMR</v>
      </c>
      <c r="V37" s="10">
        <f t="shared" si="69"/>
        <v>0</v>
      </c>
      <c r="W37" s="57">
        <f t="shared" si="70"/>
        <v>0</v>
      </c>
      <c r="X37" s="45" t="str">
        <f>EQUAT!L10</f>
        <v>carbon environment</v>
      </c>
      <c r="Y37" s="63" t="str">
        <f t="shared" si="71"/>
        <v>carbon environment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Results'!O41</f>
        <v>0</v>
      </c>
      <c r="C38" s="18">
        <f>EQUAT!I11</f>
        <v>5</v>
      </c>
      <c r="D38" s="33" t="str">
        <f t="shared" si="17"/>
        <v>common organic reactions</v>
      </c>
      <c r="E38" s="33" t="str">
        <f t="shared" si="18"/>
        <v>common organic reactions</v>
      </c>
      <c r="F38" s="33" t="str">
        <f t="shared" si="19"/>
        <v>common organic reactions</v>
      </c>
      <c r="G38" s="33" t="str">
        <f t="shared" si="20"/>
        <v>common organic reactions</v>
      </c>
      <c r="H38" s="33" t="str">
        <f t="shared" si="57"/>
        <v>esters from alkenes</v>
      </c>
      <c r="I38" s="33" t="str">
        <f t="shared" si="58"/>
        <v>esters from alkenes</v>
      </c>
      <c r="J38" s="33" t="str">
        <f t="shared" si="59"/>
        <v>esters from alkenes</v>
      </c>
      <c r="K38" s="33" t="str">
        <f t="shared" si="60"/>
        <v>esters from alkenes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common organic reactions</v>
      </c>
      <c r="Q38" s="49" t="str">
        <f t="shared" si="65"/>
        <v>common organic reactions</v>
      </c>
      <c r="R38" s="9" t="str">
        <f t="shared" si="66"/>
        <v>common organic reactions</v>
      </c>
      <c r="S38" s="50" t="str">
        <f t="shared" si="67"/>
        <v>common organic reactions</v>
      </c>
      <c r="T38" s="45" t="str">
        <f>EQUAT!K11</f>
        <v>esters from alkenes</v>
      </c>
      <c r="U38" s="56" t="str">
        <f t="shared" si="68"/>
        <v>esters from alkenes</v>
      </c>
      <c r="V38" s="10" t="str">
        <f t="shared" si="69"/>
        <v>esters from alkenes</v>
      </c>
      <c r="W38" s="57" t="str">
        <f t="shared" si="70"/>
        <v>esters from alkenes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2</v>
      </c>
      <c r="AF38" s="171">
        <f t="shared" si="23"/>
        <v>2</v>
      </c>
      <c r="AG38" s="149">
        <f t="shared" si="24"/>
        <v>0</v>
      </c>
      <c r="AH38" s="153">
        <f t="shared" si="25"/>
        <v>0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6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Results'!O42</f>
        <v>0</v>
      </c>
      <c r="C39" s="18">
        <f>EQUAT!I12</f>
        <v>1</v>
      </c>
      <c r="D39" s="33" t="str">
        <f t="shared" si="17"/>
        <v>esterification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esterification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94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1gi</v>
      </c>
      <c r="B40" s="18">
        <f>'Class Results'!O43</f>
        <v>0</v>
      </c>
      <c r="C40" s="18">
        <f>EQUAT!I13</f>
        <v>2</v>
      </c>
      <c r="D40" s="33" t="str">
        <f t="shared" si="17"/>
        <v>Le Chatelier principle</v>
      </c>
      <c r="E40" s="33" t="str">
        <f t="shared" si="18"/>
        <v>Le Chatelier principle</v>
      </c>
      <c r="F40" s="33">
        <f t="shared" si="19"/>
        <v>0</v>
      </c>
      <c r="G40" s="33">
        <f t="shared" si="20"/>
        <v>0</v>
      </c>
      <c r="H40" s="33" t="str">
        <f t="shared" si="57"/>
        <v>Rates of reaction</v>
      </c>
      <c r="I40" s="33" t="str">
        <f t="shared" si="58"/>
        <v>Rates of reaction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Le Chatelier principle</v>
      </c>
      <c r="Q40" s="49" t="str">
        <f t="shared" si="65"/>
        <v>Le Chatelier principle</v>
      </c>
      <c r="R40" s="9">
        <f t="shared" si="66"/>
        <v>0</v>
      </c>
      <c r="S40" s="50">
        <f t="shared" si="67"/>
        <v>0</v>
      </c>
      <c r="T40" s="45" t="str">
        <f>EQUAT!K13</f>
        <v>Rates of reaction</v>
      </c>
      <c r="U40" s="56" t="str">
        <f t="shared" si="68"/>
        <v>Rates of reaction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2</v>
      </c>
      <c r="AV40" s="109">
        <f t="shared" si="31"/>
        <v>0</v>
      </c>
    </row>
    <row r="41" spans="1:48" x14ac:dyDescent="0.25">
      <c r="A41" s="8" t="str">
        <f>EQUAT!H14</f>
        <v>1gii</v>
      </c>
      <c r="B41" s="18">
        <f>'Class Results'!O44</f>
        <v>0</v>
      </c>
      <c r="C41" s="18">
        <f>EQUAT!I14</f>
        <v>1</v>
      </c>
      <c r="D41" s="33" t="str">
        <f t="shared" si="17"/>
        <v>properties of organic compounds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properties of organic compounds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1h</v>
      </c>
      <c r="B42" s="18">
        <f>'Class Results'!O45</f>
        <v>0</v>
      </c>
      <c r="C42" s="18">
        <f>EQUAT!I15</f>
        <v>2</v>
      </c>
      <c r="D42" s="33" t="str">
        <f t="shared" si="17"/>
        <v>calc delta H from reactions</v>
      </c>
      <c r="E42" s="33" t="str">
        <f t="shared" si="18"/>
        <v>calc delta H from reactions</v>
      </c>
      <c r="F42" s="33">
        <f t="shared" si="19"/>
        <v>0</v>
      </c>
      <c r="G42" s="33">
        <f t="shared" si="20"/>
        <v>0</v>
      </c>
      <c r="H42" s="33" t="str">
        <f t="shared" si="57"/>
        <v>data book</v>
      </c>
      <c r="I42" s="33" t="str">
        <f t="shared" si="58"/>
        <v>data book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 t="str">
        <f t="shared" si="65"/>
        <v>calc delta H from reactions</v>
      </c>
      <c r="R42" s="9">
        <f t="shared" si="66"/>
        <v>0</v>
      </c>
      <c r="S42" s="50">
        <f t="shared" si="67"/>
        <v>0</v>
      </c>
      <c r="T42" s="45" t="str">
        <f>EQUAT!K15</f>
        <v>data book</v>
      </c>
      <c r="U42" s="56" t="str">
        <f t="shared" si="68"/>
        <v>data book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2a</v>
      </c>
      <c r="B43" s="18">
        <f>'Class Results'!O46</f>
        <v>0</v>
      </c>
      <c r="C43" s="18">
        <f>EQUAT!I16</f>
        <v>1</v>
      </c>
      <c r="D43" s="33" t="str">
        <f t="shared" si="17"/>
        <v>chemical principles electrolytic cell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chemical principles electrolytic cell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2b</v>
      </c>
      <c r="B44" s="18">
        <f>'Class Results'!O47</f>
        <v>0</v>
      </c>
      <c r="C44" s="18">
        <f>EQUAT!I17</f>
        <v>2</v>
      </c>
      <c r="D44" s="33" t="str">
        <f t="shared" si="17"/>
        <v>predicting redox products</v>
      </c>
      <c r="E44" s="33" t="str">
        <f t="shared" si="18"/>
        <v>predicting redox products</v>
      </c>
      <c r="F44" s="33">
        <f t="shared" si="19"/>
        <v>0</v>
      </c>
      <c r="G44" s="33">
        <f t="shared" si="20"/>
        <v>0</v>
      </c>
      <c r="H44" s="33" t="str">
        <f t="shared" si="57"/>
        <v>electrochemical series</v>
      </c>
      <c r="I44" s="33" t="str">
        <f t="shared" si="58"/>
        <v>electrochemical series</v>
      </c>
      <c r="J44" s="33">
        <f t="shared" si="59"/>
        <v>0</v>
      </c>
      <c r="K44" s="33">
        <f t="shared" si="60"/>
        <v>0</v>
      </c>
      <c r="L44" s="33" t="str">
        <f t="shared" si="61"/>
        <v>chemical principles electrolytic cell</v>
      </c>
      <c r="M44" s="33" t="str">
        <f t="shared" si="62"/>
        <v>chemical principles electrolytic cell</v>
      </c>
      <c r="N44" s="33">
        <f t="shared" si="63"/>
        <v>0</v>
      </c>
      <c r="O44" s="33">
        <f t="shared" si="64"/>
        <v>0</v>
      </c>
      <c r="P44" s="72" t="str">
        <f>EQUAT!J17</f>
        <v>predicting redox products</v>
      </c>
      <c r="Q44" s="49" t="str">
        <f t="shared" si="65"/>
        <v>predicting redox products</v>
      </c>
      <c r="R44" s="9">
        <f t="shared" si="66"/>
        <v>0</v>
      </c>
      <c r="S44" s="50">
        <f t="shared" si="67"/>
        <v>0</v>
      </c>
      <c r="T44" s="45" t="str">
        <f>EQUAT!K17</f>
        <v>electrochemical series</v>
      </c>
      <c r="U44" s="56" t="str">
        <f t="shared" si="68"/>
        <v>electrochemical series</v>
      </c>
      <c r="V44" s="10">
        <f t="shared" si="69"/>
        <v>0</v>
      </c>
      <c r="W44" s="57">
        <f t="shared" si="70"/>
        <v>0</v>
      </c>
      <c r="X44" s="45" t="str">
        <f>EQUAT!L17</f>
        <v>chemical principles electrolytic cell</v>
      </c>
      <c r="Y44" s="63" t="str">
        <f t="shared" si="71"/>
        <v>chemical principles electrolytic cell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2c</v>
      </c>
      <c r="B45" s="18">
        <f>'Class Results'!O48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 t="str">
        <f t="shared" si="57"/>
        <v>chemical principles electrolytic cell</v>
      </c>
      <c r="I45" s="33" t="str">
        <f t="shared" si="58"/>
        <v>chemical principles electrolytic cell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 t="str">
        <f>EQUAT!K18</f>
        <v>chemical principles electrolytic cell</v>
      </c>
      <c r="U45" s="56" t="str">
        <f t="shared" si="68"/>
        <v>chemical principles electrolytic cell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</v>
      </c>
      <c r="B46" s="18">
        <f>'Class Results'!O49</f>
        <v>0</v>
      </c>
      <c r="C46" s="18">
        <f>EQUAT!I19</f>
        <v>1</v>
      </c>
      <c r="D46" s="33" t="str">
        <f t="shared" si="17"/>
        <v>vis-UV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vis-UV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2e</v>
      </c>
      <c r="B47" s="18">
        <f>'Class Results'!O50</f>
        <v>0</v>
      </c>
      <c r="C47" s="18">
        <f>EQUAT!I20</f>
        <v>1</v>
      </c>
      <c r="D47" s="33" t="str">
        <f t="shared" si="17"/>
        <v>vis-UV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vis-UV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2f</v>
      </c>
      <c r="B48" s="18">
        <f>'Class Results'!O51</f>
        <v>0</v>
      </c>
      <c r="C48" s="18">
        <f>EQUAT!I21</f>
        <v>2</v>
      </c>
      <c r="D48" s="33" t="str">
        <f t="shared" si="17"/>
        <v xml:space="preserve">Faradays laws </v>
      </c>
      <c r="E48" s="33" t="str">
        <f t="shared" si="18"/>
        <v xml:space="preserve">Faradays laws </v>
      </c>
      <c r="F48" s="33">
        <f t="shared" si="19"/>
        <v>0</v>
      </c>
      <c r="G48" s="33">
        <f t="shared" si="20"/>
        <v>0</v>
      </c>
      <c r="H48" s="33" t="str">
        <f t="shared" si="57"/>
        <v>electrolytic cells</v>
      </c>
      <c r="I48" s="33" t="str">
        <f t="shared" si="58"/>
        <v>electrolytic cells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 xml:space="preserve">Faradays laws </v>
      </c>
      <c r="Q48" s="49" t="str">
        <f t="shared" si="65"/>
        <v xml:space="preserve">Faradays laws </v>
      </c>
      <c r="R48" s="9">
        <f t="shared" si="66"/>
        <v>0</v>
      </c>
      <c r="S48" s="50">
        <f t="shared" si="67"/>
        <v>0</v>
      </c>
      <c r="T48" s="45" t="str">
        <f>EQUAT!K21</f>
        <v>electrolytic cells</v>
      </c>
      <c r="U48" s="56" t="str">
        <f t="shared" si="68"/>
        <v>electrolytic cells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2g</v>
      </c>
      <c r="B49" s="18">
        <f>'Class Results'!O52</f>
        <v>0</v>
      </c>
      <c r="C49" s="18">
        <f>EQUAT!I22</f>
        <v>1</v>
      </c>
      <c r="D49" s="33" t="str">
        <f t="shared" si="17"/>
        <v>limitations of predictions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limitations of predictions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2h</v>
      </c>
      <c r="B50" s="18">
        <f>'Class Results'!O53</f>
        <v>0</v>
      </c>
      <c r="C50" s="18">
        <f>EQUAT!I23</f>
        <v>1</v>
      </c>
      <c r="D50" s="33" t="str">
        <f t="shared" si="17"/>
        <v>chemical principles electrolytic cell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chemical principles electrolytic cell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2i</v>
      </c>
      <c r="B51" s="18">
        <f>'Class Results'!O54</f>
        <v>0</v>
      </c>
      <c r="C51" s="18">
        <f>EQUAT!I24</f>
        <v>3</v>
      </c>
      <c r="D51" s="33" t="str">
        <f t="shared" si="17"/>
        <v>vis-UV</v>
      </c>
      <c r="E51" s="33" t="str">
        <f t="shared" si="18"/>
        <v>vis-UV</v>
      </c>
      <c r="F51" s="33" t="str">
        <f t="shared" si="19"/>
        <v>vis-UV</v>
      </c>
      <c r="G51" s="33">
        <f t="shared" si="20"/>
        <v>0</v>
      </c>
      <c r="H51" s="33" t="str">
        <f t="shared" si="57"/>
        <v>calibration graph AAS or UV</v>
      </c>
      <c r="I51" s="33" t="str">
        <f t="shared" si="58"/>
        <v>calibration graph AAS or UV</v>
      </c>
      <c r="J51" s="33" t="str">
        <f t="shared" si="59"/>
        <v>calibration graph AAS or UV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vis-UV</v>
      </c>
      <c r="Q51" s="49" t="str">
        <f t="shared" si="65"/>
        <v>vis-UV</v>
      </c>
      <c r="R51" s="9" t="str">
        <f t="shared" si="66"/>
        <v>vis-UV</v>
      </c>
      <c r="S51" s="50">
        <f t="shared" si="67"/>
        <v>0</v>
      </c>
      <c r="T51" s="45" t="str">
        <f>EQUAT!K24</f>
        <v>calibration graph AAS or UV</v>
      </c>
      <c r="U51" s="56" t="str">
        <f t="shared" si="68"/>
        <v>calibration graph AAS or UV</v>
      </c>
      <c r="V51" s="10" t="str">
        <f t="shared" si="69"/>
        <v>calibration graph AAS or UV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3a</v>
      </c>
      <c r="B52" s="18">
        <f>'Class Results'!O55</f>
        <v>0</v>
      </c>
      <c r="C52" s="18">
        <f>EQUAT!I25</f>
        <v>1</v>
      </c>
      <c r="D52" s="33" t="str">
        <f t="shared" si="17"/>
        <v>structural formula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amines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structural formula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amines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3b</v>
      </c>
      <c r="B53" s="18">
        <f>'Class Results'!O56</f>
        <v>0</v>
      </c>
      <c r="C53" s="18">
        <f>EQUAT!I26</f>
        <v>1</v>
      </c>
      <c r="D53" s="33" t="str">
        <f t="shared" si="17"/>
        <v>amines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amino acid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amines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amino acid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3c</v>
      </c>
      <c r="B54" s="18">
        <f>'Class Results'!O57</f>
        <v>0</v>
      </c>
      <c r="C54" s="18">
        <f>EQUAT!I27</f>
        <v>1</v>
      </c>
      <c r="D54" s="33" t="str">
        <f t="shared" si="17"/>
        <v>systematic name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systematic name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3d</v>
      </c>
      <c r="B55" s="18">
        <f>'Class Results'!O58</f>
        <v>0</v>
      </c>
      <c r="C55" s="18">
        <f>EQUAT!I28</f>
        <v>1</v>
      </c>
      <c r="D55" s="33" t="str">
        <f t="shared" si="17"/>
        <v>amino acid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data book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 t="str">
        <f t="shared" si="61"/>
        <v>structural formula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amino acid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data book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 t="str">
        <f>EQUAT!L28</f>
        <v>structural formula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3e</v>
      </c>
      <c r="B56" s="18">
        <f>'Class Results'!O59</f>
        <v>0</v>
      </c>
      <c r="C56" s="18">
        <f>EQUAT!I29</f>
        <v>2</v>
      </c>
      <c r="D56" s="33" t="str">
        <f t="shared" si="17"/>
        <v>cond &amp; poly - proteins</v>
      </c>
      <c r="E56" s="33" t="str">
        <f t="shared" si="18"/>
        <v>cond &amp; poly - proteins</v>
      </c>
      <c r="F56" s="33">
        <f t="shared" si="19"/>
        <v>0</v>
      </c>
      <c r="G56" s="33">
        <f t="shared" si="20"/>
        <v>0</v>
      </c>
      <c r="H56" s="33" t="str">
        <f t="shared" si="57"/>
        <v>chemical bonding proteins</v>
      </c>
      <c r="I56" s="33" t="str">
        <f t="shared" si="58"/>
        <v>chemical bonding proteins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cond &amp; poly - proteins</v>
      </c>
      <c r="Q56" s="49" t="str">
        <f t="shared" si="65"/>
        <v>cond &amp; poly - proteins</v>
      </c>
      <c r="R56" s="9">
        <f t="shared" si="66"/>
        <v>0</v>
      </c>
      <c r="S56" s="50">
        <f t="shared" si="67"/>
        <v>0</v>
      </c>
      <c r="T56" s="45" t="str">
        <f>EQUAT!K29</f>
        <v>chemical bonding proteins</v>
      </c>
      <c r="U56" s="56" t="str">
        <f t="shared" si="68"/>
        <v>chemical bonding proteins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3</v>
      </c>
      <c r="AF56" s="179">
        <f t="shared" si="23"/>
        <v>3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3fi</v>
      </c>
      <c r="B57" s="18">
        <f>'Class Results'!O60</f>
        <v>0</v>
      </c>
      <c r="C57" s="18">
        <f>EQUAT!I30</f>
        <v>1</v>
      </c>
      <c r="D57" s="33" t="str">
        <f t="shared" si="17"/>
        <v>cond &amp; poly - proteins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protein- primary, secondary, tertiary structure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cond &amp; poly - proteins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protein- primary, secondary, tertiary structure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3fii</v>
      </c>
      <c r="B58" s="18">
        <f>'Class Results'!O61</f>
        <v>0</v>
      </c>
      <c r="C58" s="18">
        <f>EQUAT!I31</f>
        <v>1</v>
      </c>
      <c r="D58" s="33" t="str">
        <f t="shared" si="17"/>
        <v>cond &amp; poly - proteins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protein- primary, secondary, tertiary structure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cond &amp; poly - proteins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protein- primary, secondary, tertiary structure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3</v>
      </c>
      <c r="AV58" s="109">
        <f t="shared" si="31"/>
        <v>0</v>
      </c>
    </row>
    <row r="59" spans="1:48" x14ac:dyDescent="0.25">
      <c r="A59" s="8" t="str">
        <f>EQUAT!H32</f>
        <v>3fiii</v>
      </c>
      <c r="B59" s="18">
        <f>'Class Results'!O62</f>
        <v>0</v>
      </c>
      <c r="C59" s="18">
        <f>EQUAT!I32</f>
        <v>1</v>
      </c>
      <c r="D59" s="33" t="str">
        <f t="shared" si="17"/>
        <v>cond &amp; poly - proteins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 t="str">
        <f t="shared" si="57"/>
        <v>protein- primary, secondary, tertiary structure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cond &amp; poly - proteins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 t="str">
        <f>EQUAT!K32</f>
        <v>protein- primary, secondary, tertiary structure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3gi</v>
      </c>
      <c r="B60" s="18">
        <f>'Class Results'!O63</f>
        <v>0</v>
      </c>
      <c r="C60" s="18">
        <f>EQUAT!I33</f>
        <v>2</v>
      </c>
      <c r="D60" s="33" t="str">
        <f t="shared" si="17"/>
        <v>DNA</v>
      </c>
      <c r="E60" s="33" t="str">
        <f t="shared" si="18"/>
        <v>DNA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DNA</v>
      </c>
      <c r="Q60" s="49" t="str">
        <f t="shared" si="65"/>
        <v>DNA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2</v>
      </c>
      <c r="AF60" s="179">
        <f t="shared" si="23"/>
        <v>2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3gii</v>
      </c>
      <c r="B61" s="18">
        <f>'Class Results'!O64</f>
        <v>0</v>
      </c>
      <c r="C61" s="18">
        <f>EQUAT!I34</f>
        <v>1</v>
      </c>
      <c r="D61" s="33" t="str">
        <f t="shared" si="17"/>
        <v>DNA primary structure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DNA primary structure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3giii</v>
      </c>
      <c r="B62" s="18">
        <f>'Class Results'!O65</f>
        <v>0</v>
      </c>
      <c r="C62" s="18">
        <f>EQUAT!I35</f>
        <v>1</v>
      </c>
      <c r="D62" s="33" t="str">
        <f t="shared" si="17"/>
        <v>DNA secondary structure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DNA secondary structure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2</v>
      </c>
      <c r="AV62" s="109">
        <f t="shared" si="31"/>
        <v>0</v>
      </c>
    </row>
    <row r="63" spans="1:48" x14ac:dyDescent="0.25">
      <c r="A63" s="8" t="str">
        <f>EQUAT!H36</f>
        <v>3h</v>
      </c>
      <c r="B63" s="18">
        <f>'Class Results'!O66</f>
        <v>0</v>
      </c>
      <c r="C63" s="18">
        <f>EQUAT!I36</f>
        <v>1</v>
      </c>
      <c r="D63" s="33" t="str">
        <f t="shared" si="17"/>
        <v>DNA secondary structure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DNA secondary structure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4ai</v>
      </c>
      <c r="B64" s="18">
        <f>'Class Results'!O67</f>
        <v>0</v>
      </c>
      <c r="C64" s="18">
        <f>EQUAT!I37</f>
        <v>2</v>
      </c>
      <c r="D64" s="33" t="str">
        <f t="shared" si="17"/>
        <v>catalyst effect on rate</v>
      </c>
      <c r="E64" s="33" t="str">
        <f t="shared" si="18"/>
        <v>catalyst effect on rate</v>
      </c>
      <c r="F64" s="33">
        <f t="shared" si="19"/>
        <v>0</v>
      </c>
      <c r="G64" s="33">
        <f t="shared" si="20"/>
        <v>0</v>
      </c>
      <c r="H64" s="33" t="str">
        <f t="shared" si="57"/>
        <v>calc delta H from reactions</v>
      </c>
      <c r="I64" s="33" t="str">
        <f t="shared" si="58"/>
        <v>calc delta H from reactions</v>
      </c>
      <c r="J64" s="33">
        <f t="shared" si="59"/>
        <v>0</v>
      </c>
      <c r="K64" s="33">
        <f t="shared" si="60"/>
        <v>0</v>
      </c>
      <c r="L64" s="33" t="str">
        <f t="shared" si="61"/>
        <v>Energy sources - renewability</v>
      </c>
      <c r="M64" s="33" t="str">
        <f t="shared" si="62"/>
        <v>Energy sources - renewability</v>
      </c>
      <c r="N64" s="33">
        <f t="shared" si="63"/>
        <v>0</v>
      </c>
      <c r="O64" s="33">
        <f t="shared" si="64"/>
        <v>0</v>
      </c>
      <c r="P64" s="72" t="str">
        <f>EQUAT!J37</f>
        <v>catalyst effect on rate</v>
      </c>
      <c r="Q64" s="49" t="str">
        <f t="shared" si="65"/>
        <v>catalyst effect on rate</v>
      </c>
      <c r="R64" s="9">
        <f t="shared" si="66"/>
        <v>0</v>
      </c>
      <c r="S64" s="50">
        <f t="shared" si="67"/>
        <v>0</v>
      </c>
      <c r="T64" s="45" t="str">
        <f>EQUAT!K37</f>
        <v>calc delta H from reactions</v>
      </c>
      <c r="U64" s="56" t="str">
        <f t="shared" si="68"/>
        <v>calc delta H from reactions</v>
      </c>
      <c r="V64" s="10">
        <f t="shared" si="69"/>
        <v>0</v>
      </c>
      <c r="W64" s="57">
        <f t="shared" si="70"/>
        <v>0</v>
      </c>
      <c r="X64" s="45" t="str">
        <f>EQUAT!L37</f>
        <v>Energy sources - renewability</v>
      </c>
      <c r="Y64" s="63" t="str">
        <f t="shared" si="71"/>
        <v>Energy sources - renewability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4aii</v>
      </c>
      <c r="B65" s="18">
        <f>'Class Results'!O68</f>
        <v>0</v>
      </c>
      <c r="C65" s="18">
        <f>EQUAT!I38</f>
        <v>3</v>
      </c>
      <c r="D65" s="33" t="str">
        <f t="shared" si="17"/>
        <v>Equilibrium law</v>
      </c>
      <c r="E65" s="33" t="str">
        <f t="shared" si="18"/>
        <v>Equilibrium law</v>
      </c>
      <c r="F65" s="33" t="str">
        <f t="shared" si="19"/>
        <v>Equilibrium law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 law</v>
      </c>
      <c r="Q65" s="49" t="str">
        <f t="shared" si="65"/>
        <v>Equilibrium law</v>
      </c>
      <c r="R65" s="9" t="str">
        <f t="shared" si="66"/>
        <v>Equilibrium law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4aiii</v>
      </c>
      <c r="B66" s="18">
        <f>'Class Results'!O69</f>
        <v>0</v>
      </c>
      <c r="C66" s="18">
        <f>EQUAT!I39</f>
        <v>1</v>
      </c>
      <c r="D66" s="33" t="str">
        <f t="shared" si="17"/>
        <v>Equilibrium law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 t="str">
        <f t="shared" si="57"/>
        <v>Le Chatelier principle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 t="str">
        <f>EQUAT!K39</f>
        <v>Le Chatelier principle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4bi</v>
      </c>
      <c r="B67" s="18">
        <f>'Class Results'!O70</f>
        <v>0</v>
      </c>
      <c r="C67" s="18">
        <f>EQUAT!I40</f>
        <v>1</v>
      </c>
      <c r="D67" s="33" t="str">
        <f t="shared" si="17"/>
        <v>biochemical fuel production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data book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biochemical fuel production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data book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4bii</v>
      </c>
      <c r="B68" s="18">
        <f>'Class Results'!O71</f>
        <v>0</v>
      </c>
      <c r="C68" s="18">
        <f>EQUAT!I41</f>
        <v>3</v>
      </c>
      <c r="D68" s="33" t="str">
        <f t="shared" si="17"/>
        <v>biodiesel</v>
      </c>
      <c r="E68" s="33" t="str">
        <f t="shared" si="18"/>
        <v>biodiesel</v>
      </c>
      <c r="F68" s="33" t="str">
        <f t="shared" si="19"/>
        <v>biodiesel</v>
      </c>
      <c r="G68" s="33">
        <f t="shared" si="20"/>
        <v>0</v>
      </c>
      <c r="H68" s="33" t="str">
        <f t="shared" si="57"/>
        <v>data book</v>
      </c>
      <c r="I68" s="33" t="str">
        <f t="shared" si="58"/>
        <v>data book</v>
      </c>
      <c r="J68" s="33" t="str">
        <f t="shared" si="59"/>
        <v>data book</v>
      </c>
      <c r="K68" s="33">
        <f t="shared" si="60"/>
        <v>0</v>
      </c>
      <c r="L68" s="33" t="str">
        <f t="shared" si="61"/>
        <v>chemical equations</v>
      </c>
      <c r="M68" s="33" t="str">
        <f t="shared" si="62"/>
        <v>chemical equations</v>
      </c>
      <c r="N68" s="33" t="str">
        <f t="shared" si="63"/>
        <v>chemical equations</v>
      </c>
      <c r="O68" s="33">
        <f t="shared" si="64"/>
        <v>0</v>
      </c>
      <c r="P68" s="72" t="str">
        <f>EQUAT!J41</f>
        <v>biodiesel</v>
      </c>
      <c r="Q68" s="49" t="str">
        <f t="shared" si="65"/>
        <v>biodiesel</v>
      </c>
      <c r="R68" s="9" t="str">
        <f t="shared" si="66"/>
        <v>biodiesel</v>
      </c>
      <c r="S68" s="50">
        <f t="shared" si="67"/>
        <v>0</v>
      </c>
      <c r="T68" s="45" t="str">
        <f>EQUAT!K41</f>
        <v>data book</v>
      </c>
      <c r="U68" s="56" t="str">
        <f t="shared" si="68"/>
        <v>data book</v>
      </c>
      <c r="V68" s="10" t="str">
        <f t="shared" si="69"/>
        <v>data book</v>
      </c>
      <c r="W68" s="57">
        <f t="shared" si="70"/>
        <v>0</v>
      </c>
      <c r="X68" s="45" t="str">
        <f>EQUAT!L41</f>
        <v>chemical equations</v>
      </c>
      <c r="Y68" s="63" t="str">
        <f t="shared" si="71"/>
        <v>chemical equations</v>
      </c>
      <c r="Z68" s="11" t="str">
        <f t="shared" si="72"/>
        <v>chemical equations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0</v>
      </c>
      <c r="AF68" s="182">
        <f t="shared" ref="AF68:AF131" si="76">COUNTIF($P$3:$AA$102,AD68)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4ci</v>
      </c>
      <c r="B69" s="18">
        <f>'Class Results'!O72</f>
        <v>0</v>
      </c>
      <c r="C69" s="18">
        <f>EQUAT!I42</f>
        <v>1</v>
      </c>
      <c r="D69" s="33" t="str">
        <f t="shared" si="17"/>
        <v>C13NMR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chemical equations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C13NMR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chemical equations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4cii</v>
      </c>
      <c r="B70" s="18">
        <f>'Class Results'!O73</f>
        <v>0</v>
      </c>
      <c r="C70" s="18">
        <f>EQUAT!I43</f>
        <v>2</v>
      </c>
      <c r="D70" s="33" t="str">
        <f t="shared" si="17"/>
        <v>HNMR</v>
      </c>
      <c r="E70" s="33" t="str">
        <f t="shared" si="18"/>
        <v>HNMR</v>
      </c>
      <c r="F70" s="33">
        <f t="shared" si="19"/>
        <v>0</v>
      </c>
      <c r="G70" s="33">
        <f t="shared" si="20"/>
        <v>0</v>
      </c>
      <c r="H70" s="33" t="str">
        <f t="shared" si="57"/>
        <v>semi-structural formula</v>
      </c>
      <c r="I70" s="33" t="str">
        <f t="shared" si="58"/>
        <v>semi-structural formula</v>
      </c>
      <c r="J70" s="33">
        <f t="shared" si="59"/>
        <v>0</v>
      </c>
      <c r="K70" s="33">
        <f t="shared" si="60"/>
        <v>0</v>
      </c>
      <c r="L70" s="33" t="str">
        <f t="shared" si="61"/>
        <v>oxidation primary alkanols</v>
      </c>
      <c r="M70" s="33" t="str">
        <f t="shared" si="62"/>
        <v>oxidation primary alkanols</v>
      </c>
      <c r="N70" s="33">
        <f t="shared" si="63"/>
        <v>0</v>
      </c>
      <c r="O70" s="33">
        <f t="shared" si="64"/>
        <v>0</v>
      </c>
      <c r="P70" s="72" t="str">
        <f>EQUAT!J43</f>
        <v>HNMR</v>
      </c>
      <c r="Q70" s="49" t="str">
        <f t="shared" si="65"/>
        <v>HNMR</v>
      </c>
      <c r="R70" s="9">
        <f t="shared" si="66"/>
        <v>0</v>
      </c>
      <c r="S70" s="50">
        <f t="shared" si="67"/>
        <v>0</v>
      </c>
      <c r="T70" s="45" t="str">
        <f>EQUAT!K43</f>
        <v>semi-structural formula</v>
      </c>
      <c r="U70" s="56" t="str">
        <f t="shared" si="68"/>
        <v>semi-structural formula</v>
      </c>
      <c r="V70" s="10">
        <f t="shared" si="69"/>
        <v>0</v>
      </c>
      <c r="W70" s="57">
        <f t="shared" si="70"/>
        <v>0</v>
      </c>
      <c r="X70" s="45" t="str">
        <f>EQUAT!L43</f>
        <v>oxidation primary alkanols</v>
      </c>
      <c r="Y70" s="63" t="str">
        <f t="shared" si="71"/>
        <v>oxidation primary alkanols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2</v>
      </c>
      <c r="AF70" s="182">
        <f t="shared" si="76"/>
        <v>2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4di</v>
      </c>
      <c r="B71" s="18">
        <f>'Class Results'!O74</f>
        <v>0</v>
      </c>
      <c r="C71" s="18">
        <f>EQUAT!I44</f>
        <v>1</v>
      </c>
      <c r="D71" s="33" t="str">
        <f t="shared" ref="D71:D88" si="83">IF($B71&lt;($C71),P71,0)</f>
        <v>fuel cells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fuel cells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4dii</v>
      </c>
      <c r="B72" s="18">
        <f>'Class Results'!O75</f>
        <v>0</v>
      </c>
      <c r="C72" s="18">
        <f>EQUAT!I45</f>
        <v>2</v>
      </c>
      <c r="D72" s="33" t="str">
        <f t="shared" si="83"/>
        <v>fuel cells</v>
      </c>
      <c r="E72" s="33" t="str">
        <f t="shared" si="84"/>
        <v>fuel cells</v>
      </c>
      <c r="F72" s="33">
        <f t="shared" si="85"/>
        <v>0</v>
      </c>
      <c r="G72" s="33">
        <f t="shared" si="86"/>
        <v>0</v>
      </c>
      <c r="H72" s="33" t="str">
        <f t="shared" si="57"/>
        <v>data book</v>
      </c>
      <c r="I72" s="33" t="str">
        <f t="shared" si="58"/>
        <v>data book</v>
      </c>
      <c r="J72" s="33">
        <f t="shared" si="59"/>
        <v>0</v>
      </c>
      <c r="K72" s="33">
        <f t="shared" si="60"/>
        <v>0</v>
      </c>
      <c r="L72" s="33" t="str">
        <f t="shared" si="61"/>
        <v>half, overall equations fuel cell</v>
      </c>
      <c r="M72" s="33" t="str">
        <f t="shared" si="62"/>
        <v>half, overall equations fuel cell</v>
      </c>
      <c r="N72" s="33">
        <f t="shared" si="63"/>
        <v>0</v>
      </c>
      <c r="O72" s="33">
        <f t="shared" si="64"/>
        <v>0</v>
      </c>
      <c r="P72" s="72" t="str">
        <f>EQUAT!J45</f>
        <v>fuel cells</v>
      </c>
      <c r="Q72" s="49" t="str">
        <f t="shared" si="65"/>
        <v>fuel cells</v>
      </c>
      <c r="R72" s="9">
        <f t="shared" si="66"/>
        <v>0</v>
      </c>
      <c r="S72" s="50">
        <f t="shared" si="67"/>
        <v>0</v>
      </c>
      <c r="T72" s="45" t="str">
        <f>EQUAT!K45</f>
        <v>data book</v>
      </c>
      <c r="U72" s="56" t="str">
        <f t="shared" si="68"/>
        <v>data book</v>
      </c>
      <c r="V72" s="10">
        <f t="shared" si="69"/>
        <v>0</v>
      </c>
      <c r="W72" s="57">
        <f t="shared" si="70"/>
        <v>0</v>
      </c>
      <c r="X72" s="45" t="str">
        <f>EQUAT!L45</f>
        <v>half, overall equations fuel cell</v>
      </c>
      <c r="Y72" s="63" t="str">
        <f t="shared" si="71"/>
        <v>half, overall equations fuel cell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2</v>
      </c>
      <c r="AV72" s="109">
        <f t="shared" si="82"/>
        <v>0</v>
      </c>
    </row>
    <row r="73" spans="1:48" x14ac:dyDescent="0.25">
      <c r="A73" s="8" t="str">
        <f>EQUAT!H46</f>
        <v>5ai</v>
      </c>
      <c r="B73" s="18">
        <f>'Class Results'!O76</f>
        <v>0</v>
      </c>
      <c r="C73" s="18">
        <f>EQUAT!I46</f>
        <v>1</v>
      </c>
      <c r="D73" s="33" t="str">
        <f t="shared" si="83"/>
        <v>galvanic primary, half &amp; overall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data book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 t="str">
        <f t="shared" si="61"/>
        <v>electrochemical series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galvanic primary, half &amp; overall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data book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 t="str">
        <f>EQUAT!L46</f>
        <v>electrochemical series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5aii</v>
      </c>
      <c r="B74" s="18">
        <f>'Class Results'!O77</f>
        <v>0</v>
      </c>
      <c r="C74" s="18">
        <f>EQUAT!I47</f>
        <v>1</v>
      </c>
      <c r="D74" s="33" t="str">
        <f t="shared" si="83"/>
        <v>galvanic primary, half &amp; overall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galvanic primary, half &amp; overall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2</v>
      </c>
      <c r="AF74" s="179">
        <f t="shared" si="76"/>
        <v>2</v>
      </c>
      <c r="AG74" s="180">
        <f t="shared" si="77"/>
        <v>0</v>
      </c>
      <c r="AH74" s="178">
        <f t="shared" si="78"/>
        <v>0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5aiii</v>
      </c>
      <c r="B75" s="18">
        <f>'Class Results'!O78</f>
        <v>0</v>
      </c>
      <c r="C75" s="18">
        <f>EQUAT!I48</f>
        <v>1</v>
      </c>
      <c r="D75" s="33" t="str">
        <f t="shared" si="83"/>
        <v>electrochemical series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data book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electrochemical series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data book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5b</v>
      </c>
      <c r="B76" s="18">
        <f>'Class Results'!O79</f>
        <v>0</v>
      </c>
      <c r="C76" s="18">
        <f>EQUAT!I49</f>
        <v>1</v>
      </c>
      <c r="D76" s="33" t="str">
        <f t="shared" si="83"/>
        <v>galvanic cells - primary, secondary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galvanic cells - primary, secondary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2</v>
      </c>
      <c r="AV76" s="109">
        <f t="shared" si="82"/>
        <v>0</v>
      </c>
    </row>
    <row r="77" spans="1:48" x14ac:dyDescent="0.25">
      <c r="A77" s="8" t="str">
        <f>EQUAT!H50</f>
        <v>5ci</v>
      </c>
      <c r="B77" s="18">
        <f>'Class Results'!O80</f>
        <v>0</v>
      </c>
      <c r="C77" s="18">
        <f>EQUAT!I50</f>
        <v>1</v>
      </c>
      <c r="D77" s="33" t="str">
        <f t="shared" si="83"/>
        <v xml:space="preserve">Faradays laws 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galvanic primary, half &amp; overall equations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 t="str">
        <f t="shared" si="61"/>
        <v>calculations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 xml:space="preserve">Faradays laws 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galvanic primary, half &amp; overall equations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 t="str">
        <f>EQUAT!L50</f>
        <v>calculations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5cii</v>
      </c>
      <c r="B78" s="18">
        <f>'Class Results'!O81</f>
        <v>0</v>
      </c>
      <c r="C78" s="18">
        <f>EQUAT!I51</f>
        <v>1</v>
      </c>
      <c r="D78" s="33" t="str">
        <f t="shared" si="83"/>
        <v xml:space="preserve">Faradays laws 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 t="str">
        <f t="shared" si="61"/>
        <v>galvanic primary, half &amp; overall equations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 xml:space="preserve">Faradays laws 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 t="str">
        <f>EQUAT!L51</f>
        <v>galvanic primary, half &amp; overall equations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5ciii</v>
      </c>
      <c r="B79" s="18">
        <f>'Class Results'!O82</f>
        <v>0</v>
      </c>
      <c r="C79" s="18">
        <f>EQUAT!I52</f>
        <v>2</v>
      </c>
      <c r="D79" s="33" t="str">
        <f t="shared" si="83"/>
        <v>calculations</v>
      </c>
      <c r="E79" s="33" t="str">
        <f t="shared" si="84"/>
        <v>calculations</v>
      </c>
      <c r="F79" s="33">
        <f t="shared" si="85"/>
        <v>0</v>
      </c>
      <c r="G79" s="33">
        <f t="shared" si="86"/>
        <v>0</v>
      </c>
      <c r="H79" s="33" t="str">
        <f t="shared" si="57"/>
        <v>galvanic primary, half &amp; overall equations</v>
      </c>
      <c r="I79" s="33" t="str">
        <f t="shared" si="58"/>
        <v>galvanic primary, half &amp; overall equations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calculations</v>
      </c>
      <c r="Q79" s="49" t="str">
        <f t="shared" si="65"/>
        <v>calculations</v>
      </c>
      <c r="R79" s="9">
        <f t="shared" si="66"/>
        <v>0</v>
      </c>
      <c r="S79" s="50">
        <f t="shared" si="67"/>
        <v>0</v>
      </c>
      <c r="T79" s="45" t="str">
        <f>EQUAT!K52</f>
        <v>galvanic primary, half &amp; overall equations</v>
      </c>
      <c r="U79" s="56" t="str">
        <f t="shared" si="68"/>
        <v>galvanic primary, half &amp; overall equations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5d</v>
      </c>
      <c r="B80" s="18">
        <f>'Class Results'!O83</f>
        <v>0</v>
      </c>
      <c r="C80" s="18">
        <f>EQUAT!I53</f>
        <v>2</v>
      </c>
      <c r="D80" s="33" t="str">
        <f t="shared" si="83"/>
        <v>galvanic secondary, principles</v>
      </c>
      <c r="E80" s="33" t="str">
        <f t="shared" si="84"/>
        <v>galvanic secondary, principles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 t="str">
        <f t="shared" si="65"/>
        <v>galvanic secondary, principles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6a</v>
      </c>
      <c r="B81" s="18">
        <f>'Class Results'!O84</f>
        <v>0</v>
      </c>
      <c r="C81" s="18">
        <f>EQUAT!I54</f>
        <v>1</v>
      </c>
      <c r="D81" s="33" t="str">
        <f t="shared" si="83"/>
        <v>Rates of reaction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Rates of reaction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6b</v>
      </c>
      <c r="B82" s="18">
        <f>'Class Results'!O85</f>
        <v>0</v>
      </c>
      <c r="C82" s="18">
        <f>EQUAT!I55</f>
        <v>2</v>
      </c>
      <c r="D82" s="33" t="str">
        <f t="shared" si="83"/>
        <v>Rates of reaction</v>
      </c>
      <c r="E82" s="33" t="str">
        <f t="shared" si="84"/>
        <v>Rates of reaction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Rates of reaction</v>
      </c>
      <c r="Q82" s="49" t="str">
        <f t="shared" si="65"/>
        <v>Rates of reaction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6ci</v>
      </c>
      <c r="B83" s="18">
        <f>'Class Results'!O86</f>
        <v>0</v>
      </c>
      <c r="C83" s="18">
        <f>EQUAT!I56</f>
        <v>2</v>
      </c>
      <c r="D83" s="33" t="str">
        <f t="shared" si="83"/>
        <v>Rates of reaction</v>
      </c>
      <c r="E83" s="33" t="str">
        <f t="shared" si="84"/>
        <v>Rates of reaction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Rates of reaction</v>
      </c>
      <c r="Q83" s="49" t="str">
        <f t="shared" si="65"/>
        <v>Rates of reaction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6cii</v>
      </c>
      <c r="B84" s="18">
        <f>'Class Results'!O87</f>
        <v>0</v>
      </c>
      <c r="C84" s="18">
        <f>EQUAT!I57</f>
        <v>1</v>
      </c>
      <c r="D84" s="33" t="str">
        <f t="shared" si="83"/>
        <v>calculations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calculations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6ciii</v>
      </c>
      <c r="B85" s="18">
        <f>'Class Results'!O88</f>
        <v>0</v>
      </c>
      <c r="C85" s="18">
        <f>EQUAT!I58</f>
        <v>1</v>
      </c>
      <c r="D85" s="33" t="str">
        <f t="shared" si="83"/>
        <v>calculations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calculations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4</v>
      </c>
      <c r="AF85" s="179">
        <f t="shared" si="76"/>
        <v>4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6di</v>
      </c>
      <c r="B86" s="18">
        <f>'Class Results'!O89</f>
        <v>0</v>
      </c>
      <c r="C86" s="18">
        <f>EQUAT!I59</f>
        <v>1</v>
      </c>
      <c r="D86" s="33" t="str">
        <f t="shared" si="83"/>
        <v>Rates of reaction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Rates of reaction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 t="str">
        <f>EQUAT!H60</f>
        <v>6dii</v>
      </c>
      <c r="B87" s="18">
        <f>'Class Results'!O90</f>
        <v>0</v>
      </c>
      <c r="C87" s="18">
        <f>EQUAT!I60</f>
        <v>2</v>
      </c>
      <c r="D87" s="33" t="str">
        <f t="shared" si="83"/>
        <v>Rates of reaction</v>
      </c>
      <c r="E87" s="33" t="str">
        <f t="shared" si="84"/>
        <v>Rates of reaction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Rates of reaction</v>
      </c>
      <c r="Q87" s="49" t="str">
        <f t="shared" si="65"/>
        <v>Rates of reaction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4</v>
      </c>
      <c r="AV87" s="109">
        <f t="shared" si="82"/>
        <v>0</v>
      </c>
    </row>
    <row r="88" spans="1:48" x14ac:dyDescent="0.25">
      <c r="A88" s="8" t="str">
        <f>EQUAT!H61</f>
        <v>6e</v>
      </c>
      <c r="B88" s="18">
        <f>'Class Results'!N91</f>
        <v>0</v>
      </c>
      <c r="C88" s="18">
        <f>EQUAT!I61</f>
        <v>2</v>
      </c>
      <c r="D88" s="33" t="str">
        <f t="shared" si="83"/>
        <v>collision theory</v>
      </c>
      <c r="E88" s="33" t="str">
        <f t="shared" si="84"/>
        <v>collision theory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collision theory</v>
      </c>
      <c r="Q88" s="49" t="str">
        <f t="shared" si="65"/>
        <v>collision theory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6f</v>
      </c>
      <c r="B89" s="18">
        <f>'Class Results'!N92</f>
        <v>0</v>
      </c>
      <c r="C89" s="18">
        <f>EQUAT!I62</f>
        <v>2</v>
      </c>
      <c r="D89" s="33" t="str">
        <f t="shared" ref="D89:D102" si="87">IF($B89&lt;($C89),P89,0)</f>
        <v>temperature effect on rate</v>
      </c>
      <c r="E89" s="33" t="str">
        <f t="shared" ref="E89:E102" si="88">IF($B89&lt;($C89-1),P89,0)</f>
        <v>temperature effect on rate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 t="str">
        <f t="shared" ref="H89:H102" si="91">IF($B89&lt;($C89),T89,0)</f>
        <v>catalyst effect on rate</v>
      </c>
      <c r="I89" s="33" t="str">
        <f t="shared" ref="I89:I102" si="92">IF($B89&lt;($C89-1),T89,0)</f>
        <v>catalyst effect on rate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temperature effect on rate</v>
      </c>
      <c r="Q89" s="49" t="str">
        <f t="shared" si="65"/>
        <v>temperature effect on rate</v>
      </c>
      <c r="R89" s="9">
        <f t="shared" si="66"/>
        <v>0</v>
      </c>
      <c r="S89" s="50">
        <f t="shared" si="67"/>
        <v>0</v>
      </c>
      <c r="T89" s="45" t="str">
        <f>EQUAT!K62</f>
        <v>catalyst effect on rate</v>
      </c>
      <c r="U89" s="56" t="str">
        <f t="shared" si="68"/>
        <v>catalyst effect on rate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7a</v>
      </c>
      <c r="B90" s="18">
        <f>'Class Results'!N93</f>
        <v>0</v>
      </c>
      <c r="C90" s="18">
        <f>EQUAT!I63</f>
        <v>2</v>
      </c>
      <c r="D90" s="33" t="str">
        <f t="shared" si="87"/>
        <v>back titrations</v>
      </c>
      <c r="E90" s="33" t="str">
        <f t="shared" si="88"/>
        <v>back titrations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 t="str">
        <f t="shared" si="92"/>
        <v>chemical equations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back titrations</v>
      </c>
      <c r="Q90" s="49" t="str">
        <f t="shared" si="65"/>
        <v>back titrations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 t="str">
        <f t="shared" si="68"/>
        <v>chemical equations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7b</v>
      </c>
      <c r="B91" s="18">
        <f>'Class Results'!N94</f>
        <v>0</v>
      </c>
      <c r="C91" s="18">
        <f>EQUAT!I64</f>
        <v>2</v>
      </c>
      <c r="D91" s="33" t="str">
        <f t="shared" si="87"/>
        <v>back titrations</v>
      </c>
      <c r="E91" s="33" t="str">
        <f t="shared" si="88"/>
        <v>back titrations</v>
      </c>
      <c r="F91" s="33">
        <f t="shared" si="89"/>
        <v>0</v>
      </c>
      <c r="G91" s="33">
        <f t="shared" si="90"/>
        <v>0</v>
      </c>
      <c r="H91" s="33" t="str">
        <f t="shared" si="91"/>
        <v>calculations</v>
      </c>
      <c r="I91" s="33" t="str">
        <f t="shared" si="92"/>
        <v>calculations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back titrations</v>
      </c>
      <c r="Q91" s="49" t="str">
        <f t="shared" si="65"/>
        <v>back titrations</v>
      </c>
      <c r="R91" s="9">
        <f t="shared" si="66"/>
        <v>0</v>
      </c>
      <c r="S91" s="50">
        <f t="shared" si="67"/>
        <v>0</v>
      </c>
      <c r="T91" s="45" t="str">
        <f>EQUAT!K64</f>
        <v>calculations</v>
      </c>
      <c r="U91" s="56" t="str">
        <f t="shared" si="68"/>
        <v>calculations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92" s="8" t="str">
        <f>EQUAT!H65</f>
        <v>7c</v>
      </c>
      <c r="B92" s="18">
        <f>'Class Results'!N95</f>
        <v>0</v>
      </c>
      <c r="C92" s="18">
        <f>EQUAT!I65</f>
        <v>1</v>
      </c>
      <c r="D92" s="33" t="str">
        <f t="shared" si="87"/>
        <v>calculations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calculations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7d</v>
      </c>
      <c r="B93" s="18">
        <f>'Class Results'!N96</f>
        <v>0</v>
      </c>
      <c r="C93" s="18">
        <f>EQUAT!I66</f>
        <v>1</v>
      </c>
      <c r="D93" s="33" t="str">
        <f t="shared" si="87"/>
        <v>calculations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calculations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 t="str">
        <f>EQUAT!H67</f>
        <v>7e</v>
      </c>
      <c r="B94" s="18">
        <f>'Class Results'!N97</f>
        <v>0</v>
      </c>
      <c r="C94" s="18">
        <f>EQUAT!I67</f>
        <v>3</v>
      </c>
      <c r="D94" s="33" t="str">
        <f t="shared" si="87"/>
        <v>data book</v>
      </c>
      <c r="E94" s="33" t="str">
        <f t="shared" si="88"/>
        <v>data book</v>
      </c>
      <c r="F94" s="33" t="str">
        <f t="shared" si="89"/>
        <v>data book</v>
      </c>
      <c r="G94" s="33">
        <f t="shared" si="90"/>
        <v>0</v>
      </c>
      <c r="H94" s="33" t="str">
        <f t="shared" si="91"/>
        <v>Ka weak acids</v>
      </c>
      <c r="I94" s="33" t="str">
        <f t="shared" si="92"/>
        <v>Ka weak acids</v>
      </c>
      <c r="J94" s="33" t="str">
        <f t="shared" si="93"/>
        <v>Ka weak acids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 t="str">
        <f>EQUAT!J67</f>
        <v>data book</v>
      </c>
      <c r="Q94" s="49" t="str">
        <f t="shared" si="65"/>
        <v>data book</v>
      </c>
      <c r="R94" s="9" t="str">
        <f t="shared" si="66"/>
        <v>data book</v>
      </c>
      <c r="S94" s="50">
        <f t="shared" si="67"/>
        <v>0</v>
      </c>
      <c r="T94" s="45" t="str">
        <f>EQUAT!K67</f>
        <v>Ka weak acids</v>
      </c>
      <c r="U94" s="56" t="str">
        <f t="shared" si="68"/>
        <v>Ka weak acids</v>
      </c>
      <c r="V94" s="10" t="str">
        <f t="shared" si="69"/>
        <v>Ka weak acids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Results'!N98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Results'!N99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Results'!N100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11</v>
      </c>
      <c r="AF97" s="176">
        <f t="shared" si="76"/>
        <v>11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Results'!N101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Results'!N102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2</v>
      </c>
      <c r="AF99" s="176">
        <f t="shared" si="76"/>
        <v>2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11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Results'!N103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1:48" x14ac:dyDescent="0.25">
      <c r="A101" s="8">
        <f>EQUAT!H74</f>
        <v>0</v>
      </c>
      <c r="B101" s="18">
        <f>'Class Results'!N104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2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Results'!N105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1</v>
      </c>
      <c r="AF132" s="176">
        <f t="shared" ref="AF132:AF160" si="110">COUNTIF($P$3:$AA$102,AD132)</f>
        <v>1</v>
      </c>
      <c r="AG132" s="177">
        <f t="shared" ref="AG132:AG160" si="111">AF132-AE132</f>
        <v>0</v>
      </c>
      <c r="AH132" s="175">
        <f t="shared" ref="AH132:AH160" si="112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1</v>
      </c>
      <c r="AF134" s="171">
        <f t="shared" si="110"/>
        <v>1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2</v>
      </c>
      <c r="AF135" s="171">
        <f t="shared" si="110"/>
        <v>2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6</v>
      </c>
      <c r="AF136" s="171">
        <f t="shared" si="110"/>
        <v>6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3</v>
      </c>
      <c r="AF137" s="171">
        <f t="shared" si="110"/>
        <v>3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0</v>
      </c>
      <c r="AF138" s="171">
        <f t="shared" si="110"/>
        <v>0</v>
      </c>
      <c r="AG138" s="149">
        <f t="shared" si="111"/>
        <v>0</v>
      </c>
      <c r="AH138" s="153" t="str">
        <f t="shared" si="112"/>
        <v>not assessed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5</v>
      </c>
      <c r="AF139" s="176">
        <f t="shared" si="110"/>
        <v>5</v>
      </c>
      <c r="AG139" s="177">
        <f t="shared" si="111"/>
        <v>0</v>
      </c>
      <c r="AH139" s="175">
        <f t="shared" si="112"/>
        <v>0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2</v>
      </c>
      <c r="AF144" s="171">
        <f t="shared" si="110"/>
        <v>2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8</v>
      </c>
      <c r="AF145" s="171">
        <f t="shared" si="110"/>
        <v>8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5</v>
      </c>
      <c r="AF150" s="176">
        <f t="shared" si="110"/>
        <v>5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20</v>
      </c>
      <c r="AF153" s="171">
        <f t="shared" si="110"/>
        <v>20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8" max="48" width="11.85546875" customWidth="1"/>
  </cols>
  <sheetData>
    <row r="1" spans="1:58" ht="24.75" customHeight="1" thickBot="1" x14ac:dyDescent="0.3">
      <c r="A1" s="5" t="s">
        <v>147</v>
      </c>
      <c r="B1" s="301" t="str">
        <f>'Class Results'!P4</f>
        <v>Student 14</v>
      </c>
      <c r="C1" s="301"/>
      <c r="D1" s="30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302" t="s">
        <v>93</v>
      </c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42</v>
      </c>
      <c r="Q2" s="305"/>
      <c r="R2" s="305"/>
      <c r="S2" s="305"/>
      <c r="T2" s="306"/>
      <c r="U2" s="305"/>
      <c r="V2" s="305"/>
      <c r="W2" s="305"/>
      <c r="X2" s="306"/>
      <c r="Y2" s="305"/>
      <c r="Z2" s="305"/>
      <c r="AA2" s="30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Results'!P6=EQUAT!B7,1,0)</f>
        <v>0</v>
      </c>
      <c r="C3" s="146">
        <f>EQUAT!C7</f>
        <v>1</v>
      </c>
      <c r="D3" s="33" t="str">
        <f>IF($B3&lt;($C3),P3,0)</f>
        <v>IR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C13NMR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 t="str">
        <f t="shared" ref="L3:L32" si="4">IF($B3&lt;($C3),X3,0)</f>
        <v>systematic name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IR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C13NMR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 t="str">
        <f>EQUAT!F7</f>
        <v>systematic name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75</v>
      </c>
      <c r="AL3" s="33">
        <f>SUM(AF3:AF51)</f>
        <v>75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Results'!P7=EQUAT!B8,1,0)</f>
        <v>0</v>
      </c>
      <c r="C4" s="18">
        <f>EQUAT!C8</f>
        <v>1</v>
      </c>
      <c r="D4" s="33" t="str">
        <f t="shared" ref="D4:D70" si="17">IF($B4&lt;($C4),P4,0)</f>
        <v>amount of solids, liquids,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amount of solids, liquids,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1</v>
      </c>
      <c r="AF4" s="173">
        <f t="shared" ref="AF4:AF67" si="23">COUNTIF($P$3:$AA$102,AD4)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48</v>
      </c>
      <c r="AL4" s="33">
        <f>SUM(AF52:AF96)</f>
        <v>48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Results'!P8=EQUAT!B9,1,0)</f>
        <v>0</v>
      </c>
      <c r="C5" s="18">
        <f>EQUAT!C9</f>
        <v>1</v>
      </c>
      <c r="D5" s="33" t="str">
        <f t="shared" si="17"/>
        <v>titration curves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titration curves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10</v>
      </c>
      <c r="AL5" s="33">
        <f t="shared" ref="AL5:AM5" si="27">SUM(AF3:AF11)</f>
        <v>10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Results'!P9=EQUAT!B10,1,0)</f>
        <v>0</v>
      </c>
      <c r="C6" s="18">
        <f>EQUAT!C10</f>
        <v>1</v>
      </c>
      <c r="D6" s="33" t="str">
        <f t="shared" si="17"/>
        <v>acid-base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data book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acid-base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data book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2</v>
      </c>
      <c r="AL6" s="33">
        <f>SUM(AF12:AF14)</f>
        <v>2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Results'!P10=EQUAT!B11,1,0)</f>
        <v>0</v>
      </c>
      <c r="C7" s="18">
        <f>EQUAT!C11</f>
        <v>1</v>
      </c>
      <c r="D7" s="33" t="str">
        <f t="shared" si="17"/>
        <v>galvanic primary, principles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electrochemical series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data book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galvanic primary, principles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electrochemical series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data book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21</v>
      </c>
      <c r="AL7" s="33">
        <f t="shared" ref="AL7:AM7" si="32">SUM(AF15:AF19)</f>
        <v>21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Results'!P11=EQUAT!B12,1,0)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4</v>
      </c>
      <c r="AF8" s="173">
        <f t="shared" si="23"/>
        <v>4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12</v>
      </c>
      <c r="AL8" s="33">
        <f t="shared" ref="AL8:AM8" si="33">SUM(AF20:AF23)</f>
        <v>12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Results'!P12=EQUAT!B13,1,0)</f>
        <v>0</v>
      </c>
      <c r="C9" s="18">
        <f>EQUAT!C13</f>
        <v>1</v>
      </c>
      <c r="D9" s="33" t="str">
        <f t="shared" si="17"/>
        <v>redox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fuel cells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redox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fuel cells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</v>
      </c>
      <c r="AL9" s="33">
        <f t="shared" ref="AL9:AM9" si="34">SUM(AF24:AF31)</f>
        <v>1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Results'!P13=EQUAT!B14,1,0)</f>
        <v>0</v>
      </c>
      <c r="C10" s="18">
        <f>EQUAT!C14</f>
        <v>1</v>
      </c>
      <c r="D10" s="33" t="str">
        <f t="shared" si="17"/>
        <v>bomb calorimetry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calculations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bomb calorimetry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calculations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28</v>
      </c>
      <c r="AL10" s="33">
        <f t="shared" ref="AL10:AM10" si="35">SUM(AF32:AF48)</f>
        <v>28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4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Results'!P14=EQUAT!B15,1,0)</f>
        <v>0</v>
      </c>
      <c r="C11" s="18">
        <f>EQUAT!C15</f>
        <v>1</v>
      </c>
      <c r="D11" s="33" t="str">
        <f t="shared" si="17"/>
        <v>galvanic secondary, principles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galvanic secondary, principles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2</v>
      </c>
      <c r="AF11" s="173">
        <f t="shared" si="23"/>
        <v>2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Results'!P15=EQUAT!B16,1,0)</f>
        <v>0</v>
      </c>
      <c r="C12" s="18">
        <f>EQUAT!C16</f>
        <v>1</v>
      </c>
      <c r="D12" s="33" t="str">
        <f t="shared" si="17"/>
        <v>Le Chatelier principle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Le Chatelier principle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2</v>
      </c>
      <c r="AF12" s="171">
        <f t="shared" si="23"/>
        <v>2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16</v>
      </c>
      <c r="AL12" s="33">
        <f t="shared" ref="AL12:AM12" si="37">SUM(AF52:AF66)</f>
        <v>16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Results'!P16=EQUAT!B17,1,0)</f>
        <v>0</v>
      </c>
      <c r="C13" s="18">
        <f>EQUAT!C17</f>
        <v>1</v>
      </c>
      <c r="D13" s="33" t="str">
        <f t="shared" si="17"/>
        <v>fuel cells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fuel cells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2</v>
      </c>
      <c r="AV13" s="109">
        <f t="shared" si="31"/>
        <v>0</v>
      </c>
    </row>
    <row r="14" spans="1:58" x14ac:dyDescent="0.25">
      <c r="A14" s="8">
        <v>12</v>
      </c>
      <c r="B14" s="93">
        <f>IF('Class Results'!P17=EQUAT!B18,1,0)</f>
        <v>0</v>
      </c>
      <c r="C14" s="18">
        <f>EQUAT!C18</f>
        <v>1</v>
      </c>
      <c r="D14" s="33" t="str">
        <f t="shared" si="17"/>
        <v>gravimetric analysis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calculations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chemical equations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gravimetric analysis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calculations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chemical equations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2</v>
      </c>
      <c r="AV14" s="109">
        <f t="shared" si="31"/>
        <v>0</v>
      </c>
    </row>
    <row r="15" spans="1:58" x14ac:dyDescent="0.25">
      <c r="A15" s="8">
        <v>13</v>
      </c>
      <c r="B15" s="93">
        <f>IF('Class Results'!P18=EQUAT!B19,1,0)</f>
        <v>0</v>
      </c>
      <c r="C15" s="18">
        <f>EQUAT!C19</f>
        <v>1</v>
      </c>
      <c r="D15" s="33" t="str">
        <f t="shared" si="17"/>
        <v>gravimetric analysis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calculations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chemical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gravimetric analysis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calculations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chemical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Results'!P19=EQUAT!B20,1,0)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calibration graph AAS or UV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calibration graph AAS or UV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2</v>
      </c>
      <c r="AF16" s="173">
        <f t="shared" si="23"/>
        <v>2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Results'!P20=EQUAT!B21,1,0)</f>
        <v>0</v>
      </c>
      <c r="C17" s="18">
        <f>EQUAT!C21</f>
        <v>1</v>
      </c>
      <c r="D17" s="33" t="str">
        <f t="shared" si="17"/>
        <v>systematic name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alkanoic acid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calculations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systematic name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alkanoic acid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calculations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4</v>
      </c>
      <c r="AL17" s="33">
        <f t="shared" ref="AL17:AM17" si="42">SUM(AF90:AF93)</f>
        <v>4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Results'!P21=EQUAT!B22,1,0)</f>
        <v>0</v>
      </c>
      <c r="C18" s="18">
        <f>EQUAT!C22</f>
        <v>1</v>
      </c>
      <c r="D18" s="33" t="str">
        <f t="shared" si="17"/>
        <v xml:space="preserve">Faradays laws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galvanic primary, principles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redox equations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Faradays laws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galvanic primary, principles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redox equations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Results'!P22=EQUAT!B23,1,0)</f>
        <v>0</v>
      </c>
      <c r="C19" s="18">
        <f>EQUAT!C23</f>
        <v>1</v>
      </c>
      <c r="D19" s="33" t="str">
        <f t="shared" si="17"/>
        <v>chemical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aspirin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chemical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aspirin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Results'!P23=EQUAT!B24,1,0)</f>
        <v>0</v>
      </c>
      <c r="C20" s="18">
        <f>EQUAT!C24</f>
        <v>1</v>
      </c>
      <c r="D20" s="33" t="str">
        <f t="shared" si="17"/>
        <v>organic reaction pathways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organic reaction pathways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33</v>
      </c>
      <c r="AL20" s="33">
        <f>SUM(AF97:AF120)</f>
        <v>33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Results'!P24=EQUAT!B25,1,0)</f>
        <v>0</v>
      </c>
      <c r="C21" s="18">
        <f>EQUAT!C25</f>
        <v>1</v>
      </c>
      <c r="D21" s="33" t="str">
        <f t="shared" si="17"/>
        <v>Le Chatelier principle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Rates of reaction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Le Chatelier principle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Rates of reaction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48</v>
      </c>
      <c r="AL21" s="33">
        <f>SUM(AF121:AF151)</f>
        <v>48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Results'!P25=EQUAT!B26,1,0)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19</v>
      </c>
      <c r="AL22" s="33">
        <f t="shared" ref="AL22:AM22" si="44">SUM(AF97:AF103)</f>
        <v>19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Results'!P26=EQUAT!B27,1,0)</f>
        <v>0</v>
      </c>
      <c r="C23" s="18">
        <f>EQUAT!C27</f>
        <v>1</v>
      </c>
      <c r="D23" s="33" t="str">
        <f t="shared" si="17"/>
        <v>calc delta H from reactions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calc delta H from reactions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0</v>
      </c>
      <c r="AL23" s="33">
        <f t="shared" ref="AL23:AM23" si="46">SUM(AF104:AF109)</f>
        <v>0</v>
      </c>
      <c r="AM23" s="33">
        <f t="shared" si="46"/>
        <v>0</v>
      </c>
      <c r="AN23" s="80">
        <f t="shared" si="45"/>
        <v>-2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Results'!P27=EQUAT!B28,1,0)</f>
        <v>0</v>
      </c>
      <c r="C24" s="18">
        <f>EQUAT!C28</f>
        <v>1</v>
      </c>
      <c r="D24" s="33" t="str">
        <f t="shared" si="17"/>
        <v>matching analytical technique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HPLC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matching analytical technique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HPLC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14</v>
      </c>
      <c r="AL24" s="33">
        <f t="shared" ref="AL24:AM24" si="47">SUM(AF110:AF115)</f>
        <v>14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Results'!P28=EQUAT!B29,1,0)</f>
        <v>0</v>
      </c>
      <c r="C25" s="18">
        <f>EQUAT!C29</f>
        <v>1</v>
      </c>
      <c r="D25" s="33" t="str">
        <f t="shared" si="17"/>
        <v>vol - experimental technique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vol - experimental technique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Results'!P29=EQUAT!B30,1,0)</f>
        <v>0</v>
      </c>
      <c r="C26" s="18">
        <f>EQUAT!C30</f>
        <v>1</v>
      </c>
      <c r="D26" s="33" t="str">
        <f t="shared" si="17"/>
        <v>mass spectrometry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IR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C13NMR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mass spectrometry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IR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C13NMR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Results'!P30=EQUAT!B31,1,0)</f>
        <v>0</v>
      </c>
      <c r="C27" s="18">
        <f>EQUAT!C31</f>
        <v>1</v>
      </c>
      <c r="D27" s="33" t="str">
        <f t="shared" si="17"/>
        <v>mass spectrometry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IR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C13NMR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mass spectrometry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IR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C13NMR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1</v>
      </c>
      <c r="AF27" s="173">
        <f t="shared" si="23"/>
        <v>1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2</v>
      </c>
      <c r="AL27" s="33">
        <f t="shared" ref="AL27:AM27" si="50">SUM(AF123:AF128)</f>
        <v>2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Results'!P31=EQUAT!B32,1,0)</f>
        <v>0</v>
      </c>
      <c r="C28" s="18">
        <f>EQUAT!C32</f>
        <v>1</v>
      </c>
      <c r="D28" s="33" t="str">
        <f t="shared" si="17"/>
        <v>Le Chatelier principle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Le Chatelier principle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Results'!P32=EQUAT!B33,1,0)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chemical principles electrolytic cell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chemical principles electrolytic cell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12</v>
      </c>
      <c r="AL29" s="33">
        <f t="shared" ref="AL29:AM29" si="52">SUM(AF134:AF138)</f>
        <v>12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1</v>
      </c>
      <c r="AV29" s="109">
        <f t="shared" si="31"/>
        <v>0</v>
      </c>
    </row>
    <row r="30" spans="1:58" x14ac:dyDescent="0.25">
      <c r="A30" s="8">
        <v>28</v>
      </c>
      <c r="B30" s="93">
        <f>IF('Class Results'!P33=EQUAT!B34,1,0)</f>
        <v>0</v>
      </c>
      <c r="C30" s="18">
        <f>EQUAT!C34</f>
        <v>1</v>
      </c>
      <c r="D30" s="33" t="str">
        <f t="shared" si="17"/>
        <v>chemical principles electrolytic cell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molten vs aqueous electrolytic cell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chemical principles electrolytic cell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molten vs aqueous electrolytic cell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8</v>
      </c>
      <c r="AL30" s="33">
        <f t="shared" ref="AL30:AM30" si="53">SUM(AF139:AF143)</f>
        <v>8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Results'!P34=EQUAT!B35,1,0)</f>
        <v>0</v>
      </c>
      <c r="C31" s="18">
        <f>EQUAT!C35</f>
        <v>1</v>
      </c>
      <c r="D31" s="33" t="str">
        <f t="shared" si="17"/>
        <v>amount of solids, liquids, gases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excess and limiting reagents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amount of solids, liquids, gases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excess and limiting reagents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Results'!P35=EQUAT!B36,1,0)</f>
        <v>0</v>
      </c>
      <c r="C32" s="18">
        <f>EQUAT!C36</f>
        <v>1</v>
      </c>
      <c r="D32" s="33" t="str">
        <f t="shared" si="17"/>
        <v>solution calorimetry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solution calorimetry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5</v>
      </c>
      <c r="AL32" s="33">
        <f t="shared" ref="AL32:AM32" si="55">SUM(AF150:AF151)</f>
        <v>5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20</v>
      </c>
      <c r="AL33" s="33">
        <f t="shared" ref="AL33:AM33" si="56">SUM(AF152:AF154)</f>
        <v>20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Results'!P37</f>
        <v>0</v>
      </c>
      <c r="C34" s="18">
        <f>EQUAT!I7</f>
        <v>1</v>
      </c>
      <c r="D34" s="33" t="str">
        <f t="shared" si="17"/>
        <v>organic structure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organic structure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Results'!P38</f>
        <v>0</v>
      </c>
      <c r="C35" s="18">
        <f>EQUAT!I8</f>
        <v>1</v>
      </c>
      <c r="D35" s="33" t="str">
        <f t="shared" si="17"/>
        <v>mass spectrometry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mass spectrometry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Results'!P39</f>
        <v>0</v>
      </c>
      <c r="C36" s="18">
        <f>EQUAT!I9</f>
        <v>2</v>
      </c>
      <c r="D36" s="33" t="str">
        <f t="shared" si="17"/>
        <v>IR</v>
      </c>
      <c r="E36" s="33" t="str">
        <f t="shared" si="18"/>
        <v>IR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IR</v>
      </c>
      <c r="Q36" s="49" t="str">
        <f t="shared" si="65"/>
        <v>IR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6</v>
      </c>
      <c r="AF36" s="171">
        <f t="shared" si="23"/>
        <v>6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Results'!P40</f>
        <v>0</v>
      </c>
      <c r="C37" s="18">
        <f>EQUAT!I10</f>
        <v>2</v>
      </c>
      <c r="D37" s="33" t="str">
        <f t="shared" si="17"/>
        <v>organic structure</v>
      </c>
      <c r="E37" s="33" t="str">
        <f t="shared" si="18"/>
        <v>organic structure</v>
      </c>
      <c r="F37" s="33">
        <f t="shared" si="19"/>
        <v>0</v>
      </c>
      <c r="G37" s="33">
        <f t="shared" si="20"/>
        <v>0</v>
      </c>
      <c r="H37" s="33" t="str">
        <f t="shared" si="57"/>
        <v>C13NMR</v>
      </c>
      <c r="I37" s="33" t="str">
        <f t="shared" si="58"/>
        <v>C13NMR</v>
      </c>
      <c r="J37" s="33">
        <f t="shared" si="59"/>
        <v>0</v>
      </c>
      <c r="K37" s="33">
        <f t="shared" si="60"/>
        <v>0</v>
      </c>
      <c r="L37" s="33" t="str">
        <f t="shared" si="61"/>
        <v>carbon environment</v>
      </c>
      <c r="M37" s="33" t="str">
        <f t="shared" si="62"/>
        <v>carbon environment</v>
      </c>
      <c r="N37" s="33">
        <f t="shared" si="63"/>
        <v>0</v>
      </c>
      <c r="O37" s="33">
        <f t="shared" si="64"/>
        <v>0</v>
      </c>
      <c r="P37" s="72" t="str">
        <f>EQUAT!J10</f>
        <v>organic structure</v>
      </c>
      <c r="Q37" s="49" t="str">
        <f t="shared" si="65"/>
        <v>organic structure</v>
      </c>
      <c r="R37" s="9">
        <f t="shared" si="66"/>
        <v>0</v>
      </c>
      <c r="S37" s="50">
        <f t="shared" si="67"/>
        <v>0</v>
      </c>
      <c r="T37" s="45" t="str">
        <f>EQUAT!K10</f>
        <v>C13NMR</v>
      </c>
      <c r="U37" s="56" t="str">
        <f t="shared" si="68"/>
        <v>C13NMR</v>
      </c>
      <c r="V37" s="10">
        <f t="shared" si="69"/>
        <v>0</v>
      </c>
      <c r="W37" s="57">
        <f t="shared" si="70"/>
        <v>0</v>
      </c>
      <c r="X37" s="45" t="str">
        <f>EQUAT!L10</f>
        <v>carbon environment</v>
      </c>
      <c r="Y37" s="63" t="str">
        <f t="shared" si="71"/>
        <v>carbon environment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Results'!P41</f>
        <v>0</v>
      </c>
      <c r="C38" s="18">
        <f>EQUAT!I11</f>
        <v>5</v>
      </c>
      <c r="D38" s="33" t="str">
        <f t="shared" si="17"/>
        <v>common organic reactions</v>
      </c>
      <c r="E38" s="33" t="str">
        <f t="shared" si="18"/>
        <v>common organic reactions</v>
      </c>
      <c r="F38" s="33" t="str">
        <f t="shared" si="19"/>
        <v>common organic reactions</v>
      </c>
      <c r="G38" s="33" t="str">
        <f t="shared" si="20"/>
        <v>common organic reactions</v>
      </c>
      <c r="H38" s="33" t="str">
        <f t="shared" si="57"/>
        <v>esters from alkenes</v>
      </c>
      <c r="I38" s="33" t="str">
        <f t="shared" si="58"/>
        <v>esters from alkenes</v>
      </c>
      <c r="J38" s="33" t="str">
        <f t="shared" si="59"/>
        <v>esters from alkenes</v>
      </c>
      <c r="K38" s="33" t="str">
        <f t="shared" si="60"/>
        <v>esters from alkenes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common organic reactions</v>
      </c>
      <c r="Q38" s="49" t="str">
        <f t="shared" si="65"/>
        <v>common organic reactions</v>
      </c>
      <c r="R38" s="9" t="str">
        <f t="shared" si="66"/>
        <v>common organic reactions</v>
      </c>
      <c r="S38" s="50" t="str">
        <f t="shared" si="67"/>
        <v>common organic reactions</v>
      </c>
      <c r="T38" s="45" t="str">
        <f>EQUAT!K11</f>
        <v>esters from alkenes</v>
      </c>
      <c r="U38" s="56" t="str">
        <f t="shared" si="68"/>
        <v>esters from alkenes</v>
      </c>
      <c r="V38" s="10" t="str">
        <f t="shared" si="69"/>
        <v>esters from alkenes</v>
      </c>
      <c r="W38" s="57" t="str">
        <f t="shared" si="70"/>
        <v>esters from alkenes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2</v>
      </c>
      <c r="AF38" s="171">
        <f t="shared" si="23"/>
        <v>2</v>
      </c>
      <c r="AG38" s="149">
        <f t="shared" si="24"/>
        <v>0</v>
      </c>
      <c r="AH38" s="153">
        <f t="shared" si="25"/>
        <v>0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6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Results'!P42</f>
        <v>0</v>
      </c>
      <c r="C39" s="18">
        <f>EQUAT!I12</f>
        <v>1</v>
      </c>
      <c r="D39" s="33" t="str">
        <f t="shared" si="17"/>
        <v>esterification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esterification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94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1gi</v>
      </c>
      <c r="B40" s="18">
        <f>'Class Results'!P43</f>
        <v>0</v>
      </c>
      <c r="C40" s="18">
        <f>EQUAT!I13</f>
        <v>2</v>
      </c>
      <c r="D40" s="33" t="str">
        <f t="shared" si="17"/>
        <v>Le Chatelier principle</v>
      </c>
      <c r="E40" s="33" t="str">
        <f t="shared" si="18"/>
        <v>Le Chatelier principle</v>
      </c>
      <c r="F40" s="33">
        <f t="shared" si="19"/>
        <v>0</v>
      </c>
      <c r="G40" s="33">
        <f t="shared" si="20"/>
        <v>0</v>
      </c>
      <c r="H40" s="33" t="str">
        <f t="shared" si="57"/>
        <v>Rates of reaction</v>
      </c>
      <c r="I40" s="33" t="str">
        <f t="shared" si="58"/>
        <v>Rates of reaction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Le Chatelier principle</v>
      </c>
      <c r="Q40" s="49" t="str">
        <f t="shared" si="65"/>
        <v>Le Chatelier principle</v>
      </c>
      <c r="R40" s="9">
        <f t="shared" si="66"/>
        <v>0</v>
      </c>
      <c r="S40" s="50">
        <f t="shared" si="67"/>
        <v>0</v>
      </c>
      <c r="T40" s="45" t="str">
        <f>EQUAT!K13</f>
        <v>Rates of reaction</v>
      </c>
      <c r="U40" s="56" t="str">
        <f t="shared" si="68"/>
        <v>Rates of reaction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2</v>
      </c>
      <c r="AV40" s="109">
        <f t="shared" si="31"/>
        <v>0</v>
      </c>
    </row>
    <row r="41" spans="1:48" x14ac:dyDescent="0.25">
      <c r="A41" s="8" t="str">
        <f>EQUAT!H14</f>
        <v>1gii</v>
      </c>
      <c r="B41" s="18">
        <f>'Class Results'!P44</f>
        <v>0</v>
      </c>
      <c r="C41" s="18">
        <f>EQUAT!I14</f>
        <v>1</v>
      </c>
      <c r="D41" s="33" t="str">
        <f t="shared" si="17"/>
        <v>properties of organic compounds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properties of organic compounds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1h</v>
      </c>
      <c r="B42" s="18">
        <f>'Class Results'!P45</f>
        <v>0</v>
      </c>
      <c r="C42" s="18">
        <f>EQUAT!I15</f>
        <v>2</v>
      </c>
      <c r="D42" s="33" t="str">
        <f t="shared" si="17"/>
        <v>calc delta H from reactions</v>
      </c>
      <c r="E42" s="33" t="str">
        <f t="shared" si="18"/>
        <v>calc delta H from reactions</v>
      </c>
      <c r="F42" s="33">
        <f t="shared" si="19"/>
        <v>0</v>
      </c>
      <c r="G42" s="33">
        <f t="shared" si="20"/>
        <v>0</v>
      </c>
      <c r="H42" s="33" t="str">
        <f t="shared" si="57"/>
        <v>data book</v>
      </c>
      <c r="I42" s="33" t="str">
        <f t="shared" si="58"/>
        <v>data book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 t="str">
        <f t="shared" si="65"/>
        <v>calc delta H from reactions</v>
      </c>
      <c r="R42" s="9">
        <f t="shared" si="66"/>
        <v>0</v>
      </c>
      <c r="S42" s="50">
        <f t="shared" si="67"/>
        <v>0</v>
      </c>
      <c r="T42" s="45" t="str">
        <f>EQUAT!K15</f>
        <v>data book</v>
      </c>
      <c r="U42" s="56" t="str">
        <f t="shared" si="68"/>
        <v>data book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2a</v>
      </c>
      <c r="B43" s="18">
        <f>'Class Results'!P46</f>
        <v>0</v>
      </c>
      <c r="C43" s="18">
        <f>EQUAT!I16</f>
        <v>1</v>
      </c>
      <c r="D43" s="33" t="str">
        <f t="shared" si="17"/>
        <v>chemical principles electrolytic cell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chemical principles electrolytic cell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2b</v>
      </c>
      <c r="B44" s="18">
        <f>'Class Results'!P47</f>
        <v>0</v>
      </c>
      <c r="C44" s="18">
        <f>EQUAT!I17</f>
        <v>2</v>
      </c>
      <c r="D44" s="33" t="str">
        <f t="shared" si="17"/>
        <v>predicting redox products</v>
      </c>
      <c r="E44" s="33" t="str">
        <f t="shared" si="18"/>
        <v>predicting redox products</v>
      </c>
      <c r="F44" s="33">
        <f t="shared" si="19"/>
        <v>0</v>
      </c>
      <c r="G44" s="33">
        <f t="shared" si="20"/>
        <v>0</v>
      </c>
      <c r="H44" s="33" t="str">
        <f t="shared" si="57"/>
        <v>electrochemical series</v>
      </c>
      <c r="I44" s="33" t="str">
        <f t="shared" si="58"/>
        <v>electrochemical series</v>
      </c>
      <c r="J44" s="33">
        <f t="shared" si="59"/>
        <v>0</v>
      </c>
      <c r="K44" s="33">
        <f t="shared" si="60"/>
        <v>0</v>
      </c>
      <c r="L44" s="33" t="str">
        <f t="shared" si="61"/>
        <v>chemical principles electrolytic cell</v>
      </c>
      <c r="M44" s="33" t="str">
        <f t="shared" si="62"/>
        <v>chemical principles electrolytic cell</v>
      </c>
      <c r="N44" s="33">
        <f t="shared" si="63"/>
        <v>0</v>
      </c>
      <c r="O44" s="33">
        <f t="shared" si="64"/>
        <v>0</v>
      </c>
      <c r="P44" s="72" t="str">
        <f>EQUAT!J17</f>
        <v>predicting redox products</v>
      </c>
      <c r="Q44" s="49" t="str">
        <f t="shared" si="65"/>
        <v>predicting redox products</v>
      </c>
      <c r="R44" s="9">
        <f t="shared" si="66"/>
        <v>0</v>
      </c>
      <c r="S44" s="50">
        <f t="shared" si="67"/>
        <v>0</v>
      </c>
      <c r="T44" s="45" t="str">
        <f>EQUAT!K17</f>
        <v>electrochemical series</v>
      </c>
      <c r="U44" s="56" t="str">
        <f t="shared" si="68"/>
        <v>electrochemical series</v>
      </c>
      <c r="V44" s="10">
        <f t="shared" si="69"/>
        <v>0</v>
      </c>
      <c r="W44" s="57">
        <f t="shared" si="70"/>
        <v>0</v>
      </c>
      <c r="X44" s="45" t="str">
        <f>EQUAT!L17</f>
        <v>chemical principles electrolytic cell</v>
      </c>
      <c r="Y44" s="63" t="str">
        <f t="shared" si="71"/>
        <v>chemical principles electrolytic cell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2c</v>
      </c>
      <c r="B45" s="18">
        <f>'Class Results'!P48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 t="str">
        <f t="shared" si="57"/>
        <v>chemical principles electrolytic cell</v>
      </c>
      <c r="I45" s="33" t="str">
        <f t="shared" si="58"/>
        <v>chemical principles electrolytic cell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 t="str">
        <f>EQUAT!K18</f>
        <v>chemical principles electrolytic cell</v>
      </c>
      <c r="U45" s="56" t="str">
        <f t="shared" si="68"/>
        <v>chemical principles electrolytic cell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</v>
      </c>
      <c r="B46" s="18">
        <f>'Class Results'!P49</f>
        <v>0</v>
      </c>
      <c r="C46" s="18">
        <f>EQUAT!I19</f>
        <v>1</v>
      </c>
      <c r="D46" s="33" t="str">
        <f t="shared" si="17"/>
        <v>vis-UV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vis-UV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2e</v>
      </c>
      <c r="B47" s="18">
        <f>'Class Results'!P50</f>
        <v>0</v>
      </c>
      <c r="C47" s="18">
        <f>EQUAT!I20</f>
        <v>1</v>
      </c>
      <c r="D47" s="33" t="str">
        <f t="shared" si="17"/>
        <v>vis-UV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vis-UV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2f</v>
      </c>
      <c r="B48" s="18">
        <f>'Class Results'!P51</f>
        <v>0</v>
      </c>
      <c r="C48" s="18">
        <f>EQUAT!I21</f>
        <v>2</v>
      </c>
      <c r="D48" s="33" t="str">
        <f t="shared" si="17"/>
        <v xml:space="preserve">Faradays laws </v>
      </c>
      <c r="E48" s="33" t="str">
        <f t="shared" si="18"/>
        <v xml:space="preserve">Faradays laws </v>
      </c>
      <c r="F48" s="33">
        <f t="shared" si="19"/>
        <v>0</v>
      </c>
      <c r="G48" s="33">
        <f t="shared" si="20"/>
        <v>0</v>
      </c>
      <c r="H48" s="33" t="str">
        <f t="shared" si="57"/>
        <v>electrolytic cells</v>
      </c>
      <c r="I48" s="33" t="str">
        <f t="shared" si="58"/>
        <v>electrolytic cells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 xml:space="preserve">Faradays laws </v>
      </c>
      <c r="Q48" s="49" t="str">
        <f t="shared" si="65"/>
        <v xml:space="preserve">Faradays laws </v>
      </c>
      <c r="R48" s="9">
        <f t="shared" si="66"/>
        <v>0</v>
      </c>
      <c r="S48" s="50">
        <f t="shared" si="67"/>
        <v>0</v>
      </c>
      <c r="T48" s="45" t="str">
        <f>EQUAT!K21</f>
        <v>electrolytic cells</v>
      </c>
      <c r="U48" s="56" t="str">
        <f t="shared" si="68"/>
        <v>electrolytic cells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2g</v>
      </c>
      <c r="B49" s="18">
        <f>'Class Results'!P52</f>
        <v>0</v>
      </c>
      <c r="C49" s="18">
        <f>EQUAT!I22</f>
        <v>1</v>
      </c>
      <c r="D49" s="33" t="str">
        <f t="shared" si="17"/>
        <v>limitations of predictions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limitations of predictions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2h</v>
      </c>
      <c r="B50" s="18">
        <f>'Class Results'!P53</f>
        <v>0</v>
      </c>
      <c r="C50" s="18">
        <f>EQUAT!I23</f>
        <v>1</v>
      </c>
      <c r="D50" s="33" t="str">
        <f t="shared" si="17"/>
        <v>chemical principles electrolytic cell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chemical principles electrolytic cell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2i</v>
      </c>
      <c r="B51" s="18">
        <f>'Class Results'!P54</f>
        <v>0</v>
      </c>
      <c r="C51" s="18">
        <f>EQUAT!I24</f>
        <v>3</v>
      </c>
      <c r="D51" s="33" t="str">
        <f t="shared" si="17"/>
        <v>vis-UV</v>
      </c>
      <c r="E51" s="33" t="str">
        <f t="shared" si="18"/>
        <v>vis-UV</v>
      </c>
      <c r="F51" s="33" t="str">
        <f t="shared" si="19"/>
        <v>vis-UV</v>
      </c>
      <c r="G51" s="33">
        <f t="shared" si="20"/>
        <v>0</v>
      </c>
      <c r="H51" s="33" t="str">
        <f t="shared" si="57"/>
        <v>calibration graph AAS or UV</v>
      </c>
      <c r="I51" s="33" t="str">
        <f t="shared" si="58"/>
        <v>calibration graph AAS or UV</v>
      </c>
      <c r="J51" s="33" t="str">
        <f t="shared" si="59"/>
        <v>calibration graph AAS or UV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vis-UV</v>
      </c>
      <c r="Q51" s="49" t="str">
        <f t="shared" si="65"/>
        <v>vis-UV</v>
      </c>
      <c r="R51" s="9" t="str">
        <f t="shared" si="66"/>
        <v>vis-UV</v>
      </c>
      <c r="S51" s="50">
        <f t="shared" si="67"/>
        <v>0</v>
      </c>
      <c r="T51" s="45" t="str">
        <f>EQUAT!K24</f>
        <v>calibration graph AAS or UV</v>
      </c>
      <c r="U51" s="56" t="str">
        <f t="shared" si="68"/>
        <v>calibration graph AAS or UV</v>
      </c>
      <c r="V51" s="10" t="str">
        <f t="shared" si="69"/>
        <v>calibration graph AAS or UV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3a</v>
      </c>
      <c r="B52" s="18">
        <f>'Class Results'!P55</f>
        <v>0</v>
      </c>
      <c r="C52" s="18">
        <f>EQUAT!I25</f>
        <v>1</v>
      </c>
      <c r="D52" s="33" t="str">
        <f t="shared" si="17"/>
        <v>structural formula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amines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structural formula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amines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3b</v>
      </c>
      <c r="B53" s="18">
        <f>'Class Results'!P56</f>
        <v>0</v>
      </c>
      <c r="C53" s="18">
        <f>EQUAT!I26</f>
        <v>1</v>
      </c>
      <c r="D53" s="33" t="str">
        <f t="shared" si="17"/>
        <v>amines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amino acid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amines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amino acid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3c</v>
      </c>
      <c r="B54" s="18">
        <f>'Class Results'!P57</f>
        <v>0</v>
      </c>
      <c r="C54" s="18">
        <f>EQUAT!I27</f>
        <v>1</v>
      </c>
      <c r="D54" s="33" t="str">
        <f t="shared" si="17"/>
        <v>systematic name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systematic name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3d</v>
      </c>
      <c r="B55" s="18">
        <f>'Class Results'!P58</f>
        <v>0</v>
      </c>
      <c r="C55" s="18">
        <f>EQUAT!I28</f>
        <v>1</v>
      </c>
      <c r="D55" s="33" t="str">
        <f t="shared" si="17"/>
        <v>amino acid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data book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 t="str">
        <f t="shared" si="61"/>
        <v>structural formula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amino acid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data book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 t="str">
        <f>EQUAT!L28</f>
        <v>structural formula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3e</v>
      </c>
      <c r="B56" s="18">
        <f>'Class Results'!P59</f>
        <v>0</v>
      </c>
      <c r="C56" s="18">
        <f>EQUAT!I29</f>
        <v>2</v>
      </c>
      <c r="D56" s="33" t="str">
        <f t="shared" si="17"/>
        <v>cond &amp; poly - proteins</v>
      </c>
      <c r="E56" s="33" t="str">
        <f t="shared" si="18"/>
        <v>cond &amp; poly - proteins</v>
      </c>
      <c r="F56" s="33">
        <f t="shared" si="19"/>
        <v>0</v>
      </c>
      <c r="G56" s="33">
        <f t="shared" si="20"/>
        <v>0</v>
      </c>
      <c r="H56" s="33" t="str">
        <f t="shared" si="57"/>
        <v>chemical bonding proteins</v>
      </c>
      <c r="I56" s="33" t="str">
        <f t="shared" si="58"/>
        <v>chemical bonding proteins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cond &amp; poly - proteins</v>
      </c>
      <c r="Q56" s="49" t="str">
        <f t="shared" si="65"/>
        <v>cond &amp; poly - proteins</v>
      </c>
      <c r="R56" s="9">
        <f t="shared" si="66"/>
        <v>0</v>
      </c>
      <c r="S56" s="50">
        <f t="shared" si="67"/>
        <v>0</v>
      </c>
      <c r="T56" s="45" t="str">
        <f>EQUAT!K29</f>
        <v>chemical bonding proteins</v>
      </c>
      <c r="U56" s="56" t="str">
        <f t="shared" si="68"/>
        <v>chemical bonding proteins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3</v>
      </c>
      <c r="AF56" s="179">
        <f t="shared" si="23"/>
        <v>3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3fi</v>
      </c>
      <c r="B57" s="18">
        <f>'Class Results'!P60</f>
        <v>0</v>
      </c>
      <c r="C57" s="18">
        <f>EQUAT!I30</f>
        <v>1</v>
      </c>
      <c r="D57" s="33" t="str">
        <f t="shared" si="17"/>
        <v>cond &amp; poly - proteins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protein- primary, secondary, tertiary structure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cond &amp; poly - proteins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protein- primary, secondary, tertiary structure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3fii</v>
      </c>
      <c r="B58" s="18">
        <f>'Class Results'!P61</f>
        <v>0</v>
      </c>
      <c r="C58" s="18">
        <f>EQUAT!I31</f>
        <v>1</v>
      </c>
      <c r="D58" s="33" t="str">
        <f t="shared" si="17"/>
        <v>cond &amp; poly - proteins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protein- primary, secondary, tertiary structure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cond &amp; poly - proteins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protein- primary, secondary, tertiary structure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3</v>
      </c>
      <c r="AV58" s="109">
        <f t="shared" si="31"/>
        <v>0</v>
      </c>
    </row>
    <row r="59" spans="1:48" x14ac:dyDescent="0.25">
      <c r="A59" s="8" t="str">
        <f>EQUAT!H32</f>
        <v>3fiii</v>
      </c>
      <c r="B59" s="18">
        <f>'Class Results'!P62</f>
        <v>0</v>
      </c>
      <c r="C59" s="18">
        <f>EQUAT!I32</f>
        <v>1</v>
      </c>
      <c r="D59" s="33" t="str">
        <f t="shared" si="17"/>
        <v>cond &amp; poly - proteins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 t="str">
        <f t="shared" si="57"/>
        <v>protein- primary, secondary, tertiary structure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cond &amp; poly - proteins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 t="str">
        <f>EQUAT!K32</f>
        <v>protein- primary, secondary, tertiary structure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3gi</v>
      </c>
      <c r="B60" s="18">
        <f>'Class Results'!P63</f>
        <v>0</v>
      </c>
      <c r="C60" s="18">
        <f>EQUAT!I33</f>
        <v>2</v>
      </c>
      <c r="D60" s="33" t="str">
        <f t="shared" si="17"/>
        <v>DNA</v>
      </c>
      <c r="E60" s="33" t="str">
        <f t="shared" si="18"/>
        <v>DNA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DNA</v>
      </c>
      <c r="Q60" s="49" t="str">
        <f t="shared" si="65"/>
        <v>DNA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2</v>
      </c>
      <c r="AF60" s="179">
        <f t="shared" si="23"/>
        <v>2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3gii</v>
      </c>
      <c r="B61" s="18">
        <f>'Class Results'!P64</f>
        <v>0</v>
      </c>
      <c r="C61" s="18">
        <f>EQUAT!I34</f>
        <v>1</v>
      </c>
      <c r="D61" s="33" t="str">
        <f t="shared" si="17"/>
        <v>DNA primary structure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DNA primary structure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3giii</v>
      </c>
      <c r="B62" s="18">
        <f>'Class Results'!P65</f>
        <v>0</v>
      </c>
      <c r="C62" s="18">
        <f>EQUAT!I35</f>
        <v>1</v>
      </c>
      <c r="D62" s="33" t="str">
        <f t="shared" si="17"/>
        <v>DNA secondary structure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DNA secondary structure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2</v>
      </c>
      <c r="AV62" s="109">
        <f t="shared" si="31"/>
        <v>0</v>
      </c>
    </row>
    <row r="63" spans="1:48" x14ac:dyDescent="0.25">
      <c r="A63" s="8" t="str">
        <f>EQUAT!H36</f>
        <v>3h</v>
      </c>
      <c r="B63" s="18">
        <f>'Class Results'!P66</f>
        <v>0</v>
      </c>
      <c r="C63" s="18">
        <f>EQUAT!I36</f>
        <v>1</v>
      </c>
      <c r="D63" s="33" t="str">
        <f t="shared" si="17"/>
        <v>DNA secondary structure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DNA secondary structure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4ai</v>
      </c>
      <c r="B64" s="18">
        <f>'Class Results'!P67</f>
        <v>0</v>
      </c>
      <c r="C64" s="18">
        <f>EQUAT!I37</f>
        <v>2</v>
      </c>
      <c r="D64" s="33" t="str">
        <f t="shared" si="17"/>
        <v>catalyst effect on rate</v>
      </c>
      <c r="E64" s="33" t="str">
        <f t="shared" si="18"/>
        <v>catalyst effect on rate</v>
      </c>
      <c r="F64" s="33">
        <f t="shared" si="19"/>
        <v>0</v>
      </c>
      <c r="G64" s="33">
        <f t="shared" si="20"/>
        <v>0</v>
      </c>
      <c r="H64" s="33" t="str">
        <f t="shared" si="57"/>
        <v>calc delta H from reactions</v>
      </c>
      <c r="I64" s="33" t="str">
        <f t="shared" si="58"/>
        <v>calc delta H from reactions</v>
      </c>
      <c r="J64" s="33">
        <f t="shared" si="59"/>
        <v>0</v>
      </c>
      <c r="K64" s="33">
        <f t="shared" si="60"/>
        <v>0</v>
      </c>
      <c r="L64" s="33" t="str">
        <f t="shared" si="61"/>
        <v>Energy sources - renewability</v>
      </c>
      <c r="M64" s="33" t="str">
        <f t="shared" si="62"/>
        <v>Energy sources - renewability</v>
      </c>
      <c r="N64" s="33">
        <f t="shared" si="63"/>
        <v>0</v>
      </c>
      <c r="O64" s="33">
        <f t="shared" si="64"/>
        <v>0</v>
      </c>
      <c r="P64" s="72" t="str">
        <f>EQUAT!J37</f>
        <v>catalyst effect on rate</v>
      </c>
      <c r="Q64" s="49" t="str">
        <f t="shared" si="65"/>
        <v>catalyst effect on rate</v>
      </c>
      <c r="R64" s="9">
        <f t="shared" si="66"/>
        <v>0</v>
      </c>
      <c r="S64" s="50">
        <f t="shared" si="67"/>
        <v>0</v>
      </c>
      <c r="T64" s="45" t="str">
        <f>EQUAT!K37</f>
        <v>calc delta H from reactions</v>
      </c>
      <c r="U64" s="56" t="str">
        <f t="shared" si="68"/>
        <v>calc delta H from reactions</v>
      </c>
      <c r="V64" s="10">
        <f t="shared" si="69"/>
        <v>0</v>
      </c>
      <c r="W64" s="57">
        <f t="shared" si="70"/>
        <v>0</v>
      </c>
      <c r="X64" s="45" t="str">
        <f>EQUAT!L37</f>
        <v>Energy sources - renewability</v>
      </c>
      <c r="Y64" s="63" t="str">
        <f t="shared" si="71"/>
        <v>Energy sources - renewability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4aii</v>
      </c>
      <c r="B65" s="18">
        <f>'Class Results'!P68</f>
        <v>0</v>
      </c>
      <c r="C65" s="18">
        <f>EQUAT!I38</f>
        <v>3</v>
      </c>
      <c r="D65" s="33" t="str">
        <f t="shared" si="17"/>
        <v>Equilibrium law</v>
      </c>
      <c r="E65" s="33" t="str">
        <f t="shared" si="18"/>
        <v>Equilibrium law</v>
      </c>
      <c r="F65" s="33" t="str">
        <f t="shared" si="19"/>
        <v>Equilibrium law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 law</v>
      </c>
      <c r="Q65" s="49" t="str">
        <f t="shared" si="65"/>
        <v>Equilibrium law</v>
      </c>
      <c r="R65" s="9" t="str">
        <f t="shared" si="66"/>
        <v>Equilibrium law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4aiii</v>
      </c>
      <c r="B66" s="18">
        <f>'Class Results'!P69</f>
        <v>0</v>
      </c>
      <c r="C66" s="18">
        <f>EQUAT!I39</f>
        <v>1</v>
      </c>
      <c r="D66" s="33" t="str">
        <f t="shared" si="17"/>
        <v>Equilibrium law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 t="str">
        <f t="shared" si="57"/>
        <v>Le Chatelier principle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 t="str">
        <f>EQUAT!K39</f>
        <v>Le Chatelier principle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4bi</v>
      </c>
      <c r="B67" s="18">
        <f>'Class Results'!P70</f>
        <v>0</v>
      </c>
      <c r="C67" s="18">
        <f>EQUAT!I40</f>
        <v>1</v>
      </c>
      <c r="D67" s="33" t="str">
        <f t="shared" si="17"/>
        <v>biochemical fuel production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data book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biochemical fuel production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data book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4bii</v>
      </c>
      <c r="B68" s="18">
        <f>'Class Results'!P71</f>
        <v>0</v>
      </c>
      <c r="C68" s="18">
        <f>EQUAT!I41</f>
        <v>3</v>
      </c>
      <c r="D68" s="33" t="str">
        <f t="shared" si="17"/>
        <v>biodiesel</v>
      </c>
      <c r="E68" s="33" t="str">
        <f t="shared" si="18"/>
        <v>biodiesel</v>
      </c>
      <c r="F68" s="33" t="str">
        <f t="shared" si="19"/>
        <v>biodiesel</v>
      </c>
      <c r="G68" s="33">
        <f t="shared" si="20"/>
        <v>0</v>
      </c>
      <c r="H68" s="33" t="str">
        <f t="shared" si="57"/>
        <v>data book</v>
      </c>
      <c r="I68" s="33" t="str">
        <f t="shared" si="58"/>
        <v>data book</v>
      </c>
      <c r="J68" s="33" t="str">
        <f t="shared" si="59"/>
        <v>data book</v>
      </c>
      <c r="K68" s="33">
        <f t="shared" si="60"/>
        <v>0</v>
      </c>
      <c r="L68" s="33" t="str">
        <f t="shared" si="61"/>
        <v>chemical equations</v>
      </c>
      <c r="M68" s="33" t="str">
        <f t="shared" si="62"/>
        <v>chemical equations</v>
      </c>
      <c r="N68" s="33" t="str">
        <f t="shared" si="63"/>
        <v>chemical equations</v>
      </c>
      <c r="O68" s="33">
        <f t="shared" si="64"/>
        <v>0</v>
      </c>
      <c r="P68" s="72" t="str">
        <f>EQUAT!J41</f>
        <v>biodiesel</v>
      </c>
      <c r="Q68" s="49" t="str">
        <f t="shared" si="65"/>
        <v>biodiesel</v>
      </c>
      <c r="R68" s="9" t="str">
        <f t="shared" si="66"/>
        <v>biodiesel</v>
      </c>
      <c r="S68" s="50">
        <f t="shared" si="67"/>
        <v>0</v>
      </c>
      <c r="T68" s="45" t="str">
        <f>EQUAT!K41</f>
        <v>data book</v>
      </c>
      <c r="U68" s="56" t="str">
        <f t="shared" si="68"/>
        <v>data book</v>
      </c>
      <c r="V68" s="10" t="str">
        <f t="shared" si="69"/>
        <v>data book</v>
      </c>
      <c r="W68" s="57">
        <f t="shared" si="70"/>
        <v>0</v>
      </c>
      <c r="X68" s="45" t="str">
        <f>EQUAT!L41</f>
        <v>chemical equations</v>
      </c>
      <c r="Y68" s="63" t="str">
        <f t="shared" si="71"/>
        <v>chemical equations</v>
      </c>
      <c r="Z68" s="11" t="str">
        <f t="shared" si="72"/>
        <v>chemical equations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0</v>
      </c>
      <c r="AF68" s="182">
        <f t="shared" ref="AF68:AF131" si="76">COUNTIF($P$3:$AA$102,AD68)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4ci</v>
      </c>
      <c r="B69" s="18">
        <f>'Class Results'!P72</f>
        <v>0</v>
      </c>
      <c r="C69" s="18">
        <f>EQUAT!I42</f>
        <v>1</v>
      </c>
      <c r="D69" s="33" t="str">
        <f t="shared" si="17"/>
        <v>C13NMR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chemical equations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C13NMR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chemical equations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4cii</v>
      </c>
      <c r="B70" s="18">
        <f>'Class Results'!P73</f>
        <v>0</v>
      </c>
      <c r="C70" s="18">
        <f>EQUAT!I43</f>
        <v>2</v>
      </c>
      <c r="D70" s="33" t="str">
        <f t="shared" si="17"/>
        <v>HNMR</v>
      </c>
      <c r="E70" s="33" t="str">
        <f t="shared" si="18"/>
        <v>HNMR</v>
      </c>
      <c r="F70" s="33">
        <f t="shared" si="19"/>
        <v>0</v>
      </c>
      <c r="G70" s="33">
        <f t="shared" si="20"/>
        <v>0</v>
      </c>
      <c r="H70" s="33" t="str">
        <f t="shared" si="57"/>
        <v>semi-structural formula</v>
      </c>
      <c r="I70" s="33" t="str">
        <f t="shared" si="58"/>
        <v>semi-structural formula</v>
      </c>
      <c r="J70" s="33">
        <f t="shared" si="59"/>
        <v>0</v>
      </c>
      <c r="K70" s="33">
        <f t="shared" si="60"/>
        <v>0</v>
      </c>
      <c r="L70" s="33" t="str">
        <f t="shared" si="61"/>
        <v>oxidation primary alkanols</v>
      </c>
      <c r="M70" s="33" t="str">
        <f t="shared" si="62"/>
        <v>oxidation primary alkanols</v>
      </c>
      <c r="N70" s="33">
        <f t="shared" si="63"/>
        <v>0</v>
      </c>
      <c r="O70" s="33">
        <f t="shared" si="64"/>
        <v>0</v>
      </c>
      <c r="P70" s="72" t="str">
        <f>EQUAT!J43</f>
        <v>HNMR</v>
      </c>
      <c r="Q70" s="49" t="str">
        <f t="shared" si="65"/>
        <v>HNMR</v>
      </c>
      <c r="R70" s="9">
        <f t="shared" si="66"/>
        <v>0</v>
      </c>
      <c r="S70" s="50">
        <f t="shared" si="67"/>
        <v>0</v>
      </c>
      <c r="T70" s="45" t="str">
        <f>EQUAT!K43</f>
        <v>semi-structural formula</v>
      </c>
      <c r="U70" s="56" t="str">
        <f t="shared" si="68"/>
        <v>semi-structural formula</v>
      </c>
      <c r="V70" s="10">
        <f t="shared" si="69"/>
        <v>0</v>
      </c>
      <c r="W70" s="57">
        <f t="shared" si="70"/>
        <v>0</v>
      </c>
      <c r="X70" s="45" t="str">
        <f>EQUAT!L43</f>
        <v>oxidation primary alkanols</v>
      </c>
      <c r="Y70" s="63" t="str">
        <f t="shared" si="71"/>
        <v>oxidation primary alkanols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2</v>
      </c>
      <c r="AF70" s="182">
        <f t="shared" si="76"/>
        <v>2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4di</v>
      </c>
      <c r="B71" s="18">
        <f>'Class Results'!P74</f>
        <v>0</v>
      </c>
      <c r="C71" s="18">
        <f>EQUAT!I44</f>
        <v>1</v>
      </c>
      <c r="D71" s="33" t="str">
        <f t="shared" ref="D71:D88" si="83">IF($B71&lt;($C71),P71,0)</f>
        <v>fuel cells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fuel cells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4dii</v>
      </c>
      <c r="B72" s="18">
        <f>'Class Results'!P75</f>
        <v>0</v>
      </c>
      <c r="C72" s="18">
        <f>EQUAT!I45</f>
        <v>2</v>
      </c>
      <c r="D72" s="33" t="str">
        <f t="shared" si="83"/>
        <v>fuel cells</v>
      </c>
      <c r="E72" s="33" t="str">
        <f t="shared" si="84"/>
        <v>fuel cells</v>
      </c>
      <c r="F72" s="33">
        <f t="shared" si="85"/>
        <v>0</v>
      </c>
      <c r="G72" s="33">
        <f t="shared" si="86"/>
        <v>0</v>
      </c>
      <c r="H72" s="33" t="str">
        <f t="shared" si="57"/>
        <v>data book</v>
      </c>
      <c r="I72" s="33" t="str">
        <f t="shared" si="58"/>
        <v>data book</v>
      </c>
      <c r="J72" s="33">
        <f t="shared" si="59"/>
        <v>0</v>
      </c>
      <c r="K72" s="33">
        <f t="shared" si="60"/>
        <v>0</v>
      </c>
      <c r="L72" s="33" t="str">
        <f t="shared" si="61"/>
        <v>half, overall equations fuel cell</v>
      </c>
      <c r="M72" s="33" t="str">
        <f t="shared" si="62"/>
        <v>half, overall equations fuel cell</v>
      </c>
      <c r="N72" s="33">
        <f t="shared" si="63"/>
        <v>0</v>
      </c>
      <c r="O72" s="33">
        <f t="shared" si="64"/>
        <v>0</v>
      </c>
      <c r="P72" s="72" t="str">
        <f>EQUAT!J45</f>
        <v>fuel cells</v>
      </c>
      <c r="Q72" s="49" t="str">
        <f t="shared" si="65"/>
        <v>fuel cells</v>
      </c>
      <c r="R72" s="9">
        <f t="shared" si="66"/>
        <v>0</v>
      </c>
      <c r="S72" s="50">
        <f t="shared" si="67"/>
        <v>0</v>
      </c>
      <c r="T72" s="45" t="str">
        <f>EQUAT!K45</f>
        <v>data book</v>
      </c>
      <c r="U72" s="56" t="str">
        <f t="shared" si="68"/>
        <v>data book</v>
      </c>
      <c r="V72" s="10">
        <f t="shared" si="69"/>
        <v>0</v>
      </c>
      <c r="W72" s="57">
        <f t="shared" si="70"/>
        <v>0</v>
      </c>
      <c r="X72" s="45" t="str">
        <f>EQUAT!L45</f>
        <v>half, overall equations fuel cell</v>
      </c>
      <c r="Y72" s="63" t="str">
        <f t="shared" si="71"/>
        <v>half, overall equations fuel cell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2</v>
      </c>
      <c r="AV72" s="109">
        <f t="shared" si="82"/>
        <v>0</v>
      </c>
    </row>
    <row r="73" spans="1:48" x14ac:dyDescent="0.25">
      <c r="A73" s="8" t="str">
        <f>EQUAT!H46</f>
        <v>5ai</v>
      </c>
      <c r="B73" s="18">
        <f>'Class Results'!P76</f>
        <v>0</v>
      </c>
      <c r="C73" s="18">
        <f>EQUAT!I46</f>
        <v>1</v>
      </c>
      <c r="D73" s="33" t="str">
        <f t="shared" si="83"/>
        <v>galvanic primary, half &amp; overall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data book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 t="str">
        <f t="shared" si="61"/>
        <v>electrochemical series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galvanic primary, half &amp; overall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data book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 t="str">
        <f>EQUAT!L46</f>
        <v>electrochemical series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5aii</v>
      </c>
      <c r="B74" s="18">
        <f>'Class Results'!P77</f>
        <v>0</v>
      </c>
      <c r="C74" s="18">
        <f>EQUAT!I47</f>
        <v>1</v>
      </c>
      <c r="D74" s="33" t="str">
        <f t="shared" si="83"/>
        <v>galvanic primary, half &amp; overall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galvanic primary, half &amp; overall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2</v>
      </c>
      <c r="AF74" s="179">
        <f t="shared" si="76"/>
        <v>2</v>
      </c>
      <c r="AG74" s="180">
        <f t="shared" si="77"/>
        <v>0</v>
      </c>
      <c r="AH74" s="178">
        <f t="shared" si="78"/>
        <v>0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5aiii</v>
      </c>
      <c r="B75" s="18">
        <f>'Class Results'!P78</f>
        <v>0</v>
      </c>
      <c r="C75" s="18">
        <f>EQUAT!I48</f>
        <v>1</v>
      </c>
      <c r="D75" s="33" t="str">
        <f t="shared" si="83"/>
        <v>electrochemical series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data book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electrochemical series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data book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5b</v>
      </c>
      <c r="B76" s="18">
        <f>'Class Results'!P79</f>
        <v>0</v>
      </c>
      <c r="C76" s="18">
        <f>EQUAT!I49</f>
        <v>1</v>
      </c>
      <c r="D76" s="33" t="str">
        <f t="shared" si="83"/>
        <v>galvanic cells - primary, secondary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galvanic cells - primary, secondary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2</v>
      </c>
      <c r="AV76" s="109">
        <f t="shared" si="82"/>
        <v>0</v>
      </c>
    </row>
    <row r="77" spans="1:48" x14ac:dyDescent="0.25">
      <c r="A77" s="8" t="str">
        <f>EQUAT!H50</f>
        <v>5ci</v>
      </c>
      <c r="B77" s="18">
        <f>'Class Results'!P80</f>
        <v>0</v>
      </c>
      <c r="C77" s="18">
        <f>EQUAT!I50</f>
        <v>1</v>
      </c>
      <c r="D77" s="33" t="str">
        <f t="shared" si="83"/>
        <v xml:space="preserve">Faradays laws 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galvanic primary, half &amp; overall equations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 t="str">
        <f t="shared" si="61"/>
        <v>calculations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 xml:space="preserve">Faradays laws 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galvanic primary, half &amp; overall equations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 t="str">
        <f>EQUAT!L50</f>
        <v>calculations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5cii</v>
      </c>
      <c r="B78" s="18">
        <f>'Class Results'!P81</f>
        <v>0</v>
      </c>
      <c r="C78" s="18">
        <f>EQUAT!I51</f>
        <v>1</v>
      </c>
      <c r="D78" s="33" t="str">
        <f t="shared" si="83"/>
        <v xml:space="preserve">Faradays laws 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 t="str">
        <f t="shared" si="61"/>
        <v>galvanic primary, half &amp; overall equations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 xml:space="preserve">Faradays laws 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 t="str">
        <f>EQUAT!L51</f>
        <v>galvanic primary, half &amp; overall equations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5ciii</v>
      </c>
      <c r="B79" s="18">
        <f>'Class Results'!P82</f>
        <v>0</v>
      </c>
      <c r="C79" s="18">
        <f>EQUAT!I52</f>
        <v>2</v>
      </c>
      <c r="D79" s="33" t="str">
        <f t="shared" si="83"/>
        <v>calculations</v>
      </c>
      <c r="E79" s="33" t="str">
        <f t="shared" si="84"/>
        <v>calculations</v>
      </c>
      <c r="F79" s="33">
        <f t="shared" si="85"/>
        <v>0</v>
      </c>
      <c r="G79" s="33">
        <f t="shared" si="86"/>
        <v>0</v>
      </c>
      <c r="H79" s="33" t="str">
        <f t="shared" si="57"/>
        <v>galvanic primary, half &amp; overall equations</v>
      </c>
      <c r="I79" s="33" t="str">
        <f t="shared" si="58"/>
        <v>galvanic primary, half &amp; overall equations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calculations</v>
      </c>
      <c r="Q79" s="49" t="str">
        <f t="shared" si="65"/>
        <v>calculations</v>
      </c>
      <c r="R79" s="9">
        <f t="shared" si="66"/>
        <v>0</v>
      </c>
      <c r="S79" s="50">
        <f t="shared" si="67"/>
        <v>0</v>
      </c>
      <c r="T79" s="45" t="str">
        <f>EQUAT!K52</f>
        <v>galvanic primary, half &amp; overall equations</v>
      </c>
      <c r="U79" s="56" t="str">
        <f t="shared" si="68"/>
        <v>galvanic primary, half &amp; overall equations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5d</v>
      </c>
      <c r="B80" s="18">
        <f>'Class Results'!P83</f>
        <v>0</v>
      </c>
      <c r="C80" s="18">
        <f>EQUAT!I53</f>
        <v>2</v>
      </c>
      <c r="D80" s="33" t="str">
        <f t="shared" si="83"/>
        <v>galvanic secondary, principles</v>
      </c>
      <c r="E80" s="33" t="str">
        <f t="shared" si="84"/>
        <v>galvanic secondary, principles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 t="str">
        <f t="shared" si="65"/>
        <v>galvanic secondary, principles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6a</v>
      </c>
      <c r="B81" s="18">
        <f>'Class Results'!P84</f>
        <v>0</v>
      </c>
      <c r="C81" s="18">
        <f>EQUAT!I54</f>
        <v>1</v>
      </c>
      <c r="D81" s="33" t="str">
        <f t="shared" si="83"/>
        <v>Rates of reaction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Rates of reaction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6b</v>
      </c>
      <c r="B82" s="18">
        <f>'Class Results'!P85</f>
        <v>0</v>
      </c>
      <c r="C82" s="18">
        <f>EQUAT!I55</f>
        <v>2</v>
      </c>
      <c r="D82" s="33" t="str">
        <f t="shared" si="83"/>
        <v>Rates of reaction</v>
      </c>
      <c r="E82" s="33" t="str">
        <f t="shared" si="84"/>
        <v>Rates of reaction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Rates of reaction</v>
      </c>
      <c r="Q82" s="49" t="str">
        <f t="shared" si="65"/>
        <v>Rates of reaction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6ci</v>
      </c>
      <c r="B83" s="18">
        <f>'Class Results'!P86</f>
        <v>0</v>
      </c>
      <c r="C83" s="18">
        <f>EQUAT!I56</f>
        <v>2</v>
      </c>
      <c r="D83" s="33" t="str">
        <f t="shared" si="83"/>
        <v>Rates of reaction</v>
      </c>
      <c r="E83" s="33" t="str">
        <f t="shared" si="84"/>
        <v>Rates of reaction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Rates of reaction</v>
      </c>
      <c r="Q83" s="49" t="str">
        <f t="shared" si="65"/>
        <v>Rates of reaction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6cii</v>
      </c>
      <c r="B84" s="18">
        <f>'Class Results'!P87</f>
        <v>0</v>
      </c>
      <c r="C84" s="18">
        <f>EQUAT!I57</f>
        <v>1</v>
      </c>
      <c r="D84" s="33" t="str">
        <f t="shared" si="83"/>
        <v>calculations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calculations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6ciii</v>
      </c>
      <c r="B85" s="18">
        <f>'Class Results'!P88</f>
        <v>0</v>
      </c>
      <c r="C85" s="18">
        <f>EQUAT!I58</f>
        <v>1</v>
      </c>
      <c r="D85" s="33" t="str">
        <f t="shared" si="83"/>
        <v>calculations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calculations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4</v>
      </c>
      <c r="AF85" s="179">
        <f t="shared" si="76"/>
        <v>4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6di</v>
      </c>
      <c r="B86" s="18">
        <f>'Class Results'!P89</f>
        <v>0</v>
      </c>
      <c r="C86" s="18">
        <f>EQUAT!I59</f>
        <v>1</v>
      </c>
      <c r="D86" s="33" t="str">
        <f t="shared" si="83"/>
        <v>Rates of reaction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Rates of reaction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 t="str">
        <f>EQUAT!H60</f>
        <v>6dii</v>
      </c>
      <c r="B87" s="18">
        <f>'Class Results'!P90</f>
        <v>0</v>
      </c>
      <c r="C87" s="18">
        <f>EQUAT!I60</f>
        <v>2</v>
      </c>
      <c r="D87" s="33" t="str">
        <f t="shared" si="83"/>
        <v>Rates of reaction</v>
      </c>
      <c r="E87" s="33" t="str">
        <f t="shared" si="84"/>
        <v>Rates of reaction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Rates of reaction</v>
      </c>
      <c r="Q87" s="49" t="str">
        <f t="shared" si="65"/>
        <v>Rates of reaction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4</v>
      </c>
      <c r="AV87" s="109">
        <f t="shared" si="82"/>
        <v>0</v>
      </c>
    </row>
    <row r="88" spans="1:48" x14ac:dyDescent="0.25">
      <c r="A88" s="8" t="str">
        <f>EQUAT!H61</f>
        <v>6e</v>
      </c>
      <c r="B88" s="18">
        <f>'Class Results'!N91</f>
        <v>0</v>
      </c>
      <c r="C88" s="18">
        <f>EQUAT!I61</f>
        <v>2</v>
      </c>
      <c r="D88" s="33" t="str">
        <f t="shared" si="83"/>
        <v>collision theory</v>
      </c>
      <c r="E88" s="33" t="str">
        <f t="shared" si="84"/>
        <v>collision theory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collision theory</v>
      </c>
      <c r="Q88" s="49" t="str">
        <f t="shared" si="65"/>
        <v>collision theory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6f</v>
      </c>
      <c r="B89" s="18">
        <f>'Class Results'!N92</f>
        <v>0</v>
      </c>
      <c r="C89" s="18">
        <f>EQUAT!I62</f>
        <v>2</v>
      </c>
      <c r="D89" s="33" t="str">
        <f t="shared" ref="D89:D102" si="87">IF($B89&lt;($C89),P89,0)</f>
        <v>temperature effect on rate</v>
      </c>
      <c r="E89" s="33" t="str">
        <f t="shared" ref="E89:E102" si="88">IF($B89&lt;($C89-1),P89,0)</f>
        <v>temperature effect on rate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 t="str">
        <f t="shared" ref="H89:H102" si="91">IF($B89&lt;($C89),T89,0)</f>
        <v>catalyst effect on rate</v>
      </c>
      <c r="I89" s="33" t="str">
        <f t="shared" ref="I89:I102" si="92">IF($B89&lt;($C89-1),T89,0)</f>
        <v>catalyst effect on rate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temperature effect on rate</v>
      </c>
      <c r="Q89" s="49" t="str">
        <f t="shared" si="65"/>
        <v>temperature effect on rate</v>
      </c>
      <c r="R89" s="9">
        <f t="shared" si="66"/>
        <v>0</v>
      </c>
      <c r="S89" s="50">
        <f t="shared" si="67"/>
        <v>0</v>
      </c>
      <c r="T89" s="45" t="str">
        <f>EQUAT!K62</f>
        <v>catalyst effect on rate</v>
      </c>
      <c r="U89" s="56" t="str">
        <f t="shared" si="68"/>
        <v>catalyst effect on rate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7a</v>
      </c>
      <c r="B90" s="18">
        <f>'Class Results'!N93</f>
        <v>0</v>
      </c>
      <c r="C90" s="18">
        <f>EQUAT!I63</f>
        <v>2</v>
      </c>
      <c r="D90" s="33" t="str">
        <f t="shared" si="87"/>
        <v>back titrations</v>
      </c>
      <c r="E90" s="33" t="str">
        <f t="shared" si="88"/>
        <v>back titrations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 t="str">
        <f t="shared" si="92"/>
        <v>chemical equations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back titrations</v>
      </c>
      <c r="Q90" s="49" t="str">
        <f t="shared" si="65"/>
        <v>back titrations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 t="str">
        <f t="shared" si="68"/>
        <v>chemical equations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7b</v>
      </c>
      <c r="B91" s="18">
        <f>'Class Results'!N94</f>
        <v>0</v>
      </c>
      <c r="C91" s="18">
        <f>EQUAT!I64</f>
        <v>2</v>
      </c>
      <c r="D91" s="33" t="str">
        <f t="shared" si="87"/>
        <v>back titrations</v>
      </c>
      <c r="E91" s="33" t="str">
        <f t="shared" si="88"/>
        <v>back titrations</v>
      </c>
      <c r="F91" s="33">
        <f t="shared" si="89"/>
        <v>0</v>
      </c>
      <c r="G91" s="33">
        <f t="shared" si="90"/>
        <v>0</v>
      </c>
      <c r="H91" s="33" t="str">
        <f t="shared" si="91"/>
        <v>calculations</v>
      </c>
      <c r="I91" s="33" t="str">
        <f t="shared" si="92"/>
        <v>calculations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back titrations</v>
      </c>
      <c r="Q91" s="49" t="str">
        <f t="shared" si="65"/>
        <v>back titrations</v>
      </c>
      <c r="R91" s="9">
        <f t="shared" si="66"/>
        <v>0</v>
      </c>
      <c r="S91" s="50">
        <f t="shared" si="67"/>
        <v>0</v>
      </c>
      <c r="T91" s="45" t="str">
        <f>EQUAT!K64</f>
        <v>calculations</v>
      </c>
      <c r="U91" s="56" t="str">
        <f t="shared" si="68"/>
        <v>calculations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92" s="8" t="str">
        <f>EQUAT!H65</f>
        <v>7c</v>
      </c>
      <c r="B92" s="18">
        <f>'Class Results'!N95</f>
        <v>0</v>
      </c>
      <c r="C92" s="18">
        <f>EQUAT!I65</f>
        <v>1</v>
      </c>
      <c r="D92" s="33" t="str">
        <f t="shared" si="87"/>
        <v>calculations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calculations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7d</v>
      </c>
      <c r="B93" s="18">
        <f>'Class Results'!N96</f>
        <v>0</v>
      </c>
      <c r="C93" s="18">
        <f>EQUAT!I66</f>
        <v>1</v>
      </c>
      <c r="D93" s="33" t="str">
        <f t="shared" si="87"/>
        <v>calculations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calculations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 t="str">
        <f>EQUAT!H67</f>
        <v>7e</v>
      </c>
      <c r="B94" s="18">
        <f>'Class Results'!N97</f>
        <v>0</v>
      </c>
      <c r="C94" s="18">
        <f>EQUAT!I67</f>
        <v>3</v>
      </c>
      <c r="D94" s="33" t="str">
        <f t="shared" si="87"/>
        <v>data book</v>
      </c>
      <c r="E94" s="33" t="str">
        <f t="shared" si="88"/>
        <v>data book</v>
      </c>
      <c r="F94" s="33" t="str">
        <f t="shared" si="89"/>
        <v>data book</v>
      </c>
      <c r="G94" s="33">
        <f t="shared" si="90"/>
        <v>0</v>
      </c>
      <c r="H94" s="33" t="str">
        <f t="shared" si="91"/>
        <v>Ka weak acids</v>
      </c>
      <c r="I94" s="33" t="str">
        <f t="shared" si="92"/>
        <v>Ka weak acids</v>
      </c>
      <c r="J94" s="33" t="str">
        <f t="shared" si="93"/>
        <v>Ka weak acids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 t="str">
        <f>EQUAT!J67</f>
        <v>data book</v>
      </c>
      <c r="Q94" s="49" t="str">
        <f t="shared" si="65"/>
        <v>data book</v>
      </c>
      <c r="R94" s="9" t="str">
        <f t="shared" si="66"/>
        <v>data book</v>
      </c>
      <c r="S94" s="50">
        <f t="shared" si="67"/>
        <v>0</v>
      </c>
      <c r="T94" s="45" t="str">
        <f>EQUAT!K67</f>
        <v>Ka weak acids</v>
      </c>
      <c r="U94" s="56" t="str">
        <f t="shared" si="68"/>
        <v>Ka weak acids</v>
      </c>
      <c r="V94" s="10" t="str">
        <f t="shared" si="69"/>
        <v>Ka weak acids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Results'!N98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Results'!N99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Results'!N100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11</v>
      </c>
      <c r="AF97" s="176">
        <f t="shared" si="76"/>
        <v>11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Results'!N101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Results'!N102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2</v>
      </c>
      <c r="AF99" s="176">
        <f t="shared" si="76"/>
        <v>2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11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Results'!N103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1:48" x14ac:dyDescent="0.25">
      <c r="A101" s="8">
        <f>EQUAT!H74</f>
        <v>0</v>
      </c>
      <c r="B101" s="18">
        <f>'Class Results'!N104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2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Results'!N105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1</v>
      </c>
      <c r="AF132" s="176">
        <f t="shared" ref="AF132:AF160" si="110">COUNTIF($P$3:$AA$102,AD132)</f>
        <v>1</v>
      </c>
      <c r="AG132" s="177">
        <f t="shared" ref="AG132:AG160" si="111">AF132-AE132</f>
        <v>0</v>
      </c>
      <c r="AH132" s="175">
        <f t="shared" ref="AH132:AH160" si="112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1</v>
      </c>
      <c r="AF134" s="171">
        <f t="shared" si="110"/>
        <v>1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2</v>
      </c>
      <c r="AF135" s="171">
        <f t="shared" si="110"/>
        <v>2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6</v>
      </c>
      <c r="AF136" s="171">
        <f t="shared" si="110"/>
        <v>6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3</v>
      </c>
      <c r="AF137" s="171">
        <f t="shared" si="110"/>
        <v>3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0</v>
      </c>
      <c r="AF138" s="171">
        <f t="shared" si="110"/>
        <v>0</v>
      </c>
      <c r="AG138" s="149">
        <f t="shared" si="111"/>
        <v>0</v>
      </c>
      <c r="AH138" s="153" t="str">
        <f t="shared" si="112"/>
        <v>not assessed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5</v>
      </c>
      <c r="AF139" s="176">
        <f t="shared" si="110"/>
        <v>5</v>
      </c>
      <c r="AG139" s="177">
        <f t="shared" si="111"/>
        <v>0</v>
      </c>
      <c r="AH139" s="175">
        <f t="shared" si="112"/>
        <v>0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2</v>
      </c>
      <c r="AF144" s="171">
        <f t="shared" si="110"/>
        <v>2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8</v>
      </c>
      <c r="AF145" s="171">
        <f t="shared" si="110"/>
        <v>8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5</v>
      </c>
      <c r="AF150" s="176">
        <f t="shared" si="110"/>
        <v>5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20</v>
      </c>
      <c r="AF153" s="171">
        <f t="shared" si="110"/>
        <v>20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301" t="str">
        <f>'Class Results'!Q4</f>
        <v>Student 15</v>
      </c>
      <c r="C1" s="301"/>
      <c r="D1" s="30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302" t="s">
        <v>93</v>
      </c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42</v>
      </c>
      <c r="Q2" s="305"/>
      <c r="R2" s="305"/>
      <c r="S2" s="305"/>
      <c r="T2" s="306"/>
      <c r="U2" s="305"/>
      <c r="V2" s="305"/>
      <c r="W2" s="305"/>
      <c r="X2" s="306"/>
      <c r="Y2" s="305"/>
      <c r="Z2" s="305"/>
      <c r="AA2" s="30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Results'!Q6=EQUAT!B7,1,0)</f>
        <v>0</v>
      </c>
      <c r="C3" s="146">
        <f>EQUAT!C7</f>
        <v>1</v>
      </c>
      <c r="D3" s="33" t="str">
        <f>IF($B3&lt;($C3),P3,0)</f>
        <v>IR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C13NMR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 t="str">
        <f t="shared" ref="L3:L32" si="4">IF($B3&lt;($C3),X3,0)</f>
        <v>systematic name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IR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C13NMR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 t="str">
        <f>EQUAT!F7</f>
        <v>systematic name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75</v>
      </c>
      <c r="AL3" s="33">
        <f>SUM(AF3:AF51)</f>
        <v>75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Results'!Q7=EQUAT!B8,1,0)</f>
        <v>0</v>
      </c>
      <c r="C4" s="18">
        <f>EQUAT!C8</f>
        <v>1</v>
      </c>
      <c r="D4" s="33" t="str">
        <f t="shared" ref="D4:D70" si="17">IF($B4&lt;($C4),P4,0)</f>
        <v>amount of solids, liquids,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amount of solids, liquids,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1</v>
      </c>
      <c r="AF4" s="173">
        <f t="shared" ref="AF4:AF67" si="23">COUNTIF($P$3:$AA$102,AD4)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48</v>
      </c>
      <c r="AL4" s="33">
        <f>SUM(AF52:AF96)</f>
        <v>48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Results'!Q8=EQUAT!B9,1,0)</f>
        <v>0</v>
      </c>
      <c r="C5" s="18">
        <f>EQUAT!C9</f>
        <v>1</v>
      </c>
      <c r="D5" s="33" t="str">
        <f t="shared" si="17"/>
        <v>titration curves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titration curves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10</v>
      </c>
      <c r="AL5" s="33">
        <f t="shared" ref="AL5:AM5" si="27">SUM(AF3:AF11)</f>
        <v>10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Results'!Q9=EQUAT!B10,1,0)</f>
        <v>0</v>
      </c>
      <c r="C6" s="18">
        <f>EQUAT!C10</f>
        <v>1</v>
      </c>
      <c r="D6" s="33" t="str">
        <f t="shared" si="17"/>
        <v>acid-base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data book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acid-base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data book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2</v>
      </c>
      <c r="AL6" s="33">
        <f>SUM(AF12:AF14)</f>
        <v>2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Results'!Q10=EQUAT!B11,1,0)</f>
        <v>0</v>
      </c>
      <c r="C7" s="18">
        <f>EQUAT!C11</f>
        <v>1</v>
      </c>
      <c r="D7" s="33" t="str">
        <f t="shared" si="17"/>
        <v>galvanic primary, principles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electrochemical series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data book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galvanic primary, principles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electrochemical series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data book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21</v>
      </c>
      <c r="AL7" s="33">
        <f t="shared" ref="AL7:AM7" si="32">SUM(AF15:AF19)</f>
        <v>21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Results'!Q11=EQUAT!B12,1,0)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4</v>
      </c>
      <c r="AF8" s="173">
        <f t="shared" si="23"/>
        <v>4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12</v>
      </c>
      <c r="AL8" s="33">
        <f t="shared" ref="AL8:AM8" si="33">SUM(AF20:AF23)</f>
        <v>12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Results'!Q12=EQUAT!B13,1,0)</f>
        <v>0</v>
      </c>
      <c r="C9" s="18">
        <f>EQUAT!C13</f>
        <v>1</v>
      </c>
      <c r="D9" s="33" t="str">
        <f t="shared" si="17"/>
        <v>redox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fuel cells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redox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fuel cells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</v>
      </c>
      <c r="AL9" s="33">
        <f t="shared" ref="AL9:AM9" si="34">SUM(AF24:AF31)</f>
        <v>1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Results'!Q13=EQUAT!B14,1,0)</f>
        <v>0</v>
      </c>
      <c r="C10" s="18">
        <f>EQUAT!C14</f>
        <v>1</v>
      </c>
      <c r="D10" s="33" t="str">
        <f t="shared" si="17"/>
        <v>bomb calorimetry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calculations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bomb calorimetry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calculations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28</v>
      </c>
      <c r="AL10" s="33">
        <f t="shared" ref="AL10:AM10" si="35">SUM(AF32:AF48)</f>
        <v>28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4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Results'!Q14=EQUAT!B15,1,0)</f>
        <v>0</v>
      </c>
      <c r="C11" s="18">
        <f>EQUAT!C15</f>
        <v>1</v>
      </c>
      <c r="D11" s="33" t="str">
        <f t="shared" si="17"/>
        <v>galvanic secondary, principles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galvanic secondary, principles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2</v>
      </c>
      <c r="AF11" s="173">
        <f t="shared" si="23"/>
        <v>2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Results'!Q15=EQUAT!B16,1,0)</f>
        <v>0</v>
      </c>
      <c r="C12" s="18">
        <f>EQUAT!C16</f>
        <v>1</v>
      </c>
      <c r="D12" s="33" t="str">
        <f t="shared" si="17"/>
        <v>Le Chatelier principle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Le Chatelier principle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2</v>
      </c>
      <c r="AF12" s="171">
        <f t="shared" si="23"/>
        <v>2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16</v>
      </c>
      <c r="AL12" s="33">
        <f t="shared" ref="AL12:AM12" si="37">SUM(AF52:AF66)</f>
        <v>16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Results'!Q16=EQUAT!B17,1,0)</f>
        <v>0</v>
      </c>
      <c r="C13" s="18">
        <f>EQUAT!C17</f>
        <v>1</v>
      </c>
      <c r="D13" s="33" t="str">
        <f t="shared" si="17"/>
        <v>fuel cells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fuel cells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2</v>
      </c>
      <c r="AV13" s="109">
        <f t="shared" si="31"/>
        <v>0</v>
      </c>
    </row>
    <row r="14" spans="1:58" x14ac:dyDescent="0.25">
      <c r="A14" s="8">
        <v>12</v>
      </c>
      <c r="B14" s="93">
        <f>IF('Class Results'!Q17=EQUAT!B18,1,0)</f>
        <v>0</v>
      </c>
      <c r="C14" s="18">
        <f>EQUAT!C18</f>
        <v>1</v>
      </c>
      <c r="D14" s="33" t="str">
        <f t="shared" si="17"/>
        <v>gravimetric analysis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calculations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chemical equations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gravimetric analysis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calculations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chemical equations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2</v>
      </c>
      <c r="AV14" s="109">
        <f t="shared" si="31"/>
        <v>0</v>
      </c>
    </row>
    <row r="15" spans="1:58" x14ac:dyDescent="0.25">
      <c r="A15" s="8">
        <v>13</v>
      </c>
      <c r="B15" s="93">
        <f>IF('Class Results'!Q18=EQUAT!B19,1,0)</f>
        <v>0</v>
      </c>
      <c r="C15" s="18">
        <f>EQUAT!C19</f>
        <v>1</v>
      </c>
      <c r="D15" s="33" t="str">
        <f t="shared" si="17"/>
        <v>gravimetric analysis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calculations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chemical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gravimetric analysis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calculations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chemical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Results'!Q19=EQUAT!B20,1,0)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calibration graph AAS or UV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calibration graph AAS or UV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2</v>
      </c>
      <c r="AF16" s="173">
        <f t="shared" si="23"/>
        <v>2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Results'!Q20=EQUAT!B21,1,0)</f>
        <v>0</v>
      </c>
      <c r="C17" s="18">
        <f>EQUAT!C21</f>
        <v>1</v>
      </c>
      <c r="D17" s="33" t="str">
        <f t="shared" si="17"/>
        <v>systematic name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alkanoic acid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calculations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systematic name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alkanoic acid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calculations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4</v>
      </c>
      <c r="AL17" s="33">
        <f t="shared" ref="AL17:AM17" si="42">SUM(AF90:AF93)</f>
        <v>4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Results'!Q21=EQUAT!B22,1,0)</f>
        <v>0</v>
      </c>
      <c r="C18" s="18">
        <f>EQUAT!C22</f>
        <v>1</v>
      </c>
      <c r="D18" s="33" t="str">
        <f t="shared" si="17"/>
        <v xml:space="preserve">Faradays laws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galvanic primary, principles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redox equations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Faradays laws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galvanic primary, principles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redox equations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Results'!Q22=EQUAT!B23,1,0)</f>
        <v>0</v>
      </c>
      <c r="C19" s="18">
        <f>EQUAT!C23</f>
        <v>1</v>
      </c>
      <c r="D19" s="33" t="str">
        <f t="shared" si="17"/>
        <v>chemical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aspirin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chemical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aspirin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Results'!Q23=EQUAT!B24,1,0)</f>
        <v>0</v>
      </c>
      <c r="C20" s="18">
        <f>EQUAT!C24</f>
        <v>1</v>
      </c>
      <c r="D20" s="33" t="str">
        <f t="shared" si="17"/>
        <v>organic reaction pathways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organic reaction pathways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33</v>
      </c>
      <c r="AL20" s="33">
        <f>SUM(AF97:AF120)</f>
        <v>33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Results'!Q24=EQUAT!B25,1,0)</f>
        <v>0</v>
      </c>
      <c r="C21" s="18">
        <f>EQUAT!C25</f>
        <v>1</v>
      </c>
      <c r="D21" s="33" t="str">
        <f t="shared" si="17"/>
        <v>Le Chatelier principle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Rates of reaction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Le Chatelier principle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Rates of reaction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48</v>
      </c>
      <c r="AL21" s="33">
        <f>SUM(AF121:AF151)</f>
        <v>48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Results'!Q25=EQUAT!B26,1,0)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19</v>
      </c>
      <c r="AL22" s="33">
        <f t="shared" ref="AL22:AM22" si="44">SUM(AF97:AF103)</f>
        <v>19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Results'!Q26=EQUAT!B27,1,0)</f>
        <v>0</v>
      </c>
      <c r="C23" s="18">
        <f>EQUAT!C27</f>
        <v>1</v>
      </c>
      <c r="D23" s="33" t="str">
        <f t="shared" si="17"/>
        <v>calc delta H from reactions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calc delta H from reactions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0</v>
      </c>
      <c r="AL23" s="33">
        <f t="shared" ref="AL23:AM23" si="46">SUM(AF104:AF109)</f>
        <v>0</v>
      </c>
      <c r="AM23" s="33">
        <f t="shared" si="46"/>
        <v>0</v>
      </c>
      <c r="AN23" s="80">
        <f t="shared" si="45"/>
        <v>-2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Results'!Q27=EQUAT!B28,1,0)</f>
        <v>0</v>
      </c>
      <c r="C24" s="18">
        <f>EQUAT!C28</f>
        <v>1</v>
      </c>
      <c r="D24" s="33" t="str">
        <f t="shared" si="17"/>
        <v>matching analytical technique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HPLC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matching analytical technique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HPLC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14</v>
      </c>
      <c r="AL24" s="33">
        <f t="shared" ref="AL24:AM24" si="47">SUM(AF110:AF115)</f>
        <v>14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Results'!Q28=EQUAT!B29,1,0)</f>
        <v>0</v>
      </c>
      <c r="C25" s="18">
        <f>EQUAT!C29</f>
        <v>1</v>
      </c>
      <c r="D25" s="33" t="str">
        <f t="shared" si="17"/>
        <v>vol - experimental technique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vol - experimental technique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Results'!Q29=EQUAT!B30,1,0)</f>
        <v>0</v>
      </c>
      <c r="C26" s="18">
        <f>EQUAT!C30</f>
        <v>1</v>
      </c>
      <c r="D26" s="33" t="str">
        <f t="shared" si="17"/>
        <v>mass spectrometry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IR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C13NMR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mass spectrometry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IR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C13NMR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Results'!Q30=EQUAT!B31,1,0)</f>
        <v>0</v>
      </c>
      <c r="C27" s="18">
        <f>EQUAT!C31</f>
        <v>1</v>
      </c>
      <c r="D27" s="33" t="str">
        <f t="shared" si="17"/>
        <v>mass spectrometry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IR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C13NMR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mass spectrometry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IR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C13NMR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1</v>
      </c>
      <c r="AF27" s="173">
        <f t="shared" si="23"/>
        <v>1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2</v>
      </c>
      <c r="AL27" s="33">
        <f t="shared" ref="AL27:AM27" si="50">SUM(AF123:AF128)</f>
        <v>2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Results'!Q31=EQUAT!B32,1,0)</f>
        <v>0</v>
      </c>
      <c r="C28" s="18">
        <f>EQUAT!C32</f>
        <v>1</v>
      </c>
      <c r="D28" s="33" t="str">
        <f t="shared" si="17"/>
        <v>Le Chatelier principle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Le Chatelier principle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Results'!Q32=EQUAT!B33,1,0)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chemical principles electrolytic cell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chemical principles electrolytic cell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12</v>
      </c>
      <c r="AL29" s="33">
        <f t="shared" ref="AL29:AM29" si="52">SUM(AF134:AF138)</f>
        <v>12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1</v>
      </c>
      <c r="AV29" s="109">
        <f t="shared" si="31"/>
        <v>0</v>
      </c>
    </row>
    <row r="30" spans="1:58" x14ac:dyDescent="0.25">
      <c r="A30" s="8">
        <v>28</v>
      </c>
      <c r="B30" s="93">
        <f>IF('Class Results'!Q33=EQUAT!B34,1,0)</f>
        <v>0</v>
      </c>
      <c r="C30" s="18">
        <f>EQUAT!C34</f>
        <v>1</v>
      </c>
      <c r="D30" s="33" t="str">
        <f t="shared" si="17"/>
        <v>chemical principles electrolytic cell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molten vs aqueous electrolytic cell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chemical principles electrolytic cell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molten vs aqueous electrolytic cell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8</v>
      </c>
      <c r="AL30" s="33">
        <f t="shared" ref="AL30:AM30" si="53">SUM(AF139:AF143)</f>
        <v>8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Results'!Q34=EQUAT!B35,1,0)</f>
        <v>0</v>
      </c>
      <c r="C31" s="18">
        <f>EQUAT!C35</f>
        <v>1</v>
      </c>
      <c r="D31" s="33" t="str">
        <f t="shared" si="17"/>
        <v>amount of solids, liquids, gases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excess and limiting reagents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amount of solids, liquids, gases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excess and limiting reagents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Results'!Q35=EQUAT!B36,1,0)</f>
        <v>0</v>
      </c>
      <c r="C32" s="18">
        <f>EQUAT!C36</f>
        <v>1</v>
      </c>
      <c r="D32" s="33" t="str">
        <f t="shared" si="17"/>
        <v>solution calorimetry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solution calorimetry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5</v>
      </c>
      <c r="AL32" s="33">
        <f t="shared" ref="AL32:AM32" si="55">SUM(AF150:AF151)</f>
        <v>5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20</v>
      </c>
      <c r="AL33" s="33">
        <f t="shared" ref="AL33:AM33" si="56">SUM(AF152:AF154)</f>
        <v>20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Results'!Q37</f>
        <v>0</v>
      </c>
      <c r="C34" s="18">
        <f>EQUAT!I7</f>
        <v>1</v>
      </c>
      <c r="D34" s="33" t="str">
        <f t="shared" si="17"/>
        <v>organic structure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organic structure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Results'!Q38</f>
        <v>0</v>
      </c>
      <c r="C35" s="18">
        <f>EQUAT!I8</f>
        <v>1</v>
      </c>
      <c r="D35" s="33" t="str">
        <f t="shared" si="17"/>
        <v>mass spectrometry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mass spectrometry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Results'!Q39</f>
        <v>0</v>
      </c>
      <c r="C36" s="18">
        <f>EQUAT!I9</f>
        <v>2</v>
      </c>
      <c r="D36" s="33" t="str">
        <f t="shared" si="17"/>
        <v>IR</v>
      </c>
      <c r="E36" s="33" t="str">
        <f t="shared" si="18"/>
        <v>IR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IR</v>
      </c>
      <c r="Q36" s="49" t="str">
        <f t="shared" si="65"/>
        <v>IR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6</v>
      </c>
      <c r="AF36" s="171">
        <f t="shared" si="23"/>
        <v>6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Results'!Q40</f>
        <v>0</v>
      </c>
      <c r="C37" s="18">
        <f>EQUAT!I10</f>
        <v>2</v>
      </c>
      <c r="D37" s="33" t="str">
        <f t="shared" si="17"/>
        <v>organic structure</v>
      </c>
      <c r="E37" s="33" t="str">
        <f t="shared" si="18"/>
        <v>organic structure</v>
      </c>
      <c r="F37" s="33">
        <f t="shared" si="19"/>
        <v>0</v>
      </c>
      <c r="G37" s="33">
        <f t="shared" si="20"/>
        <v>0</v>
      </c>
      <c r="H37" s="33" t="str">
        <f t="shared" si="57"/>
        <v>C13NMR</v>
      </c>
      <c r="I37" s="33" t="str">
        <f t="shared" si="58"/>
        <v>C13NMR</v>
      </c>
      <c r="J37" s="33">
        <f t="shared" si="59"/>
        <v>0</v>
      </c>
      <c r="K37" s="33">
        <f t="shared" si="60"/>
        <v>0</v>
      </c>
      <c r="L37" s="33" t="str">
        <f t="shared" si="61"/>
        <v>carbon environment</v>
      </c>
      <c r="M37" s="33" t="str">
        <f t="shared" si="62"/>
        <v>carbon environment</v>
      </c>
      <c r="N37" s="33">
        <f t="shared" si="63"/>
        <v>0</v>
      </c>
      <c r="O37" s="33">
        <f t="shared" si="64"/>
        <v>0</v>
      </c>
      <c r="P37" s="72" t="str">
        <f>EQUAT!J10</f>
        <v>organic structure</v>
      </c>
      <c r="Q37" s="49" t="str">
        <f t="shared" si="65"/>
        <v>organic structure</v>
      </c>
      <c r="R37" s="9">
        <f t="shared" si="66"/>
        <v>0</v>
      </c>
      <c r="S37" s="50">
        <f t="shared" si="67"/>
        <v>0</v>
      </c>
      <c r="T37" s="45" t="str">
        <f>EQUAT!K10</f>
        <v>C13NMR</v>
      </c>
      <c r="U37" s="56" t="str">
        <f t="shared" si="68"/>
        <v>C13NMR</v>
      </c>
      <c r="V37" s="10">
        <f t="shared" si="69"/>
        <v>0</v>
      </c>
      <c r="W37" s="57">
        <f t="shared" si="70"/>
        <v>0</v>
      </c>
      <c r="X37" s="45" t="str">
        <f>EQUAT!L10</f>
        <v>carbon environment</v>
      </c>
      <c r="Y37" s="63" t="str">
        <f t="shared" si="71"/>
        <v>carbon environment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Results'!Q41</f>
        <v>0</v>
      </c>
      <c r="C38" s="18">
        <f>EQUAT!I11</f>
        <v>5</v>
      </c>
      <c r="D38" s="33" t="str">
        <f t="shared" si="17"/>
        <v>common organic reactions</v>
      </c>
      <c r="E38" s="33" t="str">
        <f t="shared" si="18"/>
        <v>common organic reactions</v>
      </c>
      <c r="F38" s="33" t="str">
        <f t="shared" si="19"/>
        <v>common organic reactions</v>
      </c>
      <c r="G38" s="33" t="str">
        <f t="shared" si="20"/>
        <v>common organic reactions</v>
      </c>
      <c r="H38" s="33" t="str">
        <f t="shared" si="57"/>
        <v>esters from alkenes</v>
      </c>
      <c r="I38" s="33" t="str">
        <f t="shared" si="58"/>
        <v>esters from alkenes</v>
      </c>
      <c r="J38" s="33" t="str">
        <f t="shared" si="59"/>
        <v>esters from alkenes</v>
      </c>
      <c r="K38" s="33" t="str">
        <f t="shared" si="60"/>
        <v>esters from alkenes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common organic reactions</v>
      </c>
      <c r="Q38" s="49" t="str">
        <f t="shared" si="65"/>
        <v>common organic reactions</v>
      </c>
      <c r="R38" s="9" t="str">
        <f t="shared" si="66"/>
        <v>common organic reactions</v>
      </c>
      <c r="S38" s="50" t="str">
        <f t="shared" si="67"/>
        <v>common organic reactions</v>
      </c>
      <c r="T38" s="45" t="str">
        <f>EQUAT!K11</f>
        <v>esters from alkenes</v>
      </c>
      <c r="U38" s="56" t="str">
        <f t="shared" si="68"/>
        <v>esters from alkenes</v>
      </c>
      <c r="V38" s="10" t="str">
        <f t="shared" si="69"/>
        <v>esters from alkenes</v>
      </c>
      <c r="W38" s="57" t="str">
        <f t="shared" si="70"/>
        <v>esters from alkenes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2</v>
      </c>
      <c r="AF38" s="171">
        <f t="shared" si="23"/>
        <v>2</v>
      </c>
      <c r="AG38" s="149">
        <f t="shared" si="24"/>
        <v>0</v>
      </c>
      <c r="AH38" s="153">
        <f t="shared" si="25"/>
        <v>0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6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Results'!Q42</f>
        <v>0</v>
      </c>
      <c r="C39" s="18">
        <f>EQUAT!I12</f>
        <v>1</v>
      </c>
      <c r="D39" s="33" t="str">
        <f t="shared" si="17"/>
        <v>esterification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esterification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94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1gi</v>
      </c>
      <c r="B40" s="18">
        <f>'Class Results'!Q43</f>
        <v>0</v>
      </c>
      <c r="C40" s="18">
        <f>EQUAT!I13</f>
        <v>2</v>
      </c>
      <c r="D40" s="33" t="str">
        <f t="shared" si="17"/>
        <v>Le Chatelier principle</v>
      </c>
      <c r="E40" s="33" t="str">
        <f t="shared" si="18"/>
        <v>Le Chatelier principle</v>
      </c>
      <c r="F40" s="33">
        <f t="shared" si="19"/>
        <v>0</v>
      </c>
      <c r="G40" s="33">
        <f t="shared" si="20"/>
        <v>0</v>
      </c>
      <c r="H40" s="33" t="str">
        <f t="shared" si="57"/>
        <v>Rates of reaction</v>
      </c>
      <c r="I40" s="33" t="str">
        <f t="shared" si="58"/>
        <v>Rates of reaction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Le Chatelier principle</v>
      </c>
      <c r="Q40" s="49" t="str">
        <f t="shared" si="65"/>
        <v>Le Chatelier principle</v>
      </c>
      <c r="R40" s="9">
        <f t="shared" si="66"/>
        <v>0</v>
      </c>
      <c r="S40" s="50">
        <f t="shared" si="67"/>
        <v>0</v>
      </c>
      <c r="T40" s="45" t="str">
        <f>EQUAT!K13</f>
        <v>Rates of reaction</v>
      </c>
      <c r="U40" s="56" t="str">
        <f t="shared" si="68"/>
        <v>Rates of reaction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2</v>
      </c>
      <c r="AV40" s="109">
        <f t="shared" si="31"/>
        <v>0</v>
      </c>
    </row>
    <row r="41" spans="1:48" x14ac:dyDescent="0.25">
      <c r="A41" s="8" t="str">
        <f>EQUAT!H14</f>
        <v>1gii</v>
      </c>
      <c r="B41" s="18">
        <f>'Class Results'!Q44</f>
        <v>0</v>
      </c>
      <c r="C41" s="18">
        <f>EQUAT!I14</f>
        <v>1</v>
      </c>
      <c r="D41" s="33" t="str">
        <f t="shared" si="17"/>
        <v>properties of organic compounds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properties of organic compounds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1h</v>
      </c>
      <c r="B42" s="18">
        <f>'Class Results'!Q45</f>
        <v>0</v>
      </c>
      <c r="C42" s="18">
        <f>EQUAT!I15</f>
        <v>2</v>
      </c>
      <c r="D42" s="33" t="str">
        <f t="shared" si="17"/>
        <v>calc delta H from reactions</v>
      </c>
      <c r="E42" s="33" t="str">
        <f t="shared" si="18"/>
        <v>calc delta H from reactions</v>
      </c>
      <c r="F42" s="33">
        <f t="shared" si="19"/>
        <v>0</v>
      </c>
      <c r="G42" s="33">
        <f t="shared" si="20"/>
        <v>0</v>
      </c>
      <c r="H42" s="33" t="str">
        <f t="shared" si="57"/>
        <v>data book</v>
      </c>
      <c r="I42" s="33" t="str">
        <f t="shared" si="58"/>
        <v>data book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 t="str">
        <f t="shared" si="65"/>
        <v>calc delta H from reactions</v>
      </c>
      <c r="R42" s="9">
        <f t="shared" si="66"/>
        <v>0</v>
      </c>
      <c r="S42" s="50">
        <f t="shared" si="67"/>
        <v>0</v>
      </c>
      <c r="T42" s="45" t="str">
        <f>EQUAT!K15</f>
        <v>data book</v>
      </c>
      <c r="U42" s="56" t="str">
        <f t="shared" si="68"/>
        <v>data book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2a</v>
      </c>
      <c r="B43" s="18">
        <f>'Class Results'!Q46</f>
        <v>0</v>
      </c>
      <c r="C43" s="18">
        <f>EQUAT!I16</f>
        <v>1</v>
      </c>
      <c r="D43" s="33" t="str">
        <f t="shared" si="17"/>
        <v>chemical principles electrolytic cell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chemical principles electrolytic cell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2b</v>
      </c>
      <c r="B44" s="18">
        <f>'Class Results'!Q47</f>
        <v>0</v>
      </c>
      <c r="C44" s="18">
        <f>EQUAT!I17</f>
        <v>2</v>
      </c>
      <c r="D44" s="33" t="str">
        <f t="shared" si="17"/>
        <v>predicting redox products</v>
      </c>
      <c r="E44" s="33" t="str">
        <f t="shared" si="18"/>
        <v>predicting redox products</v>
      </c>
      <c r="F44" s="33">
        <f t="shared" si="19"/>
        <v>0</v>
      </c>
      <c r="G44" s="33">
        <f t="shared" si="20"/>
        <v>0</v>
      </c>
      <c r="H44" s="33" t="str">
        <f t="shared" si="57"/>
        <v>electrochemical series</v>
      </c>
      <c r="I44" s="33" t="str">
        <f t="shared" si="58"/>
        <v>electrochemical series</v>
      </c>
      <c r="J44" s="33">
        <f t="shared" si="59"/>
        <v>0</v>
      </c>
      <c r="K44" s="33">
        <f t="shared" si="60"/>
        <v>0</v>
      </c>
      <c r="L44" s="33" t="str">
        <f t="shared" si="61"/>
        <v>chemical principles electrolytic cell</v>
      </c>
      <c r="M44" s="33" t="str">
        <f t="shared" si="62"/>
        <v>chemical principles electrolytic cell</v>
      </c>
      <c r="N44" s="33">
        <f t="shared" si="63"/>
        <v>0</v>
      </c>
      <c r="O44" s="33">
        <f t="shared" si="64"/>
        <v>0</v>
      </c>
      <c r="P44" s="72" t="str">
        <f>EQUAT!J17</f>
        <v>predicting redox products</v>
      </c>
      <c r="Q44" s="49" t="str">
        <f t="shared" si="65"/>
        <v>predicting redox products</v>
      </c>
      <c r="R44" s="9">
        <f t="shared" si="66"/>
        <v>0</v>
      </c>
      <c r="S44" s="50">
        <f t="shared" si="67"/>
        <v>0</v>
      </c>
      <c r="T44" s="45" t="str">
        <f>EQUAT!K17</f>
        <v>electrochemical series</v>
      </c>
      <c r="U44" s="56" t="str">
        <f t="shared" si="68"/>
        <v>electrochemical series</v>
      </c>
      <c r="V44" s="10">
        <f t="shared" si="69"/>
        <v>0</v>
      </c>
      <c r="W44" s="57">
        <f t="shared" si="70"/>
        <v>0</v>
      </c>
      <c r="X44" s="45" t="str">
        <f>EQUAT!L17</f>
        <v>chemical principles electrolytic cell</v>
      </c>
      <c r="Y44" s="63" t="str">
        <f t="shared" si="71"/>
        <v>chemical principles electrolytic cell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2c</v>
      </c>
      <c r="B45" s="18">
        <f>'Class Results'!Q48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 t="str">
        <f t="shared" si="57"/>
        <v>chemical principles electrolytic cell</v>
      </c>
      <c r="I45" s="33" t="str">
        <f t="shared" si="58"/>
        <v>chemical principles electrolytic cell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 t="str">
        <f>EQUAT!K18</f>
        <v>chemical principles electrolytic cell</v>
      </c>
      <c r="U45" s="56" t="str">
        <f t="shared" si="68"/>
        <v>chemical principles electrolytic cell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</v>
      </c>
      <c r="B46" s="18">
        <f>'Class Results'!Q49</f>
        <v>0</v>
      </c>
      <c r="C46" s="18">
        <f>EQUAT!I19</f>
        <v>1</v>
      </c>
      <c r="D46" s="33" t="str">
        <f t="shared" si="17"/>
        <v>vis-UV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vis-UV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2e</v>
      </c>
      <c r="B47" s="18">
        <f>'Class Results'!Q50</f>
        <v>0</v>
      </c>
      <c r="C47" s="18">
        <f>EQUAT!I20</f>
        <v>1</v>
      </c>
      <c r="D47" s="33" t="str">
        <f t="shared" si="17"/>
        <v>vis-UV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vis-UV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2f</v>
      </c>
      <c r="B48" s="18">
        <f>'Class Results'!Q51</f>
        <v>0</v>
      </c>
      <c r="C48" s="18">
        <f>EQUAT!I21</f>
        <v>2</v>
      </c>
      <c r="D48" s="33" t="str">
        <f t="shared" si="17"/>
        <v xml:space="preserve">Faradays laws </v>
      </c>
      <c r="E48" s="33" t="str">
        <f t="shared" si="18"/>
        <v xml:space="preserve">Faradays laws </v>
      </c>
      <c r="F48" s="33">
        <f t="shared" si="19"/>
        <v>0</v>
      </c>
      <c r="G48" s="33">
        <f t="shared" si="20"/>
        <v>0</v>
      </c>
      <c r="H48" s="33" t="str">
        <f t="shared" si="57"/>
        <v>electrolytic cells</v>
      </c>
      <c r="I48" s="33" t="str">
        <f t="shared" si="58"/>
        <v>electrolytic cells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 xml:space="preserve">Faradays laws </v>
      </c>
      <c r="Q48" s="49" t="str">
        <f t="shared" si="65"/>
        <v xml:space="preserve">Faradays laws </v>
      </c>
      <c r="R48" s="9">
        <f t="shared" si="66"/>
        <v>0</v>
      </c>
      <c r="S48" s="50">
        <f t="shared" si="67"/>
        <v>0</v>
      </c>
      <c r="T48" s="45" t="str">
        <f>EQUAT!K21</f>
        <v>electrolytic cells</v>
      </c>
      <c r="U48" s="56" t="str">
        <f t="shared" si="68"/>
        <v>electrolytic cells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2g</v>
      </c>
      <c r="B49" s="18">
        <f>'Class Results'!Q52</f>
        <v>0</v>
      </c>
      <c r="C49" s="18">
        <f>EQUAT!I22</f>
        <v>1</v>
      </c>
      <c r="D49" s="33" t="str">
        <f t="shared" si="17"/>
        <v>limitations of predictions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limitations of predictions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2h</v>
      </c>
      <c r="B50" s="18">
        <f>'Class Results'!Q53</f>
        <v>0</v>
      </c>
      <c r="C50" s="18">
        <f>EQUAT!I23</f>
        <v>1</v>
      </c>
      <c r="D50" s="33" t="str">
        <f t="shared" si="17"/>
        <v>chemical principles electrolytic cell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chemical principles electrolytic cell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2i</v>
      </c>
      <c r="B51" s="18">
        <f>'Class Results'!Q54</f>
        <v>0</v>
      </c>
      <c r="C51" s="18">
        <f>EQUAT!I24</f>
        <v>3</v>
      </c>
      <c r="D51" s="33" t="str">
        <f t="shared" si="17"/>
        <v>vis-UV</v>
      </c>
      <c r="E51" s="33" t="str">
        <f t="shared" si="18"/>
        <v>vis-UV</v>
      </c>
      <c r="F51" s="33" t="str">
        <f t="shared" si="19"/>
        <v>vis-UV</v>
      </c>
      <c r="G51" s="33">
        <f t="shared" si="20"/>
        <v>0</v>
      </c>
      <c r="H51" s="33" t="str">
        <f t="shared" si="57"/>
        <v>calibration graph AAS or UV</v>
      </c>
      <c r="I51" s="33" t="str">
        <f t="shared" si="58"/>
        <v>calibration graph AAS or UV</v>
      </c>
      <c r="J51" s="33" t="str">
        <f t="shared" si="59"/>
        <v>calibration graph AAS or UV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vis-UV</v>
      </c>
      <c r="Q51" s="49" t="str">
        <f t="shared" si="65"/>
        <v>vis-UV</v>
      </c>
      <c r="R51" s="9" t="str">
        <f t="shared" si="66"/>
        <v>vis-UV</v>
      </c>
      <c r="S51" s="50">
        <f t="shared" si="67"/>
        <v>0</v>
      </c>
      <c r="T51" s="45" t="str">
        <f>EQUAT!K24</f>
        <v>calibration graph AAS or UV</v>
      </c>
      <c r="U51" s="56" t="str">
        <f t="shared" si="68"/>
        <v>calibration graph AAS or UV</v>
      </c>
      <c r="V51" s="10" t="str">
        <f t="shared" si="69"/>
        <v>calibration graph AAS or UV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3a</v>
      </c>
      <c r="B52" s="18">
        <f>'Class Results'!Q55</f>
        <v>0</v>
      </c>
      <c r="C52" s="18">
        <f>EQUAT!I25</f>
        <v>1</v>
      </c>
      <c r="D52" s="33" t="str">
        <f t="shared" si="17"/>
        <v>structural formula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amines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structural formula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amines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3b</v>
      </c>
      <c r="B53" s="18">
        <f>'Class Results'!Q56</f>
        <v>0</v>
      </c>
      <c r="C53" s="18">
        <f>EQUAT!I26</f>
        <v>1</v>
      </c>
      <c r="D53" s="33" t="str">
        <f t="shared" si="17"/>
        <v>amines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amino acid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amines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amino acid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3c</v>
      </c>
      <c r="B54" s="18">
        <f>'Class Results'!Q57</f>
        <v>0</v>
      </c>
      <c r="C54" s="18">
        <f>EQUAT!I27</f>
        <v>1</v>
      </c>
      <c r="D54" s="33" t="str">
        <f t="shared" si="17"/>
        <v>systematic name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systematic name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3d</v>
      </c>
      <c r="B55" s="18">
        <f>'Class Results'!Q58</f>
        <v>0</v>
      </c>
      <c r="C55" s="18">
        <f>EQUAT!I28</f>
        <v>1</v>
      </c>
      <c r="D55" s="33" t="str">
        <f t="shared" si="17"/>
        <v>amino acid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data book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 t="str">
        <f t="shared" si="61"/>
        <v>structural formula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amino acid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data book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 t="str">
        <f>EQUAT!L28</f>
        <v>structural formula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3e</v>
      </c>
      <c r="B56" s="18">
        <f>'Class Results'!Q59</f>
        <v>0</v>
      </c>
      <c r="C56" s="18">
        <f>EQUAT!I29</f>
        <v>2</v>
      </c>
      <c r="D56" s="33" t="str">
        <f t="shared" si="17"/>
        <v>cond &amp; poly - proteins</v>
      </c>
      <c r="E56" s="33" t="str">
        <f t="shared" si="18"/>
        <v>cond &amp; poly - proteins</v>
      </c>
      <c r="F56" s="33">
        <f t="shared" si="19"/>
        <v>0</v>
      </c>
      <c r="G56" s="33">
        <f t="shared" si="20"/>
        <v>0</v>
      </c>
      <c r="H56" s="33" t="str">
        <f t="shared" si="57"/>
        <v>chemical bonding proteins</v>
      </c>
      <c r="I56" s="33" t="str">
        <f t="shared" si="58"/>
        <v>chemical bonding proteins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cond &amp; poly - proteins</v>
      </c>
      <c r="Q56" s="49" t="str">
        <f t="shared" si="65"/>
        <v>cond &amp; poly - proteins</v>
      </c>
      <c r="R56" s="9">
        <f t="shared" si="66"/>
        <v>0</v>
      </c>
      <c r="S56" s="50">
        <f t="shared" si="67"/>
        <v>0</v>
      </c>
      <c r="T56" s="45" t="str">
        <f>EQUAT!K29</f>
        <v>chemical bonding proteins</v>
      </c>
      <c r="U56" s="56" t="str">
        <f t="shared" si="68"/>
        <v>chemical bonding proteins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3</v>
      </c>
      <c r="AF56" s="179">
        <f t="shared" si="23"/>
        <v>3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3fi</v>
      </c>
      <c r="B57" s="18">
        <f>'Class Results'!Q60</f>
        <v>0</v>
      </c>
      <c r="C57" s="18">
        <f>EQUAT!I30</f>
        <v>1</v>
      </c>
      <c r="D57" s="33" t="str">
        <f t="shared" si="17"/>
        <v>cond &amp; poly - proteins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protein- primary, secondary, tertiary structure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cond &amp; poly - proteins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protein- primary, secondary, tertiary structure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3fii</v>
      </c>
      <c r="B58" s="18">
        <f>'Class Results'!Q61</f>
        <v>0</v>
      </c>
      <c r="C58" s="18">
        <f>EQUAT!I31</f>
        <v>1</v>
      </c>
      <c r="D58" s="33" t="str">
        <f t="shared" si="17"/>
        <v>cond &amp; poly - proteins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protein- primary, secondary, tertiary structure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cond &amp; poly - proteins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protein- primary, secondary, tertiary structure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3</v>
      </c>
      <c r="AV58" s="109">
        <f t="shared" si="31"/>
        <v>0</v>
      </c>
    </row>
    <row r="59" spans="1:48" x14ac:dyDescent="0.25">
      <c r="A59" s="8" t="str">
        <f>EQUAT!H32</f>
        <v>3fiii</v>
      </c>
      <c r="B59" s="18">
        <f>'Class Results'!Q62</f>
        <v>0</v>
      </c>
      <c r="C59" s="18">
        <f>EQUAT!I32</f>
        <v>1</v>
      </c>
      <c r="D59" s="33" t="str">
        <f t="shared" si="17"/>
        <v>cond &amp; poly - proteins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 t="str">
        <f t="shared" si="57"/>
        <v>protein- primary, secondary, tertiary structure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cond &amp; poly - proteins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 t="str">
        <f>EQUAT!K32</f>
        <v>protein- primary, secondary, tertiary structure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3gi</v>
      </c>
      <c r="B60" s="18">
        <f>'Class Results'!Q63</f>
        <v>0</v>
      </c>
      <c r="C60" s="18">
        <f>EQUAT!I33</f>
        <v>2</v>
      </c>
      <c r="D60" s="33" t="str">
        <f t="shared" si="17"/>
        <v>DNA</v>
      </c>
      <c r="E60" s="33" t="str">
        <f t="shared" si="18"/>
        <v>DNA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DNA</v>
      </c>
      <c r="Q60" s="49" t="str">
        <f t="shared" si="65"/>
        <v>DNA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2</v>
      </c>
      <c r="AF60" s="179">
        <f t="shared" si="23"/>
        <v>2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3gii</v>
      </c>
      <c r="B61" s="18">
        <f>'Class Results'!Q64</f>
        <v>0</v>
      </c>
      <c r="C61" s="18">
        <f>EQUAT!I34</f>
        <v>1</v>
      </c>
      <c r="D61" s="33" t="str">
        <f t="shared" si="17"/>
        <v>DNA primary structure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DNA primary structure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3giii</v>
      </c>
      <c r="B62" s="18">
        <f>'Class Results'!Q65</f>
        <v>0</v>
      </c>
      <c r="C62" s="18">
        <f>EQUAT!I35</f>
        <v>1</v>
      </c>
      <c r="D62" s="33" t="str">
        <f t="shared" si="17"/>
        <v>DNA secondary structure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DNA secondary structure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2</v>
      </c>
      <c r="AV62" s="109">
        <f t="shared" si="31"/>
        <v>0</v>
      </c>
    </row>
    <row r="63" spans="1:48" x14ac:dyDescent="0.25">
      <c r="A63" s="8" t="str">
        <f>EQUAT!H36</f>
        <v>3h</v>
      </c>
      <c r="B63" s="18">
        <f>'Class Results'!Q66</f>
        <v>0</v>
      </c>
      <c r="C63" s="18">
        <f>EQUAT!I36</f>
        <v>1</v>
      </c>
      <c r="D63" s="33" t="str">
        <f t="shared" si="17"/>
        <v>DNA secondary structure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DNA secondary structure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4ai</v>
      </c>
      <c r="B64" s="18">
        <f>'Class Results'!Q67</f>
        <v>0</v>
      </c>
      <c r="C64" s="18">
        <f>EQUAT!I37</f>
        <v>2</v>
      </c>
      <c r="D64" s="33" t="str">
        <f t="shared" si="17"/>
        <v>catalyst effect on rate</v>
      </c>
      <c r="E64" s="33" t="str">
        <f t="shared" si="18"/>
        <v>catalyst effect on rate</v>
      </c>
      <c r="F64" s="33">
        <f t="shared" si="19"/>
        <v>0</v>
      </c>
      <c r="G64" s="33">
        <f t="shared" si="20"/>
        <v>0</v>
      </c>
      <c r="H64" s="33" t="str">
        <f t="shared" si="57"/>
        <v>calc delta H from reactions</v>
      </c>
      <c r="I64" s="33" t="str">
        <f t="shared" si="58"/>
        <v>calc delta H from reactions</v>
      </c>
      <c r="J64" s="33">
        <f t="shared" si="59"/>
        <v>0</v>
      </c>
      <c r="K64" s="33">
        <f t="shared" si="60"/>
        <v>0</v>
      </c>
      <c r="L64" s="33" t="str">
        <f t="shared" si="61"/>
        <v>Energy sources - renewability</v>
      </c>
      <c r="M64" s="33" t="str">
        <f t="shared" si="62"/>
        <v>Energy sources - renewability</v>
      </c>
      <c r="N64" s="33">
        <f t="shared" si="63"/>
        <v>0</v>
      </c>
      <c r="O64" s="33">
        <f t="shared" si="64"/>
        <v>0</v>
      </c>
      <c r="P64" s="72" t="str">
        <f>EQUAT!J37</f>
        <v>catalyst effect on rate</v>
      </c>
      <c r="Q64" s="49" t="str">
        <f t="shared" si="65"/>
        <v>catalyst effect on rate</v>
      </c>
      <c r="R64" s="9">
        <f t="shared" si="66"/>
        <v>0</v>
      </c>
      <c r="S64" s="50">
        <f t="shared" si="67"/>
        <v>0</v>
      </c>
      <c r="T64" s="45" t="str">
        <f>EQUAT!K37</f>
        <v>calc delta H from reactions</v>
      </c>
      <c r="U64" s="56" t="str">
        <f t="shared" si="68"/>
        <v>calc delta H from reactions</v>
      </c>
      <c r="V64" s="10">
        <f t="shared" si="69"/>
        <v>0</v>
      </c>
      <c r="W64" s="57">
        <f t="shared" si="70"/>
        <v>0</v>
      </c>
      <c r="X64" s="45" t="str">
        <f>EQUAT!L37</f>
        <v>Energy sources - renewability</v>
      </c>
      <c r="Y64" s="63" t="str">
        <f t="shared" si="71"/>
        <v>Energy sources - renewability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4aii</v>
      </c>
      <c r="B65" s="18">
        <f>'Class Results'!Q68</f>
        <v>0</v>
      </c>
      <c r="C65" s="18">
        <f>EQUAT!I38</f>
        <v>3</v>
      </c>
      <c r="D65" s="33" t="str">
        <f t="shared" si="17"/>
        <v>Equilibrium law</v>
      </c>
      <c r="E65" s="33" t="str">
        <f t="shared" si="18"/>
        <v>Equilibrium law</v>
      </c>
      <c r="F65" s="33" t="str">
        <f t="shared" si="19"/>
        <v>Equilibrium law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 law</v>
      </c>
      <c r="Q65" s="49" t="str">
        <f t="shared" si="65"/>
        <v>Equilibrium law</v>
      </c>
      <c r="R65" s="9" t="str">
        <f t="shared" si="66"/>
        <v>Equilibrium law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4aiii</v>
      </c>
      <c r="B66" s="18">
        <f>'Class Results'!Q69</f>
        <v>0</v>
      </c>
      <c r="C66" s="18">
        <f>EQUAT!I39</f>
        <v>1</v>
      </c>
      <c r="D66" s="33" t="str">
        <f t="shared" si="17"/>
        <v>Equilibrium law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 t="str">
        <f t="shared" si="57"/>
        <v>Le Chatelier principle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 t="str">
        <f>EQUAT!K39</f>
        <v>Le Chatelier principle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4bi</v>
      </c>
      <c r="B67" s="18">
        <f>'Class Results'!Q70</f>
        <v>0</v>
      </c>
      <c r="C67" s="18">
        <f>EQUAT!I40</f>
        <v>1</v>
      </c>
      <c r="D67" s="33" t="str">
        <f t="shared" si="17"/>
        <v>biochemical fuel production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data book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biochemical fuel production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data book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4bii</v>
      </c>
      <c r="B68" s="18">
        <f>'Class Results'!Q71</f>
        <v>0</v>
      </c>
      <c r="C68" s="18">
        <f>EQUAT!I41</f>
        <v>3</v>
      </c>
      <c r="D68" s="33" t="str">
        <f t="shared" si="17"/>
        <v>biodiesel</v>
      </c>
      <c r="E68" s="33" t="str">
        <f t="shared" si="18"/>
        <v>biodiesel</v>
      </c>
      <c r="F68" s="33" t="str">
        <f t="shared" si="19"/>
        <v>biodiesel</v>
      </c>
      <c r="G68" s="33">
        <f t="shared" si="20"/>
        <v>0</v>
      </c>
      <c r="H68" s="33" t="str">
        <f t="shared" si="57"/>
        <v>data book</v>
      </c>
      <c r="I68" s="33" t="str">
        <f t="shared" si="58"/>
        <v>data book</v>
      </c>
      <c r="J68" s="33" t="str">
        <f t="shared" si="59"/>
        <v>data book</v>
      </c>
      <c r="K68" s="33">
        <f t="shared" si="60"/>
        <v>0</v>
      </c>
      <c r="L68" s="33" t="str">
        <f t="shared" si="61"/>
        <v>chemical equations</v>
      </c>
      <c r="M68" s="33" t="str">
        <f t="shared" si="62"/>
        <v>chemical equations</v>
      </c>
      <c r="N68" s="33" t="str">
        <f t="shared" si="63"/>
        <v>chemical equations</v>
      </c>
      <c r="O68" s="33">
        <f t="shared" si="64"/>
        <v>0</v>
      </c>
      <c r="P68" s="72" t="str">
        <f>EQUAT!J41</f>
        <v>biodiesel</v>
      </c>
      <c r="Q68" s="49" t="str">
        <f t="shared" si="65"/>
        <v>biodiesel</v>
      </c>
      <c r="R68" s="9" t="str">
        <f t="shared" si="66"/>
        <v>biodiesel</v>
      </c>
      <c r="S68" s="50">
        <f t="shared" si="67"/>
        <v>0</v>
      </c>
      <c r="T68" s="45" t="str">
        <f>EQUAT!K41</f>
        <v>data book</v>
      </c>
      <c r="U68" s="56" t="str">
        <f t="shared" si="68"/>
        <v>data book</v>
      </c>
      <c r="V68" s="10" t="str">
        <f t="shared" si="69"/>
        <v>data book</v>
      </c>
      <c r="W68" s="57">
        <f t="shared" si="70"/>
        <v>0</v>
      </c>
      <c r="X68" s="45" t="str">
        <f>EQUAT!L41</f>
        <v>chemical equations</v>
      </c>
      <c r="Y68" s="63" t="str">
        <f t="shared" si="71"/>
        <v>chemical equations</v>
      </c>
      <c r="Z68" s="11" t="str">
        <f t="shared" si="72"/>
        <v>chemical equations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0</v>
      </c>
      <c r="AF68" s="182">
        <f t="shared" ref="AF68:AF131" si="76">COUNTIF($P$3:$AA$102,AD68)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4ci</v>
      </c>
      <c r="B69" s="18">
        <f>'Class Results'!Q72</f>
        <v>0</v>
      </c>
      <c r="C69" s="18">
        <f>EQUAT!I42</f>
        <v>1</v>
      </c>
      <c r="D69" s="33" t="str">
        <f t="shared" si="17"/>
        <v>C13NMR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chemical equations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C13NMR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chemical equations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4cii</v>
      </c>
      <c r="B70" s="18">
        <f>'Class Results'!Q73</f>
        <v>0</v>
      </c>
      <c r="C70" s="18">
        <f>EQUAT!I43</f>
        <v>2</v>
      </c>
      <c r="D70" s="33" t="str">
        <f t="shared" si="17"/>
        <v>HNMR</v>
      </c>
      <c r="E70" s="33" t="str">
        <f t="shared" si="18"/>
        <v>HNMR</v>
      </c>
      <c r="F70" s="33">
        <f t="shared" si="19"/>
        <v>0</v>
      </c>
      <c r="G70" s="33">
        <f t="shared" si="20"/>
        <v>0</v>
      </c>
      <c r="H70" s="33" t="str">
        <f t="shared" si="57"/>
        <v>semi-structural formula</v>
      </c>
      <c r="I70" s="33" t="str">
        <f t="shared" si="58"/>
        <v>semi-structural formula</v>
      </c>
      <c r="J70" s="33">
        <f t="shared" si="59"/>
        <v>0</v>
      </c>
      <c r="K70" s="33">
        <f t="shared" si="60"/>
        <v>0</v>
      </c>
      <c r="L70" s="33" t="str">
        <f t="shared" si="61"/>
        <v>oxidation primary alkanols</v>
      </c>
      <c r="M70" s="33" t="str">
        <f t="shared" si="62"/>
        <v>oxidation primary alkanols</v>
      </c>
      <c r="N70" s="33">
        <f t="shared" si="63"/>
        <v>0</v>
      </c>
      <c r="O70" s="33">
        <f t="shared" si="64"/>
        <v>0</v>
      </c>
      <c r="P70" s="72" t="str">
        <f>EQUAT!J43</f>
        <v>HNMR</v>
      </c>
      <c r="Q70" s="49" t="str">
        <f t="shared" si="65"/>
        <v>HNMR</v>
      </c>
      <c r="R70" s="9">
        <f t="shared" si="66"/>
        <v>0</v>
      </c>
      <c r="S70" s="50">
        <f t="shared" si="67"/>
        <v>0</v>
      </c>
      <c r="T70" s="45" t="str">
        <f>EQUAT!K43</f>
        <v>semi-structural formula</v>
      </c>
      <c r="U70" s="56" t="str">
        <f t="shared" si="68"/>
        <v>semi-structural formula</v>
      </c>
      <c r="V70" s="10">
        <f t="shared" si="69"/>
        <v>0</v>
      </c>
      <c r="W70" s="57">
        <f t="shared" si="70"/>
        <v>0</v>
      </c>
      <c r="X70" s="45" t="str">
        <f>EQUAT!L43</f>
        <v>oxidation primary alkanols</v>
      </c>
      <c r="Y70" s="63" t="str">
        <f t="shared" si="71"/>
        <v>oxidation primary alkanols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2</v>
      </c>
      <c r="AF70" s="182">
        <f t="shared" si="76"/>
        <v>2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4di</v>
      </c>
      <c r="B71" s="18">
        <f>'Class Results'!Q74</f>
        <v>0</v>
      </c>
      <c r="C71" s="18">
        <f>EQUAT!I44</f>
        <v>1</v>
      </c>
      <c r="D71" s="33" t="str">
        <f t="shared" ref="D71:D88" si="83">IF($B71&lt;($C71),P71,0)</f>
        <v>fuel cells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fuel cells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4dii</v>
      </c>
      <c r="B72" s="18">
        <f>'Class Results'!Q75</f>
        <v>0</v>
      </c>
      <c r="C72" s="18">
        <f>EQUAT!I45</f>
        <v>2</v>
      </c>
      <c r="D72" s="33" t="str">
        <f t="shared" si="83"/>
        <v>fuel cells</v>
      </c>
      <c r="E72" s="33" t="str">
        <f t="shared" si="84"/>
        <v>fuel cells</v>
      </c>
      <c r="F72" s="33">
        <f t="shared" si="85"/>
        <v>0</v>
      </c>
      <c r="G72" s="33">
        <f t="shared" si="86"/>
        <v>0</v>
      </c>
      <c r="H72" s="33" t="str">
        <f t="shared" si="57"/>
        <v>data book</v>
      </c>
      <c r="I72" s="33" t="str">
        <f t="shared" si="58"/>
        <v>data book</v>
      </c>
      <c r="J72" s="33">
        <f t="shared" si="59"/>
        <v>0</v>
      </c>
      <c r="K72" s="33">
        <f t="shared" si="60"/>
        <v>0</v>
      </c>
      <c r="L72" s="33" t="str">
        <f t="shared" si="61"/>
        <v>half, overall equations fuel cell</v>
      </c>
      <c r="M72" s="33" t="str">
        <f t="shared" si="62"/>
        <v>half, overall equations fuel cell</v>
      </c>
      <c r="N72" s="33">
        <f t="shared" si="63"/>
        <v>0</v>
      </c>
      <c r="O72" s="33">
        <f t="shared" si="64"/>
        <v>0</v>
      </c>
      <c r="P72" s="72" t="str">
        <f>EQUAT!J45</f>
        <v>fuel cells</v>
      </c>
      <c r="Q72" s="49" t="str">
        <f t="shared" si="65"/>
        <v>fuel cells</v>
      </c>
      <c r="R72" s="9">
        <f t="shared" si="66"/>
        <v>0</v>
      </c>
      <c r="S72" s="50">
        <f t="shared" si="67"/>
        <v>0</v>
      </c>
      <c r="T72" s="45" t="str">
        <f>EQUAT!K45</f>
        <v>data book</v>
      </c>
      <c r="U72" s="56" t="str">
        <f t="shared" si="68"/>
        <v>data book</v>
      </c>
      <c r="V72" s="10">
        <f t="shared" si="69"/>
        <v>0</v>
      </c>
      <c r="W72" s="57">
        <f t="shared" si="70"/>
        <v>0</v>
      </c>
      <c r="X72" s="45" t="str">
        <f>EQUAT!L45</f>
        <v>half, overall equations fuel cell</v>
      </c>
      <c r="Y72" s="63" t="str">
        <f t="shared" si="71"/>
        <v>half, overall equations fuel cell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2</v>
      </c>
      <c r="AV72" s="109">
        <f t="shared" si="82"/>
        <v>0</v>
      </c>
    </row>
    <row r="73" spans="1:48" x14ac:dyDescent="0.25">
      <c r="A73" s="8" t="str">
        <f>EQUAT!H46</f>
        <v>5ai</v>
      </c>
      <c r="B73" s="18">
        <f>'Class Results'!Q76</f>
        <v>0</v>
      </c>
      <c r="C73" s="18">
        <f>EQUAT!I46</f>
        <v>1</v>
      </c>
      <c r="D73" s="33" t="str">
        <f t="shared" si="83"/>
        <v>galvanic primary, half &amp; overall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data book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 t="str">
        <f t="shared" si="61"/>
        <v>electrochemical series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galvanic primary, half &amp; overall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data book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 t="str">
        <f>EQUAT!L46</f>
        <v>electrochemical series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5aii</v>
      </c>
      <c r="B74" s="18">
        <f>'Class Results'!Q77</f>
        <v>0</v>
      </c>
      <c r="C74" s="18">
        <f>EQUAT!I47</f>
        <v>1</v>
      </c>
      <c r="D74" s="33" t="str">
        <f t="shared" si="83"/>
        <v>galvanic primary, half &amp; overall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galvanic primary, half &amp; overall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2</v>
      </c>
      <c r="AF74" s="179">
        <f t="shared" si="76"/>
        <v>2</v>
      </c>
      <c r="AG74" s="180">
        <f t="shared" si="77"/>
        <v>0</v>
      </c>
      <c r="AH74" s="178">
        <f t="shared" si="78"/>
        <v>0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5aiii</v>
      </c>
      <c r="B75" s="18">
        <f>'Class Results'!Q78</f>
        <v>0</v>
      </c>
      <c r="C75" s="18">
        <f>EQUAT!I48</f>
        <v>1</v>
      </c>
      <c r="D75" s="33" t="str">
        <f t="shared" si="83"/>
        <v>electrochemical series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data book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electrochemical series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data book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5b</v>
      </c>
      <c r="B76" s="18">
        <f>'Class Results'!Q79</f>
        <v>0</v>
      </c>
      <c r="C76" s="18">
        <f>EQUAT!I49</f>
        <v>1</v>
      </c>
      <c r="D76" s="33" t="str">
        <f t="shared" si="83"/>
        <v>galvanic cells - primary, secondary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galvanic cells - primary, secondary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2</v>
      </c>
      <c r="AV76" s="109">
        <f t="shared" si="82"/>
        <v>0</v>
      </c>
    </row>
    <row r="77" spans="1:48" x14ac:dyDescent="0.25">
      <c r="A77" s="8" t="str">
        <f>EQUAT!H50</f>
        <v>5ci</v>
      </c>
      <c r="B77" s="18">
        <f>'Class Results'!Q80</f>
        <v>0</v>
      </c>
      <c r="C77" s="18">
        <f>EQUAT!I50</f>
        <v>1</v>
      </c>
      <c r="D77" s="33" t="str">
        <f t="shared" si="83"/>
        <v xml:space="preserve">Faradays laws 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galvanic primary, half &amp; overall equations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 t="str">
        <f t="shared" si="61"/>
        <v>calculations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 xml:space="preserve">Faradays laws 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galvanic primary, half &amp; overall equations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 t="str">
        <f>EQUAT!L50</f>
        <v>calculations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5cii</v>
      </c>
      <c r="B78" s="18">
        <f>'Class Results'!Q81</f>
        <v>0</v>
      </c>
      <c r="C78" s="18">
        <f>EQUAT!I51</f>
        <v>1</v>
      </c>
      <c r="D78" s="33" t="str">
        <f t="shared" si="83"/>
        <v xml:space="preserve">Faradays laws 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 t="str">
        <f t="shared" si="61"/>
        <v>galvanic primary, half &amp; overall equations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 xml:space="preserve">Faradays laws 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 t="str">
        <f>EQUAT!L51</f>
        <v>galvanic primary, half &amp; overall equations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5ciii</v>
      </c>
      <c r="B79" s="18">
        <f>'Class Results'!Q82</f>
        <v>0</v>
      </c>
      <c r="C79" s="18">
        <f>EQUAT!I52</f>
        <v>2</v>
      </c>
      <c r="D79" s="33" t="str">
        <f t="shared" si="83"/>
        <v>calculations</v>
      </c>
      <c r="E79" s="33" t="str">
        <f t="shared" si="84"/>
        <v>calculations</v>
      </c>
      <c r="F79" s="33">
        <f t="shared" si="85"/>
        <v>0</v>
      </c>
      <c r="G79" s="33">
        <f t="shared" si="86"/>
        <v>0</v>
      </c>
      <c r="H79" s="33" t="str">
        <f t="shared" si="57"/>
        <v>galvanic primary, half &amp; overall equations</v>
      </c>
      <c r="I79" s="33" t="str">
        <f t="shared" si="58"/>
        <v>galvanic primary, half &amp; overall equations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calculations</v>
      </c>
      <c r="Q79" s="49" t="str">
        <f t="shared" si="65"/>
        <v>calculations</v>
      </c>
      <c r="R79" s="9">
        <f t="shared" si="66"/>
        <v>0</v>
      </c>
      <c r="S79" s="50">
        <f t="shared" si="67"/>
        <v>0</v>
      </c>
      <c r="T79" s="45" t="str">
        <f>EQUAT!K52</f>
        <v>galvanic primary, half &amp; overall equations</v>
      </c>
      <c r="U79" s="56" t="str">
        <f t="shared" si="68"/>
        <v>galvanic primary, half &amp; overall equations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5d</v>
      </c>
      <c r="B80" s="18">
        <f>'Class Results'!Q83</f>
        <v>0</v>
      </c>
      <c r="C80" s="18">
        <f>EQUAT!I53</f>
        <v>2</v>
      </c>
      <c r="D80" s="33" t="str">
        <f t="shared" si="83"/>
        <v>galvanic secondary, principles</v>
      </c>
      <c r="E80" s="33" t="str">
        <f t="shared" si="84"/>
        <v>galvanic secondary, principles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 t="str">
        <f t="shared" si="65"/>
        <v>galvanic secondary, principles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6a</v>
      </c>
      <c r="B81" s="18">
        <f>'Class Results'!Q84</f>
        <v>0</v>
      </c>
      <c r="C81" s="18">
        <f>EQUAT!I54</f>
        <v>1</v>
      </c>
      <c r="D81" s="33" t="str">
        <f t="shared" si="83"/>
        <v>Rates of reaction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Rates of reaction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6b</v>
      </c>
      <c r="B82" s="18">
        <f>'Class Results'!Q85</f>
        <v>0</v>
      </c>
      <c r="C82" s="18">
        <f>EQUAT!I55</f>
        <v>2</v>
      </c>
      <c r="D82" s="33" t="str">
        <f t="shared" si="83"/>
        <v>Rates of reaction</v>
      </c>
      <c r="E82" s="33" t="str">
        <f t="shared" si="84"/>
        <v>Rates of reaction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Rates of reaction</v>
      </c>
      <c r="Q82" s="49" t="str">
        <f t="shared" si="65"/>
        <v>Rates of reaction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6ci</v>
      </c>
      <c r="B83" s="18">
        <f>'Class Results'!Q86</f>
        <v>0</v>
      </c>
      <c r="C83" s="18">
        <f>EQUAT!I56</f>
        <v>2</v>
      </c>
      <c r="D83" s="33" t="str">
        <f t="shared" si="83"/>
        <v>Rates of reaction</v>
      </c>
      <c r="E83" s="33" t="str">
        <f t="shared" si="84"/>
        <v>Rates of reaction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Rates of reaction</v>
      </c>
      <c r="Q83" s="49" t="str">
        <f t="shared" si="65"/>
        <v>Rates of reaction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6cii</v>
      </c>
      <c r="B84" s="18">
        <f>'Class Results'!Q87</f>
        <v>0</v>
      </c>
      <c r="C84" s="18">
        <f>EQUAT!I57</f>
        <v>1</v>
      </c>
      <c r="D84" s="33" t="str">
        <f t="shared" si="83"/>
        <v>calculations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calculations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6ciii</v>
      </c>
      <c r="B85" s="18">
        <f>'Class Results'!Q88</f>
        <v>0</v>
      </c>
      <c r="C85" s="18">
        <f>EQUAT!I58</f>
        <v>1</v>
      </c>
      <c r="D85" s="33" t="str">
        <f t="shared" si="83"/>
        <v>calculations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calculations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4</v>
      </c>
      <c r="AF85" s="179">
        <f t="shared" si="76"/>
        <v>4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6di</v>
      </c>
      <c r="B86" s="18">
        <f>'Class Results'!Q89</f>
        <v>0</v>
      </c>
      <c r="C86" s="18">
        <f>EQUAT!I59</f>
        <v>1</v>
      </c>
      <c r="D86" s="33" t="str">
        <f t="shared" si="83"/>
        <v>Rates of reaction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Rates of reaction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 t="str">
        <f>EQUAT!H60</f>
        <v>6dii</v>
      </c>
      <c r="B87" s="18">
        <f>'Class Results'!Q90</f>
        <v>0</v>
      </c>
      <c r="C87" s="18">
        <f>EQUAT!I60</f>
        <v>2</v>
      </c>
      <c r="D87" s="33" t="str">
        <f t="shared" si="83"/>
        <v>Rates of reaction</v>
      </c>
      <c r="E87" s="33" t="str">
        <f t="shared" si="84"/>
        <v>Rates of reaction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Rates of reaction</v>
      </c>
      <c r="Q87" s="49" t="str">
        <f t="shared" si="65"/>
        <v>Rates of reaction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4</v>
      </c>
      <c r="AV87" s="109">
        <f t="shared" si="82"/>
        <v>0</v>
      </c>
    </row>
    <row r="88" spans="1:48" x14ac:dyDescent="0.25">
      <c r="A88" s="8" t="str">
        <f>EQUAT!H61</f>
        <v>6e</v>
      </c>
      <c r="B88" s="18">
        <f>'Class Results'!N91</f>
        <v>0</v>
      </c>
      <c r="C88" s="18">
        <f>EQUAT!I61</f>
        <v>2</v>
      </c>
      <c r="D88" s="33" t="str">
        <f t="shared" si="83"/>
        <v>collision theory</v>
      </c>
      <c r="E88" s="33" t="str">
        <f t="shared" si="84"/>
        <v>collision theory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collision theory</v>
      </c>
      <c r="Q88" s="49" t="str">
        <f t="shared" si="65"/>
        <v>collision theory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6f</v>
      </c>
      <c r="B89" s="18">
        <f>'Class Results'!N92</f>
        <v>0</v>
      </c>
      <c r="C89" s="18">
        <f>EQUAT!I62</f>
        <v>2</v>
      </c>
      <c r="D89" s="33" t="str">
        <f t="shared" ref="D89:D102" si="87">IF($B89&lt;($C89),P89,0)</f>
        <v>temperature effect on rate</v>
      </c>
      <c r="E89" s="33" t="str">
        <f t="shared" ref="E89:E102" si="88">IF($B89&lt;($C89-1),P89,0)</f>
        <v>temperature effect on rate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 t="str">
        <f t="shared" ref="H89:H102" si="91">IF($B89&lt;($C89),T89,0)</f>
        <v>catalyst effect on rate</v>
      </c>
      <c r="I89" s="33" t="str">
        <f t="shared" ref="I89:I102" si="92">IF($B89&lt;($C89-1),T89,0)</f>
        <v>catalyst effect on rate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temperature effect on rate</v>
      </c>
      <c r="Q89" s="49" t="str">
        <f t="shared" si="65"/>
        <v>temperature effect on rate</v>
      </c>
      <c r="R89" s="9">
        <f t="shared" si="66"/>
        <v>0</v>
      </c>
      <c r="S89" s="50">
        <f t="shared" si="67"/>
        <v>0</v>
      </c>
      <c r="T89" s="45" t="str">
        <f>EQUAT!K62</f>
        <v>catalyst effect on rate</v>
      </c>
      <c r="U89" s="56" t="str">
        <f t="shared" si="68"/>
        <v>catalyst effect on rate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7a</v>
      </c>
      <c r="B90" s="18">
        <f>'Class Results'!N93</f>
        <v>0</v>
      </c>
      <c r="C90" s="18">
        <f>EQUAT!I63</f>
        <v>2</v>
      </c>
      <c r="D90" s="33" t="str">
        <f t="shared" si="87"/>
        <v>back titrations</v>
      </c>
      <c r="E90" s="33" t="str">
        <f t="shared" si="88"/>
        <v>back titrations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 t="str">
        <f t="shared" si="92"/>
        <v>chemical equations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back titrations</v>
      </c>
      <c r="Q90" s="49" t="str">
        <f t="shared" si="65"/>
        <v>back titrations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 t="str">
        <f t="shared" si="68"/>
        <v>chemical equations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7b</v>
      </c>
      <c r="B91" s="18">
        <f>'Class Results'!N94</f>
        <v>0</v>
      </c>
      <c r="C91" s="18">
        <f>EQUAT!I64</f>
        <v>2</v>
      </c>
      <c r="D91" s="33" t="str">
        <f t="shared" si="87"/>
        <v>back titrations</v>
      </c>
      <c r="E91" s="33" t="str">
        <f t="shared" si="88"/>
        <v>back titrations</v>
      </c>
      <c r="F91" s="33">
        <f t="shared" si="89"/>
        <v>0</v>
      </c>
      <c r="G91" s="33">
        <f t="shared" si="90"/>
        <v>0</v>
      </c>
      <c r="H91" s="33" t="str">
        <f t="shared" si="91"/>
        <v>calculations</v>
      </c>
      <c r="I91" s="33" t="str">
        <f t="shared" si="92"/>
        <v>calculations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back titrations</v>
      </c>
      <c r="Q91" s="49" t="str">
        <f t="shared" si="65"/>
        <v>back titrations</v>
      </c>
      <c r="R91" s="9">
        <f t="shared" si="66"/>
        <v>0</v>
      </c>
      <c r="S91" s="50">
        <f t="shared" si="67"/>
        <v>0</v>
      </c>
      <c r="T91" s="45" t="str">
        <f>EQUAT!K64</f>
        <v>calculations</v>
      </c>
      <c r="U91" s="56" t="str">
        <f t="shared" si="68"/>
        <v>calculations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92" s="8" t="str">
        <f>EQUAT!H65</f>
        <v>7c</v>
      </c>
      <c r="B92" s="18">
        <f>'Class Results'!N95</f>
        <v>0</v>
      </c>
      <c r="C92" s="18">
        <f>EQUAT!I65</f>
        <v>1</v>
      </c>
      <c r="D92" s="33" t="str">
        <f t="shared" si="87"/>
        <v>calculations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calculations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7d</v>
      </c>
      <c r="B93" s="18">
        <f>'Class Results'!N96</f>
        <v>0</v>
      </c>
      <c r="C93" s="18">
        <f>EQUAT!I66</f>
        <v>1</v>
      </c>
      <c r="D93" s="33" t="str">
        <f t="shared" si="87"/>
        <v>calculations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calculations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 t="str">
        <f>EQUAT!H67</f>
        <v>7e</v>
      </c>
      <c r="B94" s="18">
        <f>'Class Results'!N97</f>
        <v>0</v>
      </c>
      <c r="C94" s="18">
        <f>EQUAT!I67</f>
        <v>3</v>
      </c>
      <c r="D94" s="33" t="str">
        <f t="shared" si="87"/>
        <v>data book</v>
      </c>
      <c r="E94" s="33" t="str">
        <f t="shared" si="88"/>
        <v>data book</v>
      </c>
      <c r="F94" s="33" t="str">
        <f t="shared" si="89"/>
        <v>data book</v>
      </c>
      <c r="G94" s="33">
        <f t="shared" si="90"/>
        <v>0</v>
      </c>
      <c r="H94" s="33" t="str">
        <f t="shared" si="91"/>
        <v>Ka weak acids</v>
      </c>
      <c r="I94" s="33" t="str">
        <f t="shared" si="92"/>
        <v>Ka weak acids</v>
      </c>
      <c r="J94" s="33" t="str">
        <f t="shared" si="93"/>
        <v>Ka weak acids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 t="str">
        <f>EQUAT!J67</f>
        <v>data book</v>
      </c>
      <c r="Q94" s="49" t="str">
        <f t="shared" si="65"/>
        <v>data book</v>
      </c>
      <c r="R94" s="9" t="str">
        <f t="shared" si="66"/>
        <v>data book</v>
      </c>
      <c r="S94" s="50">
        <f t="shared" si="67"/>
        <v>0</v>
      </c>
      <c r="T94" s="45" t="str">
        <f>EQUAT!K67</f>
        <v>Ka weak acids</v>
      </c>
      <c r="U94" s="56" t="str">
        <f t="shared" si="68"/>
        <v>Ka weak acids</v>
      </c>
      <c r="V94" s="10" t="str">
        <f t="shared" si="69"/>
        <v>Ka weak acids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Results'!N98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Results'!N99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Results'!N100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11</v>
      </c>
      <c r="AF97" s="176">
        <f t="shared" si="76"/>
        <v>11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Results'!N101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Results'!N102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2</v>
      </c>
      <c r="AF99" s="176">
        <f t="shared" si="76"/>
        <v>2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11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Results'!N103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1:48" x14ac:dyDescent="0.25">
      <c r="A101" s="8">
        <f>EQUAT!H74</f>
        <v>0</v>
      </c>
      <c r="B101" s="18">
        <f>'Class Results'!N104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2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Results'!N105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1</v>
      </c>
      <c r="AF132" s="176">
        <f t="shared" ref="AF132:AF160" si="110">COUNTIF($P$3:$AA$102,AD132)</f>
        <v>1</v>
      </c>
      <c r="AG132" s="177">
        <f t="shared" ref="AG132:AG160" si="111">AF132-AE132</f>
        <v>0</v>
      </c>
      <c r="AH132" s="175">
        <f t="shared" ref="AH132:AH160" si="112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1</v>
      </c>
      <c r="AF134" s="171">
        <f t="shared" si="110"/>
        <v>1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2</v>
      </c>
      <c r="AF135" s="171">
        <f t="shared" si="110"/>
        <v>2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6</v>
      </c>
      <c r="AF136" s="171">
        <f t="shared" si="110"/>
        <v>6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3</v>
      </c>
      <c r="AF137" s="171">
        <f t="shared" si="110"/>
        <v>3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0</v>
      </c>
      <c r="AF138" s="171">
        <f t="shared" si="110"/>
        <v>0</v>
      </c>
      <c r="AG138" s="149">
        <f t="shared" si="111"/>
        <v>0</v>
      </c>
      <c r="AH138" s="153" t="str">
        <f t="shared" si="112"/>
        <v>not assessed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5</v>
      </c>
      <c r="AF139" s="176">
        <f t="shared" si="110"/>
        <v>5</v>
      </c>
      <c r="AG139" s="177">
        <f t="shared" si="111"/>
        <v>0</v>
      </c>
      <c r="AH139" s="175">
        <f t="shared" si="112"/>
        <v>0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2</v>
      </c>
      <c r="AF144" s="171">
        <f t="shared" si="110"/>
        <v>2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8</v>
      </c>
      <c r="AF145" s="171">
        <f t="shared" si="110"/>
        <v>8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5</v>
      </c>
      <c r="AF150" s="176">
        <f t="shared" si="110"/>
        <v>5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20</v>
      </c>
      <c r="AF153" s="171">
        <f t="shared" si="110"/>
        <v>20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301" t="str">
        <f>'Class Results'!R4</f>
        <v>Student 16</v>
      </c>
      <c r="C1" s="301"/>
      <c r="D1" s="30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302" t="s">
        <v>93</v>
      </c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42</v>
      </c>
      <c r="Q2" s="305"/>
      <c r="R2" s="305"/>
      <c r="S2" s="305"/>
      <c r="T2" s="306"/>
      <c r="U2" s="305"/>
      <c r="V2" s="305"/>
      <c r="W2" s="305"/>
      <c r="X2" s="306"/>
      <c r="Y2" s="305"/>
      <c r="Z2" s="305"/>
      <c r="AA2" s="30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Results'!R6=EQUAT!B7,1,0)</f>
        <v>0</v>
      </c>
      <c r="C3" s="146">
        <f>EQUAT!C7</f>
        <v>1</v>
      </c>
      <c r="D3" s="33" t="str">
        <f>IF($B3&lt;($C3),P3,0)</f>
        <v>IR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C13NMR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 t="str">
        <f t="shared" ref="L3:L32" si="4">IF($B3&lt;($C3),X3,0)</f>
        <v>systematic name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IR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C13NMR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 t="str">
        <f>EQUAT!F7</f>
        <v>systematic name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75</v>
      </c>
      <c r="AL3" s="33">
        <f>SUM(AF3:AF51)</f>
        <v>75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Results'!R7=EQUAT!B8,1,0)</f>
        <v>0</v>
      </c>
      <c r="C4" s="18">
        <f>EQUAT!C8</f>
        <v>1</v>
      </c>
      <c r="D4" s="33" t="str">
        <f t="shared" ref="D4:D70" si="17">IF($B4&lt;($C4),P4,0)</f>
        <v>amount of solids, liquids,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amount of solids, liquids,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1</v>
      </c>
      <c r="AF4" s="173">
        <f t="shared" ref="AF4:AF67" si="23">COUNTIF($P$3:$AA$102,AD4)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48</v>
      </c>
      <c r="AL4" s="33">
        <f>SUM(AF52:AF96)</f>
        <v>48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Results'!R8=EQUAT!B9,1,0)</f>
        <v>0</v>
      </c>
      <c r="C5" s="18">
        <f>EQUAT!C9</f>
        <v>1</v>
      </c>
      <c r="D5" s="33" t="str">
        <f t="shared" si="17"/>
        <v>titration curves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titration curves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10</v>
      </c>
      <c r="AL5" s="33">
        <f t="shared" ref="AL5:AM5" si="27">SUM(AF3:AF11)</f>
        <v>10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Results'!R9=EQUAT!B10,1,0)</f>
        <v>0</v>
      </c>
      <c r="C6" s="18">
        <f>EQUAT!C10</f>
        <v>1</v>
      </c>
      <c r="D6" s="33" t="str">
        <f t="shared" si="17"/>
        <v>acid-base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data book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acid-base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data book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2</v>
      </c>
      <c r="AL6" s="33">
        <f>SUM(AF12:AF14)</f>
        <v>2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Results'!R10=EQUAT!B11,1,0)</f>
        <v>0</v>
      </c>
      <c r="C7" s="18">
        <f>EQUAT!C11</f>
        <v>1</v>
      </c>
      <c r="D7" s="33" t="str">
        <f t="shared" si="17"/>
        <v>galvanic primary, principles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electrochemical series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data book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galvanic primary, principles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electrochemical series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data book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21</v>
      </c>
      <c r="AL7" s="33">
        <f t="shared" ref="AL7:AM7" si="32">SUM(AF15:AF19)</f>
        <v>21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Results'!R11=EQUAT!B12,1,0)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4</v>
      </c>
      <c r="AF8" s="173">
        <f t="shared" si="23"/>
        <v>4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12</v>
      </c>
      <c r="AL8" s="33">
        <f t="shared" ref="AL8:AM8" si="33">SUM(AF20:AF23)</f>
        <v>12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Results'!R12=EQUAT!B13,1,0)</f>
        <v>0</v>
      </c>
      <c r="C9" s="18">
        <f>EQUAT!C13</f>
        <v>1</v>
      </c>
      <c r="D9" s="33" t="str">
        <f t="shared" si="17"/>
        <v>redox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fuel cells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redox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fuel cells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</v>
      </c>
      <c r="AL9" s="33">
        <f t="shared" ref="AL9:AM9" si="34">SUM(AF24:AF31)</f>
        <v>1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Results'!R13=EQUAT!B14,1,0)</f>
        <v>0</v>
      </c>
      <c r="C10" s="18">
        <f>EQUAT!C14</f>
        <v>1</v>
      </c>
      <c r="D10" s="33" t="str">
        <f t="shared" si="17"/>
        <v>bomb calorimetry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calculations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bomb calorimetry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calculations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28</v>
      </c>
      <c r="AL10" s="33">
        <f t="shared" ref="AL10:AM10" si="35">SUM(AF32:AF48)</f>
        <v>28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4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Results'!R14=EQUAT!B15,1,0)</f>
        <v>0</v>
      </c>
      <c r="C11" s="18">
        <f>EQUAT!C15</f>
        <v>1</v>
      </c>
      <c r="D11" s="33" t="str">
        <f t="shared" si="17"/>
        <v>galvanic secondary, principles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galvanic secondary, principles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2</v>
      </c>
      <c r="AF11" s="173">
        <f t="shared" si="23"/>
        <v>2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Results'!R15=EQUAT!B16,1,0)</f>
        <v>0</v>
      </c>
      <c r="C12" s="18">
        <f>EQUAT!C16</f>
        <v>1</v>
      </c>
      <c r="D12" s="33" t="str">
        <f t="shared" si="17"/>
        <v>Le Chatelier principle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Le Chatelier principle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2</v>
      </c>
      <c r="AF12" s="171">
        <f t="shared" si="23"/>
        <v>2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16</v>
      </c>
      <c r="AL12" s="33">
        <f t="shared" ref="AL12:AM12" si="37">SUM(AF52:AF66)</f>
        <v>16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Results'!R16=EQUAT!B17,1,0)</f>
        <v>0</v>
      </c>
      <c r="C13" s="18">
        <f>EQUAT!C17</f>
        <v>1</v>
      </c>
      <c r="D13" s="33" t="str">
        <f t="shared" si="17"/>
        <v>fuel cells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fuel cells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2</v>
      </c>
      <c r="AV13" s="109">
        <f t="shared" si="31"/>
        <v>0</v>
      </c>
    </row>
    <row r="14" spans="1:58" x14ac:dyDescent="0.25">
      <c r="A14" s="8">
        <v>12</v>
      </c>
      <c r="B14" s="93">
        <f>IF('Class Results'!R17=EQUAT!B18,1,0)</f>
        <v>0</v>
      </c>
      <c r="C14" s="18">
        <f>EQUAT!C18</f>
        <v>1</v>
      </c>
      <c r="D14" s="33" t="str">
        <f t="shared" si="17"/>
        <v>gravimetric analysis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calculations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chemical equations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gravimetric analysis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calculations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chemical equations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2</v>
      </c>
      <c r="AV14" s="109">
        <f t="shared" si="31"/>
        <v>0</v>
      </c>
    </row>
    <row r="15" spans="1:58" x14ac:dyDescent="0.25">
      <c r="A15" s="8">
        <v>13</v>
      </c>
      <c r="B15" s="93">
        <f>IF('Class Results'!R18=EQUAT!B19,1,0)</f>
        <v>0</v>
      </c>
      <c r="C15" s="18">
        <f>EQUAT!C19</f>
        <v>1</v>
      </c>
      <c r="D15" s="33" t="str">
        <f t="shared" si="17"/>
        <v>gravimetric analysis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calculations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chemical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gravimetric analysis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calculations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chemical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Results'!R19=EQUAT!B20,1,0)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calibration graph AAS or UV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calibration graph AAS or UV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2</v>
      </c>
      <c r="AF16" s="173">
        <f t="shared" si="23"/>
        <v>2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Results'!R20=EQUAT!B21,1,0)</f>
        <v>0</v>
      </c>
      <c r="C17" s="18">
        <f>EQUAT!C21</f>
        <v>1</v>
      </c>
      <c r="D17" s="33" t="str">
        <f t="shared" si="17"/>
        <v>systematic name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alkanoic acid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calculations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systematic name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alkanoic acid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calculations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4</v>
      </c>
      <c r="AL17" s="33">
        <f t="shared" ref="AL17:AM17" si="42">SUM(AF90:AF93)</f>
        <v>4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Results'!R21=EQUAT!B22,1,0)</f>
        <v>0</v>
      </c>
      <c r="C18" s="18">
        <f>EQUAT!C22</f>
        <v>1</v>
      </c>
      <c r="D18" s="33" t="str">
        <f t="shared" si="17"/>
        <v xml:space="preserve">Faradays laws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galvanic primary, principles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redox equations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Faradays laws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galvanic primary, principles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redox equations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Results'!R22=EQUAT!B23,1,0)</f>
        <v>0</v>
      </c>
      <c r="C19" s="18">
        <f>EQUAT!C23</f>
        <v>1</v>
      </c>
      <c r="D19" s="33" t="str">
        <f t="shared" si="17"/>
        <v>chemical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aspirin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chemical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aspirin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Results'!R23=EQUAT!B24,1,0)</f>
        <v>0</v>
      </c>
      <c r="C20" s="18">
        <f>EQUAT!C24</f>
        <v>1</v>
      </c>
      <c r="D20" s="33" t="str">
        <f t="shared" si="17"/>
        <v>organic reaction pathways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organic reaction pathways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33</v>
      </c>
      <c r="AL20" s="33">
        <f>SUM(AF97:AF120)</f>
        <v>33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Results'!R24=EQUAT!B25,1,0)</f>
        <v>0</v>
      </c>
      <c r="C21" s="18">
        <f>EQUAT!C25</f>
        <v>1</v>
      </c>
      <c r="D21" s="33" t="str">
        <f t="shared" si="17"/>
        <v>Le Chatelier principle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Rates of reaction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Le Chatelier principle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Rates of reaction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48</v>
      </c>
      <c r="AL21" s="33">
        <f>SUM(AF121:AF151)</f>
        <v>48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Results'!R25=EQUAT!B26,1,0)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19</v>
      </c>
      <c r="AL22" s="33">
        <f t="shared" ref="AL22:AM22" si="44">SUM(AF97:AF103)</f>
        <v>19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Results'!R26=EQUAT!B27,1,0)</f>
        <v>0</v>
      </c>
      <c r="C23" s="18">
        <f>EQUAT!C27</f>
        <v>1</v>
      </c>
      <c r="D23" s="33" t="str">
        <f t="shared" si="17"/>
        <v>calc delta H from reactions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calc delta H from reactions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0</v>
      </c>
      <c r="AL23" s="33">
        <f t="shared" ref="AL23:AM23" si="46">SUM(AF104:AF109)</f>
        <v>0</v>
      </c>
      <c r="AM23" s="33">
        <f t="shared" si="46"/>
        <v>0</v>
      </c>
      <c r="AN23" s="80">
        <f t="shared" si="45"/>
        <v>-2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Results'!R27=EQUAT!B28,1,0)</f>
        <v>0</v>
      </c>
      <c r="C24" s="18">
        <f>EQUAT!C28</f>
        <v>1</v>
      </c>
      <c r="D24" s="33" t="str">
        <f t="shared" si="17"/>
        <v>matching analytical technique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HPLC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matching analytical technique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HPLC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14</v>
      </c>
      <c r="AL24" s="33">
        <f t="shared" ref="AL24:AM24" si="47">SUM(AF110:AF115)</f>
        <v>14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Results'!R28=EQUAT!B29,1,0)</f>
        <v>0</v>
      </c>
      <c r="C25" s="18">
        <f>EQUAT!C29</f>
        <v>1</v>
      </c>
      <c r="D25" s="33" t="str">
        <f t="shared" si="17"/>
        <v>vol - experimental technique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vol - experimental technique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Results'!R29=EQUAT!B30,1,0)</f>
        <v>0</v>
      </c>
      <c r="C26" s="18">
        <f>EQUAT!C30</f>
        <v>1</v>
      </c>
      <c r="D26" s="33" t="str">
        <f t="shared" si="17"/>
        <v>mass spectrometry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IR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C13NMR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mass spectrometry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IR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C13NMR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Results'!R30=EQUAT!B31,1,0)</f>
        <v>0</v>
      </c>
      <c r="C27" s="18">
        <f>EQUAT!C31</f>
        <v>1</v>
      </c>
      <c r="D27" s="33" t="str">
        <f t="shared" si="17"/>
        <v>mass spectrometry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IR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C13NMR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mass spectrometry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IR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C13NMR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1</v>
      </c>
      <c r="AF27" s="173">
        <f t="shared" si="23"/>
        <v>1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2</v>
      </c>
      <c r="AL27" s="33">
        <f t="shared" ref="AL27:AM27" si="50">SUM(AF123:AF128)</f>
        <v>2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Results'!R31=EQUAT!B32,1,0)</f>
        <v>0</v>
      </c>
      <c r="C28" s="18">
        <f>EQUAT!C32</f>
        <v>1</v>
      </c>
      <c r="D28" s="33" t="str">
        <f t="shared" si="17"/>
        <v>Le Chatelier principle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Le Chatelier principle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Results'!R32=EQUAT!B33,1,0)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chemical principles electrolytic cell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chemical principles electrolytic cell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12</v>
      </c>
      <c r="AL29" s="33">
        <f t="shared" ref="AL29:AM29" si="52">SUM(AF134:AF138)</f>
        <v>12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1</v>
      </c>
      <c r="AV29" s="109">
        <f t="shared" si="31"/>
        <v>0</v>
      </c>
    </row>
    <row r="30" spans="1:58" x14ac:dyDescent="0.25">
      <c r="A30" s="8">
        <v>28</v>
      </c>
      <c r="B30" s="93">
        <f>IF('Class Results'!R33=EQUAT!B34,1,0)</f>
        <v>0</v>
      </c>
      <c r="C30" s="18">
        <f>EQUAT!C34</f>
        <v>1</v>
      </c>
      <c r="D30" s="33" t="str">
        <f t="shared" si="17"/>
        <v>chemical principles electrolytic cell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molten vs aqueous electrolytic cell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chemical principles electrolytic cell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molten vs aqueous electrolytic cell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8</v>
      </c>
      <c r="AL30" s="33">
        <f t="shared" ref="AL30:AM30" si="53">SUM(AF139:AF143)</f>
        <v>8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Results'!R34=EQUAT!B35,1,0)</f>
        <v>0</v>
      </c>
      <c r="C31" s="18">
        <f>EQUAT!C35</f>
        <v>1</v>
      </c>
      <c r="D31" s="33" t="str">
        <f t="shared" si="17"/>
        <v>amount of solids, liquids, gases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excess and limiting reagents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amount of solids, liquids, gases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excess and limiting reagents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Results'!R35=EQUAT!B36,1,0)</f>
        <v>0</v>
      </c>
      <c r="C32" s="18">
        <f>EQUAT!C36</f>
        <v>1</v>
      </c>
      <c r="D32" s="33" t="str">
        <f t="shared" si="17"/>
        <v>solution calorimetry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solution calorimetry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5</v>
      </c>
      <c r="AL32" s="33">
        <f t="shared" ref="AL32:AM32" si="55">SUM(AF150:AF151)</f>
        <v>5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20</v>
      </c>
      <c r="AL33" s="33">
        <f t="shared" ref="AL33:AM33" si="56">SUM(AF152:AF154)</f>
        <v>20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Results'!R37</f>
        <v>0</v>
      </c>
      <c r="C34" s="18">
        <f>EQUAT!I7</f>
        <v>1</v>
      </c>
      <c r="D34" s="33" t="str">
        <f t="shared" si="17"/>
        <v>organic structure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organic structure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Results'!R38</f>
        <v>0</v>
      </c>
      <c r="C35" s="18">
        <f>EQUAT!I8</f>
        <v>1</v>
      </c>
      <c r="D35" s="33" t="str">
        <f t="shared" si="17"/>
        <v>mass spectrometry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mass spectrometry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Results'!R39</f>
        <v>0</v>
      </c>
      <c r="C36" s="18">
        <f>EQUAT!I9</f>
        <v>2</v>
      </c>
      <c r="D36" s="33" t="str">
        <f t="shared" si="17"/>
        <v>IR</v>
      </c>
      <c r="E36" s="33" t="str">
        <f t="shared" si="18"/>
        <v>IR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IR</v>
      </c>
      <c r="Q36" s="49" t="str">
        <f t="shared" si="65"/>
        <v>IR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6</v>
      </c>
      <c r="AF36" s="171">
        <f t="shared" si="23"/>
        <v>6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Results'!R40</f>
        <v>0</v>
      </c>
      <c r="C37" s="18">
        <f>EQUAT!I10</f>
        <v>2</v>
      </c>
      <c r="D37" s="33" t="str">
        <f t="shared" si="17"/>
        <v>organic structure</v>
      </c>
      <c r="E37" s="33" t="str">
        <f t="shared" si="18"/>
        <v>organic structure</v>
      </c>
      <c r="F37" s="33">
        <f t="shared" si="19"/>
        <v>0</v>
      </c>
      <c r="G37" s="33">
        <f t="shared" si="20"/>
        <v>0</v>
      </c>
      <c r="H37" s="33" t="str">
        <f t="shared" si="57"/>
        <v>C13NMR</v>
      </c>
      <c r="I37" s="33" t="str">
        <f t="shared" si="58"/>
        <v>C13NMR</v>
      </c>
      <c r="J37" s="33">
        <f t="shared" si="59"/>
        <v>0</v>
      </c>
      <c r="K37" s="33">
        <f t="shared" si="60"/>
        <v>0</v>
      </c>
      <c r="L37" s="33" t="str">
        <f t="shared" si="61"/>
        <v>carbon environment</v>
      </c>
      <c r="M37" s="33" t="str">
        <f t="shared" si="62"/>
        <v>carbon environment</v>
      </c>
      <c r="N37" s="33">
        <f t="shared" si="63"/>
        <v>0</v>
      </c>
      <c r="O37" s="33">
        <f t="shared" si="64"/>
        <v>0</v>
      </c>
      <c r="P37" s="72" t="str">
        <f>EQUAT!J10</f>
        <v>organic structure</v>
      </c>
      <c r="Q37" s="49" t="str">
        <f t="shared" si="65"/>
        <v>organic structure</v>
      </c>
      <c r="R37" s="9">
        <f t="shared" si="66"/>
        <v>0</v>
      </c>
      <c r="S37" s="50">
        <f t="shared" si="67"/>
        <v>0</v>
      </c>
      <c r="T37" s="45" t="str">
        <f>EQUAT!K10</f>
        <v>C13NMR</v>
      </c>
      <c r="U37" s="56" t="str">
        <f t="shared" si="68"/>
        <v>C13NMR</v>
      </c>
      <c r="V37" s="10">
        <f t="shared" si="69"/>
        <v>0</v>
      </c>
      <c r="W37" s="57">
        <f t="shared" si="70"/>
        <v>0</v>
      </c>
      <c r="X37" s="45" t="str">
        <f>EQUAT!L10</f>
        <v>carbon environment</v>
      </c>
      <c r="Y37" s="63" t="str">
        <f t="shared" si="71"/>
        <v>carbon environment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Results'!R41</f>
        <v>0</v>
      </c>
      <c r="C38" s="18">
        <f>EQUAT!I11</f>
        <v>5</v>
      </c>
      <c r="D38" s="33" t="str">
        <f t="shared" si="17"/>
        <v>common organic reactions</v>
      </c>
      <c r="E38" s="33" t="str">
        <f t="shared" si="18"/>
        <v>common organic reactions</v>
      </c>
      <c r="F38" s="33" t="str">
        <f t="shared" si="19"/>
        <v>common organic reactions</v>
      </c>
      <c r="G38" s="33" t="str">
        <f t="shared" si="20"/>
        <v>common organic reactions</v>
      </c>
      <c r="H38" s="33" t="str">
        <f t="shared" si="57"/>
        <v>esters from alkenes</v>
      </c>
      <c r="I38" s="33" t="str">
        <f t="shared" si="58"/>
        <v>esters from alkenes</v>
      </c>
      <c r="J38" s="33" t="str">
        <f t="shared" si="59"/>
        <v>esters from alkenes</v>
      </c>
      <c r="K38" s="33" t="str">
        <f t="shared" si="60"/>
        <v>esters from alkenes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common organic reactions</v>
      </c>
      <c r="Q38" s="49" t="str">
        <f t="shared" si="65"/>
        <v>common organic reactions</v>
      </c>
      <c r="R38" s="9" t="str">
        <f t="shared" si="66"/>
        <v>common organic reactions</v>
      </c>
      <c r="S38" s="50" t="str">
        <f t="shared" si="67"/>
        <v>common organic reactions</v>
      </c>
      <c r="T38" s="45" t="str">
        <f>EQUAT!K11</f>
        <v>esters from alkenes</v>
      </c>
      <c r="U38" s="56" t="str">
        <f t="shared" si="68"/>
        <v>esters from alkenes</v>
      </c>
      <c r="V38" s="10" t="str">
        <f t="shared" si="69"/>
        <v>esters from alkenes</v>
      </c>
      <c r="W38" s="57" t="str">
        <f t="shared" si="70"/>
        <v>esters from alkenes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2</v>
      </c>
      <c r="AF38" s="171">
        <f t="shared" si="23"/>
        <v>2</v>
      </c>
      <c r="AG38" s="149">
        <f t="shared" si="24"/>
        <v>0</v>
      </c>
      <c r="AH38" s="153">
        <f t="shared" si="25"/>
        <v>0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6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Results'!R42</f>
        <v>0</v>
      </c>
      <c r="C39" s="18">
        <f>EQUAT!I12</f>
        <v>1</v>
      </c>
      <c r="D39" s="33" t="str">
        <f t="shared" si="17"/>
        <v>esterification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esterification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94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1gi</v>
      </c>
      <c r="B40" s="18">
        <f>'Class Results'!R43</f>
        <v>0</v>
      </c>
      <c r="C40" s="18">
        <f>EQUAT!I13</f>
        <v>2</v>
      </c>
      <c r="D40" s="33" t="str">
        <f t="shared" si="17"/>
        <v>Le Chatelier principle</v>
      </c>
      <c r="E40" s="33" t="str">
        <f t="shared" si="18"/>
        <v>Le Chatelier principle</v>
      </c>
      <c r="F40" s="33">
        <f t="shared" si="19"/>
        <v>0</v>
      </c>
      <c r="G40" s="33">
        <f t="shared" si="20"/>
        <v>0</v>
      </c>
      <c r="H40" s="33" t="str">
        <f t="shared" si="57"/>
        <v>Rates of reaction</v>
      </c>
      <c r="I40" s="33" t="str">
        <f t="shared" si="58"/>
        <v>Rates of reaction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Le Chatelier principle</v>
      </c>
      <c r="Q40" s="49" t="str">
        <f t="shared" si="65"/>
        <v>Le Chatelier principle</v>
      </c>
      <c r="R40" s="9">
        <f t="shared" si="66"/>
        <v>0</v>
      </c>
      <c r="S40" s="50">
        <f t="shared" si="67"/>
        <v>0</v>
      </c>
      <c r="T40" s="45" t="str">
        <f>EQUAT!K13</f>
        <v>Rates of reaction</v>
      </c>
      <c r="U40" s="56" t="str">
        <f t="shared" si="68"/>
        <v>Rates of reaction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2</v>
      </c>
      <c r="AV40" s="109">
        <f t="shared" si="31"/>
        <v>0</v>
      </c>
    </row>
    <row r="41" spans="1:48" x14ac:dyDescent="0.25">
      <c r="A41" s="8" t="str">
        <f>EQUAT!H14</f>
        <v>1gii</v>
      </c>
      <c r="B41" s="18">
        <f>'Class Results'!R44</f>
        <v>0</v>
      </c>
      <c r="C41" s="18">
        <f>EQUAT!I14</f>
        <v>1</v>
      </c>
      <c r="D41" s="33" t="str">
        <f t="shared" si="17"/>
        <v>properties of organic compounds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properties of organic compounds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1h</v>
      </c>
      <c r="B42" s="18">
        <f>'Class Results'!R45</f>
        <v>0</v>
      </c>
      <c r="C42" s="18">
        <f>EQUAT!I15</f>
        <v>2</v>
      </c>
      <c r="D42" s="33" t="str">
        <f t="shared" si="17"/>
        <v>calc delta H from reactions</v>
      </c>
      <c r="E42" s="33" t="str">
        <f t="shared" si="18"/>
        <v>calc delta H from reactions</v>
      </c>
      <c r="F42" s="33">
        <f t="shared" si="19"/>
        <v>0</v>
      </c>
      <c r="G42" s="33">
        <f t="shared" si="20"/>
        <v>0</v>
      </c>
      <c r="H42" s="33" t="str">
        <f t="shared" si="57"/>
        <v>data book</v>
      </c>
      <c r="I42" s="33" t="str">
        <f t="shared" si="58"/>
        <v>data book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 t="str">
        <f t="shared" si="65"/>
        <v>calc delta H from reactions</v>
      </c>
      <c r="R42" s="9">
        <f t="shared" si="66"/>
        <v>0</v>
      </c>
      <c r="S42" s="50">
        <f t="shared" si="67"/>
        <v>0</v>
      </c>
      <c r="T42" s="45" t="str">
        <f>EQUAT!K15</f>
        <v>data book</v>
      </c>
      <c r="U42" s="56" t="str">
        <f t="shared" si="68"/>
        <v>data book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2a</v>
      </c>
      <c r="B43" s="18">
        <f>'Class Results'!R46</f>
        <v>0</v>
      </c>
      <c r="C43" s="18">
        <f>EQUAT!I16</f>
        <v>1</v>
      </c>
      <c r="D43" s="33" t="str">
        <f t="shared" si="17"/>
        <v>chemical principles electrolytic cell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chemical principles electrolytic cell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2b</v>
      </c>
      <c r="B44" s="18">
        <f>'Class Results'!R47</f>
        <v>0</v>
      </c>
      <c r="C44" s="18">
        <f>EQUAT!I17</f>
        <v>2</v>
      </c>
      <c r="D44" s="33" t="str">
        <f t="shared" si="17"/>
        <v>predicting redox products</v>
      </c>
      <c r="E44" s="33" t="str">
        <f t="shared" si="18"/>
        <v>predicting redox products</v>
      </c>
      <c r="F44" s="33">
        <f t="shared" si="19"/>
        <v>0</v>
      </c>
      <c r="G44" s="33">
        <f t="shared" si="20"/>
        <v>0</v>
      </c>
      <c r="H44" s="33" t="str">
        <f t="shared" si="57"/>
        <v>electrochemical series</v>
      </c>
      <c r="I44" s="33" t="str">
        <f t="shared" si="58"/>
        <v>electrochemical series</v>
      </c>
      <c r="J44" s="33">
        <f t="shared" si="59"/>
        <v>0</v>
      </c>
      <c r="K44" s="33">
        <f t="shared" si="60"/>
        <v>0</v>
      </c>
      <c r="L44" s="33" t="str">
        <f t="shared" si="61"/>
        <v>chemical principles electrolytic cell</v>
      </c>
      <c r="M44" s="33" t="str">
        <f t="shared" si="62"/>
        <v>chemical principles electrolytic cell</v>
      </c>
      <c r="N44" s="33">
        <f t="shared" si="63"/>
        <v>0</v>
      </c>
      <c r="O44" s="33">
        <f t="shared" si="64"/>
        <v>0</v>
      </c>
      <c r="P44" s="72" t="str">
        <f>EQUAT!J17</f>
        <v>predicting redox products</v>
      </c>
      <c r="Q44" s="49" t="str">
        <f t="shared" si="65"/>
        <v>predicting redox products</v>
      </c>
      <c r="R44" s="9">
        <f t="shared" si="66"/>
        <v>0</v>
      </c>
      <c r="S44" s="50">
        <f t="shared" si="67"/>
        <v>0</v>
      </c>
      <c r="T44" s="45" t="str">
        <f>EQUAT!K17</f>
        <v>electrochemical series</v>
      </c>
      <c r="U44" s="56" t="str">
        <f t="shared" si="68"/>
        <v>electrochemical series</v>
      </c>
      <c r="V44" s="10">
        <f t="shared" si="69"/>
        <v>0</v>
      </c>
      <c r="W44" s="57">
        <f t="shared" si="70"/>
        <v>0</v>
      </c>
      <c r="X44" s="45" t="str">
        <f>EQUAT!L17</f>
        <v>chemical principles electrolytic cell</v>
      </c>
      <c r="Y44" s="63" t="str">
        <f t="shared" si="71"/>
        <v>chemical principles electrolytic cell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2c</v>
      </c>
      <c r="B45" s="18">
        <f>'Class Results'!R48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 t="str">
        <f t="shared" si="57"/>
        <v>chemical principles electrolytic cell</v>
      </c>
      <c r="I45" s="33" t="str">
        <f t="shared" si="58"/>
        <v>chemical principles electrolytic cell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 t="str">
        <f>EQUAT!K18</f>
        <v>chemical principles electrolytic cell</v>
      </c>
      <c r="U45" s="56" t="str">
        <f t="shared" si="68"/>
        <v>chemical principles electrolytic cell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</v>
      </c>
      <c r="B46" s="18">
        <f>'Class Results'!R49</f>
        <v>0</v>
      </c>
      <c r="C46" s="18">
        <f>EQUAT!I19</f>
        <v>1</v>
      </c>
      <c r="D46" s="33" t="str">
        <f t="shared" si="17"/>
        <v>vis-UV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vis-UV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2e</v>
      </c>
      <c r="B47" s="18">
        <f>'Class Results'!R50</f>
        <v>0</v>
      </c>
      <c r="C47" s="18">
        <f>EQUAT!I20</f>
        <v>1</v>
      </c>
      <c r="D47" s="33" t="str">
        <f t="shared" si="17"/>
        <v>vis-UV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vis-UV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2f</v>
      </c>
      <c r="B48" s="18">
        <f>'Class Results'!R51</f>
        <v>0</v>
      </c>
      <c r="C48" s="18">
        <f>EQUAT!I21</f>
        <v>2</v>
      </c>
      <c r="D48" s="33" t="str">
        <f t="shared" si="17"/>
        <v xml:space="preserve">Faradays laws </v>
      </c>
      <c r="E48" s="33" t="str">
        <f t="shared" si="18"/>
        <v xml:space="preserve">Faradays laws </v>
      </c>
      <c r="F48" s="33">
        <f t="shared" si="19"/>
        <v>0</v>
      </c>
      <c r="G48" s="33">
        <f t="shared" si="20"/>
        <v>0</v>
      </c>
      <c r="H48" s="33" t="str">
        <f t="shared" si="57"/>
        <v>electrolytic cells</v>
      </c>
      <c r="I48" s="33" t="str">
        <f t="shared" si="58"/>
        <v>electrolytic cells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 xml:space="preserve">Faradays laws </v>
      </c>
      <c r="Q48" s="49" t="str">
        <f t="shared" si="65"/>
        <v xml:space="preserve">Faradays laws </v>
      </c>
      <c r="R48" s="9">
        <f t="shared" si="66"/>
        <v>0</v>
      </c>
      <c r="S48" s="50">
        <f t="shared" si="67"/>
        <v>0</v>
      </c>
      <c r="T48" s="45" t="str">
        <f>EQUAT!K21</f>
        <v>electrolytic cells</v>
      </c>
      <c r="U48" s="56" t="str">
        <f t="shared" si="68"/>
        <v>electrolytic cells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2g</v>
      </c>
      <c r="B49" s="18">
        <f>'Class Results'!R52</f>
        <v>0</v>
      </c>
      <c r="C49" s="18">
        <f>EQUAT!I22</f>
        <v>1</v>
      </c>
      <c r="D49" s="33" t="str">
        <f t="shared" si="17"/>
        <v>limitations of predictions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limitations of predictions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2h</v>
      </c>
      <c r="B50" s="18">
        <f>'Class Results'!R53</f>
        <v>0</v>
      </c>
      <c r="C50" s="18">
        <f>EQUAT!I23</f>
        <v>1</v>
      </c>
      <c r="D50" s="33" t="str">
        <f t="shared" si="17"/>
        <v>chemical principles electrolytic cell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chemical principles electrolytic cell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2i</v>
      </c>
      <c r="B51" s="18">
        <f>'Class Results'!R54</f>
        <v>0</v>
      </c>
      <c r="C51" s="18">
        <f>EQUAT!I24</f>
        <v>3</v>
      </c>
      <c r="D51" s="33" t="str">
        <f t="shared" si="17"/>
        <v>vis-UV</v>
      </c>
      <c r="E51" s="33" t="str">
        <f t="shared" si="18"/>
        <v>vis-UV</v>
      </c>
      <c r="F51" s="33" t="str">
        <f t="shared" si="19"/>
        <v>vis-UV</v>
      </c>
      <c r="G51" s="33">
        <f t="shared" si="20"/>
        <v>0</v>
      </c>
      <c r="H51" s="33" t="str">
        <f t="shared" si="57"/>
        <v>calibration graph AAS or UV</v>
      </c>
      <c r="I51" s="33" t="str">
        <f t="shared" si="58"/>
        <v>calibration graph AAS or UV</v>
      </c>
      <c r="J51" s="33" t="str">
        <f t="shared" si="59"/>
        <v>calibration graph AAS or UV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vis-UV</v>
      </c>
      <c r="Q51" s="49" t="str">
        <f t="shared" si="65"/>
        <v>vis-UV</v>
      </c>
      <c r="R51" s="9" t="str">
        <f t="shared" si="66"/>
        <v>vis-UV</v>
      </c>
      <c r="S51" s="50">
        <f t="shared" si="67"/>
        <v>0</v>
      </c>
      <c r="T51" s="45" t="str">
        <f>EQUAT!K24</f>
        <v>calibration graph AAS or UV</v>
      </c>
      <c r="U51" s="56" t="str">
        <f t="shared" si="68"/>
        <v>calibration graph AAS or UV</v>
      </c>
      <c r="V51" s="10" t="str">
        <f t="shared" si="69"/>
        <v>calibration graph AAS or UV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3a</v>
      </c>
      <c r="B52" s="18">
        <f>'Class Results'!R55</f>
        <v>0</v>
      </c>
      <c r="C52" s="18">
        <f>EQUAT!I25</f>
        <v>1</v>
      </c>
      <c r="D52" s="33" t="str">
        <f t="shared" si="17"/>
        <v>structural formula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amines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structural formula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amines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3b</v>
      </c>
      <c r="B53" s="18">
        <f>'Class Results'!R56</f>
        <v>0</v>
      </c>
      <c r="C53" s="18">
        <f>EQUAT!I26</f>
        <v>1</v>
      </c>
      <c r="D53" s="33" t="str">
        <f t="shared" si="17"/>
        <v>amines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amino acid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amines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amino acid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3c</v>
      </c>
      <c r="B54" s="18">
        <f>'Class Results'!R57</f>
        <v>0</v>
      </c>
      <c r="C54" s="18">
        <f>EQUAT!I27</f>
        <v>1</v>
      </c>
      <c r="D54" s="33" t="str">
        <f t="shared" si="17"/>
        <v>systematic name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systematic name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3d</v>
      </c>
      <c r="B55" s="18">
        <f>'Class Results'!R58</f>
        <v>0</v>
      </c>
      <c r="C55" s="18">
        <f>EQUAT!I28</f>
        <v>1</v>
      </c>
      <c r="D55" s="33" t="str">
        <f t="shared" si="17"/>
        <v>amino acid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data book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 t="str">
        <f t="shared" si="61"/>
        <v>structural formula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amino acid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data book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 t="str">
        <f>EQUAT!L28</f>
        <v>structural formula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3e</v>
      </c>
      <c r="B56" s="18">
        <f>'Class Results'!R59</f>
        <v>0</v>
      </c>
      <c r="C56" s="18">
        <f>EQUAT!I29</f>
        <v>2</v>
      </c>
      <c r="D56" s="33" t="str">
        <f t="shared" si="17"/>
        <v>cond &amp; poly - proteins</v>
      </c>
      <c r="E56" s="33" t="str">
        <f t="shared" si="18"/>
        <v>cond &amp; poly - proteins</v>
      </c>
      <c r="F56" s="33">
        <f t="shared" si="19"/>
        <v>0</v>
      </c>
      <c r="G56" s="33">
        <f t="shared" si="20"/>
        <v>0</v>
      </c>
      <c r="H56" s="33" t="str">
        <f t="shared" si="57"/>
        <v>chemical bonding proteins</v>
      </c>
      <c r="I56" s="33" t="str">
        <f t="shared" si="58"/>
        <v>chemical bonding proteins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cond &amp; poly - proteins</v>
      </c>
      <c r="Q56" s="49" t="str">
        <f t="shared" si="65"/>
        <v>cond &amp; poly - proteins</v>
      </c>
      <c r="R56" s="9">
        <f t="shared" si="66"/>
        <v>0</v>
      </c>
      <c r="S56" s="50">
        <f t="shared" si="67"/>
        <v>0</v>
      </c>
      <c r="T56" s="45" t="str">
        <f>EQUAT!K29</f>
        <v>chemical bonding proteins</v>
      </c>
      <c r="U56" s="56" t="str">
        <f t="shared" si="68"/>
        <v>chemical bonding proteins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3</v>
      </c>
      <c r="AF56" s="179">
        <f t="shared" si="23"/>
        <v>3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3fi</v>
      </c>
      <c r="B57" s="18">
        <f>'Class Results'!R60</f>
        <v>0</v>
      </c>
      <c r="C57" s="18">
        <f>EQUAT!I30</f>
        <v>1</v>
      </c>
      <c r="D57" s="33" t="str">
        <f t="shared" si="17"/>
        <v>cond &amp; poly - proteins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protein- primary, secondary, tertiary structure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cond &amp; poly - proteins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protein- primary, secondary, tertiary structure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3fii</v>
      </c>
      <c r="B58" s="18">
        <f>'Class Results'!R61</f>
        <v>0</v>
      </c>
      <c r="C58" s="18">
        <f>EQUAT!I31</f>
        <v>1</v>
      </c>
      <c r="D58" s="33" t="str">
        <f t="shared" si="17"/>
        <v>cond &amp; poly - proteins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protein- primary, secondary, tertiary structure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cond &amp; poly - proteins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protein- primary, secondary, tertiary structure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3</v>
      </c>
      <c r="AV58" s="109">
        <f t="shared" si="31"/>
        <v>0</v>
      </c>
    </row>
    <row r="59" spans="1:48" x14ac:dyDescent="0.25">
      <c r="A59" s="8" t="str">
        <f>EQUAT!H32</f>
        <v>3fiii</v>
      </c>
      <c r="B59" s="18">
        <f>'Class Results'!R62</f>
        <v>0</v>
      </c>
      <c r="C59" s="18">
        <f>EQUAT!I32</f>
        <v>1</v>
      </c>
      <c r="D59" s="33" t="str">
        <f t="shared" si="17"/>
        <v>cond &amp; poly - proteins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 t="str">
        <f t="shared" si="57"/>
        <v>protein- primary, secondary, tertiary structure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cond &amp; poly - proteins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 t="str">
        <f>EQUAT!K32</f>
        <v>protein- primary, secondary, tertiary structure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3gi</v>
      </c>
      <c r="B60" s="18">
        <f>'Class Results'!R63</f>
        <v>0</v>
      </c>
      <c r="C60" s="18">
        <f>EQUAT!I33</f>
        <v>2</v>
      </c>
      <c r="D60" s="33" t="str">
        <f t="shared" si="17"/>
        <v>DNA</v>
      </c>
      <c r="E60" s="33" t="str">
        <f t="shared" si="18"/>
        <v>DNA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DNA</v>
      </c>
      <c r="Q60" s="49" t="str">
        <f t="shared" si="65"/>
        <v>DNA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2</v>
      </c>
      <c r="AF60" s="179">
        <f t="shared" si="23"/>
        <v>2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3gii</v>
      </c>
      <c r="B61" s="18">
        <f>'Class Results'!R64</f>
        <v>0</v>
      </c>
      <c r="C61" s="18">
        <f>EQUAT!I34</f>
        <v>1</v>
      </c>
      <c r="D61" s="33" t="str">
        <f t="shared" si="17"/>
        <v>DNA primary structure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DNA primary structure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3giii</v>
      </c>
      <c r="B62" s="18">
        <f>'Class Results'!R65</f>
        <v>0</v>
      </c>
      <c r="C62" s="18">
        <f>EQUAT!I35</f>
        <v>1</v>
      </c>
      <c r="D62" s="33" t="str">
        <f t="shared" si="17"/>
        <v>DNA secondary structure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DNA secondary structure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2</v>
      </c>
      <c r="AV62" s="109">
        <f t="shared" si="31"/>
        <v>0</v>
      </c>
    </row>
    <row r="63" spans="1:48" x14ac:dyDescent="0.25">
      <c r="A63" s="8" t="str">
        <f>EQUAT!H36</f>
        <v>3h</v>
      </c>
      <c r="B63" s="18">
        <f>'Class Results'!R66</f>
        <v>0</v>
      </c>
      <c r="C63" s="18">
        <f>EQUAT!I36</f>
        <v>1</v>
      </c>
      <c r="D63" s="33" t="str">
        <f t="shared" si="17"/>
        <v>DNA secondary structure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DNA secondary structure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4ai</v>
      </c>
      <c r="B64" s="18">
        <f>'Class Results'!R67</f>
        <v>0</v>
      </c>
      <c r="C64" s="18">
        <f>EQUAT!I37</f>
        <v>2</v>
      </c>
      <c r="D64" s="33" t="str">
        <f t="shared" si="17"/>
        <v>catalyst effect on rate</v>
      </c>
      <c r="E64" s="33" t="str">
        <f t="shared" si="18"/>
        <v>catalyst effect on rate</v>
      </c>
      <c r="F64" s="33">
        <f t="shared" si="19"/>
        <v>0</v>
      </c>
      <c r="G64" s="33">
        <f t="shared" si="20"/>
        <v>0</v>
      </c>
      <c r="H64" s="33" t="str">
        <f t="shared" si="57"/>
        <v>calc delta H from reactions</v>
      </c>
      <c r="I64" s="33" t="str">
        <f t="shared" si="58"/>
        <v>calc delta H from reactions</v>
      </c>
      <c r="J64" s="33">
        <f t="shared" si="59"/>
        <v>0</v>
      </c>
      <c r="K64" s="33">
        <f t="shared" si="60"/>
        <v>0</v>
      </c>
      <c r="L64" s="33" t="str">
        <f t="shared" si="61"/>
        <v>Energy sources - renewability</v>
      </c>
      <c r="M64" s="33" t="str">
        <f t="shared" si="62"/>
        <v>Energy sources - renewability</v>
      </c>
      <c r="N64" s="33">
        <f t="shared" si="63"/>
        <v>0</v>
      </c>
      <c r="O64" s="33">
        <f t="shared" si="64"/>
        <v>0</v>
      </c>
      <c r="P64" s="72" t="str">
        <f>EQUAT!J37</f>
        <v>catalyst effect on rate</v>
      </c>
      <c r="Q64" s="49" t="str">
        <f t="shared" si="65"/>
        <v>catalyst effect on rate</v>
      </c>
      <c r="R64" s="9">
        <f t="shared" si="66"/>
        <v>0</v>
      </c>
      <c r="S64" s="50">
        <f t="shared" si="67"/>
        <v>0</v>
      </c>
      <c r="T64" s="45" t="str">
        <f>EQUAT!K37</f>
        <v>calc delta H from reactions</v>
      </c>
      <c r="U64" s="56" t="str">
        <f t="shared" si="68"/>
        <v>calc delta H from reactions</v>
      </c>
      <c r="V64" s="10">
        <f t="shared" si="69"/>
        <v>0</v>
      </c>
      <c r="W64" s="57">
        <f t="shared" si="70"/>
        <v>0</v>
      </c>
      <c r="X64" s="45" t="str">
        <f>EQUAT!L37</f>
        <v>Energy sources - renewability</v>
      </c>
      <c r="Y64" s="63" t="str">
        <f t="shared" si="71"/>
        <v>Energy sources - renewability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4aii</v>
      </c>
      <c r="B65" s="18">
        <f>'Class Results'!R68</f>
        <v>0</v>
      </c>
      <c r="C65" s="18">
        <f>EQUAT!I38</f>
        <v>3</v>
      </c>
      <c r="D65" s="33" t="str">
        <f t="shared" si="17"/>
        <v>Equilibrium law</v>
      </c>
      <c r="E65" s="33" t="str">
        <f t="shared" si="18"/>
        <v>Equilibrium law</v>
      </c>
      <c r="F65" s="33" t="str">
        <f t="shared" si="19"/>
        <v>Equilibrium law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 law</v>
      </c>
      <c r="Q65" s="49" t="str">
        <f t="shared" si="65"/>
        <v>Equilibrium law</v>
      </c>
      <c r="R65" s="9" t="str">
        <f t="shared" si="66"/>
        <v>Equilibrium law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4aiii</v>
      </c>
      <c r="B66" s="18">
        <f>'Class Results'!R69</f>
        <v>0</v>
      </c>
      <c r="C66" s="18">
        <f>EQUAT!I39</f>
        <v>1</v>
      </c>
      <c r="D66" s="33" t="str">
        <f t="shared" si="17"/>
        <v>Equilibrium law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 t="str">
        <f t="shared" si="57"/>
        <v>Le Chatelier principle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 t="str">
        <f>EQUAT!K39</f>
        <v>Le Chatelier principle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4bi</v>
      </c>
      <c r="B67" s="18">
        <f>'Class Results'!R70</f>
        <v>0</v>
      </c>
      <c r="C67" s="18">
        <f>EQUAT!I40</f>
        <v>1</v>
      </c>
      <c r="D67" s="33" t="str">
        <f t="shared" si="17"/>
        <v>biochemical fuel production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data book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biochemical fuel production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data book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4bii</v>
      </c>
      <c r="B68" s="18">
        <f>'Class Results'!R71</f>
        <v>0</v>
      </c>
      <c r="C68" s="18">
        <f>EQUAT!I41</f>
        <v>3</v>
      </c>
      <c r="D68" s="33" t="str">
        <f t="shared" si="17"/>
        <v>biodiesel</v>
      </c>
      <c r="E68" s="33" t="str">
        <f t="shared" si="18"/>
        <v>biodiesel</v>
      </c>
      <c r="F68" s="33" t="str">
        <f t="shared" si="19"/>
        <v>biodiesel</v>
      </c>
      <c r="G68" s="33">
        <f t="shared" si="20"/>
        <v>0</v>
      </c>
      <c r="H68" s="33" t="str">
        <f t="shared" si="57"/>
        <v>data book</v>
      </c>
      <c r="I68" s="33" t="str">
        <f t="shared" si="58"/>
        <v>data book</v>
      </c>
      <c r="J68" s="33" t="str">
        <f t="shared" si="59"/>
        <v>data book</v>
      </c>
      <c r="K68" s="33">
        <f t="shared" si="60"/>
        <v>0</v>
      </c>
      <c r="L68" s="33" t="str">
        <f t="shared" si="61"/>
        <v>chemical equations</v>
      </c>
      <c r="M68" s="33" t="str">
        <f t="shared" si="62"/>
        <v>chemical equations</v>
      </c>
      <c r="N68" s="33" t="str">
        <f t="shared" si="63"/>
        <v>chemical equations</v>
      </c>
      <c r="O68" s="33">
        <f t="shared" si="64"/>
        <v>0</v>
      </c>
      <c r="P68" s="72" t="str">
        <f>EQUAT!J41</f>
        <v>biodiesel</v>
      </c>
      <c r="Q68" s="49" t="str">
        <f t="shared" si="65"/>
        <v>biodiesel</v>
      </c>
      <c r="R68" s="9" t="str">
        <f t="shared" si="66"/>
        <v>biodiesel</v>
      </c>
      <c r="S68" s="50">
        <f t="shared" si="67"/>
        <v>0</v>
      </c>
      <c r="T68" s="45" t="str">
        <f>EQUAT!K41</f>
        <v>data book</v>
      </c>
      <c r="U68" s="56" t="str">
        <f t="shared" si="68"/>
        <v>data book</v>
      </c>
      <c r="V68" s="10" t="str">
        <f t="shared" si="69"/>
        <v>data book</v>
      </c>
      <c r="W68" s="57">
        <f t="shared" si="70"/>
        <v>0</v>
      </c>
      <c r="X68" s="45" t="str">
        <f>EQUAT!L41</f>
        <v>chemical equations</v>
      </c>
      <c r="Y68" s="63" t="str">
        <f t="shared" si="71"/>
        <v>chemical equations</v>
      </c>
      <c r="Z68" s="11" t="str">
        <f t="shared" si="72"/>
        <v>chemical equations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0</v>
      </c>
      <c r="AF68" s="182">
        <f t="shared" ref="AF68:AF131" si="76">COUNTIF($P$3:$AA$102,AD68)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4ci</v>
      </c>
      <c r="B69" s="18">
        <f>'Class Results'!R72</f>
        <v>0</v>
      </c>
      <c r="C69" s="18">
        <f>EQUAT!I42</f>
        <v>1</v>
      </c>
      <c r="D69" s="33" t="str">
        <f t="shared" si="17"/>
        <v>C13NMR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chemical equations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C13NMR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chemical equations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4cii</v>
      </c>
      <c r="B70" s="18">
        <f>'Class Results'!R73</f>
        <v>0</v>
      </c>
      <c r="C70" s="18">
        <f>EQUAT!I43</f>
        <v>2</v>
      </c>
      <c r="D70" s="33" t="str">
        <f t="shared" si="17"/>
        <v>HNMR</v>
      </c>
      <c r="E70" s="33" t="str">
        <f t="shared" si="18"/>
        <v>HNMR</v>
      </c>
      <c r="F70" s="33">
        <f t="shared" si="19"/>
        <v>0</v>
      </c>
      <c r="G70" s="33">
        <f t="shared" si="20"/>
        <v>0</v>
      </c>
      <c r="H70" s="33" t="str">
        <f t="shared" si="57"/>
        <v>semi-structural formula</v>
      </c>
      <c r="I70" s="33" t="str">
        <f t="shared" si="58"/>
        <v>semi-structural formula</v>
      </c>
      <c r="J70" s="33">
        <f t="shared" si="59"/>
        <v>0</v>
      </c>
      <c r="K70" s="33">
        <f t="shared" si="60"/>
        <v>0</v>
      </c>
      <c r="L70" s="33" t="str">
        <f t="shared" si="61"/>
        <v>oxidation primary alkanols</v>
      </c>
      <c r="M70" s="33" t="str">
        <f t="shared" si="62"/>
        <v>oxidation primary alkanols</v>
      </c>
      <c r="N70" s="33">
        <f t="shared" si="63"/>
        <v>0</v>
      </c>
      <c r="O70" s="33">
        <f t="shared" si="64"/>
        <v>0</v>
      </c>
      <c r="P70" s="72" t="str">
        <f>EQUAT!J43</f>
        <v>HNMR</v>
      </c>
      <c r="Q70" s="49" t="str">
        <f t="shared" si="65"/>
        <v>HNMR</v>
      </c>
      <c r="R70" s="9">
        <f t="shared" si="66"/>
        <v>0</v>
      </c>
      <c r="S70" s="50">
        <f t="shared" si="67"/>
        <v>0</v>
      </c>
      <c r="T70" s="45" t="str">
        <f>EQUAT!K43</f>
        <v>semi-structural formula</v>
      </c>
      <c r="U70" s="56" t="str">
        <f t="shared" si="68"/>
        <v>semi-structural formula</v>
      </c>
      <c r="V70" s="10">
        <f t="shared" si="69"/>
        <v>0</v>
      </c>
      <c r="W70" s="57">
        <f t="shared" si="70"/>
        <v>0</v>
      </c>
      <c r="X70" s="45" t="str">
        <f>EQUAT!L43</f>
        <v>oxidation primary alkanols</v>
      </c>
      <c r="Y70" s="63" t="str">
        <f t="shared" si="71"/>
        <v>oxidation primary alkanols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2</v>
      </c>
      <c r="AF70" s="182">
        <f t="shared" si="76"/>
        <v>2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4di</v>
      </c>
      <c r="B71" s="18">
        <f>'Class Results'!R74</f>
        <v>0</v>
      </c>
      <c r="C71" s="18">
        <f>EQUAT!I44</f>
        <v>1</v>
      </c>
      <c r="D71" s="33" t="str">
        <f t="shared" ref="D71:D88" si="83">IF($B71&lt;($C71),P71,0)</f>
        <v>fuel cells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fuel cells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4dii</v>
      </c>
      <c r="B72" s="18">
        <f>'Class Results'!R75</f>
        <v>0</v>
      </c>
      <c r="C72" s="18">
        <f>EQUAT!I45</f>
        <v>2</v>
      </c>
      <c r="D72" s="33" t="str">
        <f t="shared" si="83"/>
        <v>fuel cells</v>
      </c>
      <c r="E72" s="33" t="str">
        <f t="shared" si="84"/>
        <v>fuel cells</v>
      </c>
      <c r="F72" s="33">
        <f t="shared" si="85"/>
        <v>0</v>
      </c>
      <c r="G72" s="33">
        <f t="shared" si="86"/>
        <v>0</v>
      </c>
      <c r="H72" s="33" t="str">
        <f t="shared" si="57"/>
        <v>data book</v>
      </c>
      <c r="I72" s="33" t="str">
        <f t="shared" si="58"/>
        <v>data book</v>
      </c>
      <c r="J72" s="33">
        <f t="shared" si="59"/>
        <v>0</v>
      </c>
      <c r="K72" s="33">
        <f t="shared" si="60"/>
        <v>0</v>
      </c>
      <c r="L72" s="33" t="str">
        <f t="shared" si="61"/>
        <v>half, overall equations fuel cell</v>
      </c>
      <c r="M72" s="33" t="str">
        <f t="shared" si="62"/>
        <v>half, overall equations fuel cell</v>
      </c>
      <c r="N72" s="33">
        <f t="shared" si="63"/>
        <v>0</v>
      </c>
      <c r="O72" s="33">
        <f t="shared" si="64"/>
        <v>0</v>
      </c>
      <c r="P72" s="72" t="str">
        <f>EQUAT!J45</f>
        <v>fuel cells</v>
      </c>
      <c r="Q72" s="49" t="str">
        <f t="shared" si="65"/>
        <v>fuel cells</v>
      </c>
      <c r="R72" s="9">
        <f t="shared" si="66"/>
        <v>0</v>
      </c>
      <c r="S72" s="50">
        <f t="shared" si="67"/>
        <v>0</v>
      </c>
      <c r="T72" s="45" t="str">
        <f>EQUAT!K45</f>
        <v>data book</v>
      </c>
      <c r="U72" s="56" t="str">
        <f t="shared" si="68"/>
        <v>data book</v>
      </c>
      <c r="V72" s="10">
        <f t="shared" si="69"/>
        <v>0</v>
      </c>
      <c r="W72" s="57">
        <f t="shared" si="70"/>
        <v>0</v>
      </c>
      <c r="X72" s="45" t="str">
        <f>EQUAT!L45</f>
        <v>half, overall equations fuel cell</v>
      </c>
      <c r="Y72" s="63" t="str">
        <f t="shared" si="71"/>
        <v>half, overall equations fuel cell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2</v>
      </c>
      <c r="AV72" s="109">
        <f t="shared" si="82"/>
        <v>0</v>
      </c>
    </row>
    <row r="73" spans="1:48" x14ac:dyDescent="0.25">
      <c r="A73" s="8" t="str">
        <f>EQUAT!H46</f>
        <v>5ai</v>
      </c>
      <c r="B73" s="18">
        <f>'Class Results'!R76</f>
        <v>0</v>
      </c>
      <c r="C73" s="18">
        <f>EQUAT!I46</f>
        <v>1</v>
      </c>
      <c r="D73" s="33" t="str">
        <f t="shared" si="83"/>
        <v>galvanic primary, half &amp; overall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data book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 t="str">
        <f t="shared" si="61"/>
        <v>electrochemical series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galvanic primary, half &amp; overall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data book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 t="str">
        <f>EQUAT!L46</f>
        <v>electrochemical series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5aii</v>
      </c>
      <c r="B74" s="18">
        <f>'Class Results'!R77</f>
        <v>0</v>
      </c>
      <c r="C74" s="18">
        <f>EQUAT!I47</f>
        <v>1</v>
      </c>
      <c r="D74" s="33" t="str">
        <f t="shared" si="83"/>
        <v>galvanic primary, half &amp; overall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galvanic primary, half &amp; overall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2</v>
      </c>
      <c r="AF74" s="179">
        <f t="shared" si="76"/>
        <v>2</v>
      </c>
      <c r="AG74" s="180">
        <f t="shared" si="77"/>
        <v>0</v>
      </c>
      <c r="AH74" s="178">
        <f t="shared" si="78"/>
        <v>0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5aiii</v>
      </c>
      <c r="B75" s="18">
        <f>'Class Results'!R78</f>
        <v>0</v>
      </c>
      <c r="C75" s="18">
        <f>EQUAT!I48</f>
        <v>1</v>
      </c>
      <c r="D75" s="33" t="str">
        <f t="shared" si="83"/>
        <v>electrochemical series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data book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electrochemical series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data book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5b</v>
      </c>
      <c r="B76" s="18">
        <f>'Class Results'!R79</f>
        <v>0</v>
      </c>
      <c r="C76" s="18">
        <f>EQUAT!I49</f>
        <v>1</v>
      </c>
      <c r="D76" s="33" t="str">
        <f t="shared" si="83"/>
        <v>galvanic cells - primary, secondary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galvanic cells - primary, secondary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2</v>
      </c>
      <c r="AV76" s="109">
        <f t="shared" si="82"/>
        <v>0</v>
      </c>
    </row>
    <row r="77" spans="1:48" x14ac:dyDescent="0.25">
      <c r="A77" s="8" t="str">
        <f>EQUAT!H50</f>
        <v>5ci</v>
      </c>
      <c r="B77" s="18">
        <f>'Class Results'!R80</f>
        <v>0</v>
      </c>
      <c r="C77" s="18">
        <f>EQUAT!I50</f>
        <v>1</v>
      </c>
      <c r="D77" s="33" t="str">
        <f t="shared" si="83"/>
        <v xml:space="preserve">Faradays laws 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galvanic primary, half &amp; overall equations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 t="str">
        <f t="shared" si="61"/>
        <v>calculations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 xml:space="preserve">Faradays laws 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galvanic primary, half &amp; overall equations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 t="str">
        <f>EQUAT!L50</f>
        <v>calculations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5cii</v>
      </c>
      <c r="B78" s="18">
        <f>'Class Results'!R81</f>
        <v>0</v>
      </c>
      <c r="C78" s="18">
        <f>EQUAT!I51</f>
        <v>1</v>
      </c>
      <c r="D78" s="33" t="str">
        <f t="shared" si="83"/>
        <v xml:space="preserve">Faradays laws 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 t="str">
        <f t="shared" si="61"/>
        <v>galvanic primary, half &amp; overall equations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 xml:space="preserve">Faradays laws 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 t="str">
        <f>EQUAT!L51</f>
        <v>galvanic primary, half &amp; overall equations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5ciii</v>
      </c>
      <c r="B79" s="18">
        <f>'Class Results'!R82</f>
        <v>0</v>
      </c>
      <c r="C79" s="18">
        <f>EQUAT!I52</f>
        <v>2</v>
      </c>
      <c r="D79" s="33" t="str">
        <f t="shared" si="83"/>
        <v>calculations</v>
      </c>
      <c r="E79" s="33" t="str">
        <f t="shared" si="84"/>
        <v>calculations</v>
      </c>
      <c r="F79" s="33">
        <f t="shared" si="85"/>
        <v>0</v>
      </c>
      <c r="G79" s="33">
        <f t="shared" si="86"/>
        <v>0</v>
      </c>
      <c r="H79" s="33" t="str">
        <f t="shared" si="57"/>
        <v>galvanic primary, half &amp; overall equations</v>
      </c>
      <c r="I79" s="33" t="str">
        <f t="shared" si="58"/>
        <v>galvanic primary, half &amp; overall equations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calculations</v>
      </c>
      <c r="Q79" s="49" t="str">
        <f t="shared" si="65"/>
        <v>calculations</v>
      </c>
      <c r="R79" s="9">
        <f t="shared" si="66"/>
        <v>0</v>
      </c>
      <c r="S79" s="50">
        <f t="shared" si="67"/>
        <v>0</v>
      </c>
      <c r="T79" s="45" t="str">
        <f>EQUAT!K52</f>
        <v>galvanic primary, half &amp; overall equations</v>
      </c>
      <c r="U79" s="56" t="str">
        <f t="shared" si="68"/>
        <v>galvanic primary, half &amp; overall equations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5d</v>
      </c>
      <c r="B80" s="18">
        <f>'Class Results'!R83</f>
        <v>0</v>
      </c>
      <c r="C80" s="18">
        <f>EQUAT!I53</f>
        <v>2</v>
      </c>
      <c r="D80" s="33" t="str">
        <f t="shared" si="83"/>
        <v>galvanic secondary, principles</v>
      </c>
      <c r="E80" s="33" t="str">
        <f t="shared" si="84"/>
        <v>galvanic secondary, principles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 t="str">
        <f t="shared" si="65"/>
        <v>galvanic secondary, principles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6a</v>
      </c>
      <c r="B81" s="18">
        <f>'Class Results'!R84</f>
        <v>0</v>
      </c>
      <c r="C81" s="18">
        <f>EQUAT!I54</f>
        <v>1</v>
      </c>
      <c r="D81" s="33" t="str">
        <f t="shared" si="83"/>
        <v>Rates of reaction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Rates of reaction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6b</v>
      </c>
      <c r="B82" s="18">
        <f>'Class Results'!R85</f>
        <v>0</v>
      </c>
      <c r="C82" s="18">
        <f>EQUAT!I55</f>
        <v>2</v>
      </c>
      <c r="D82" s="33" t="str">
        <f t="shared" si="83"/>
        <v>Rates of reaction</v>
      </c>
      <c r="E82" s="33" t="str">
        <f t="shared" si="84"/>
        <v>Rates of reaction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Rates of reaction</v>
      </c>
      <c r="Q82" s="49" t="str">
        <f t="shared" si="65"/>
        <v>Rates of reaction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6ci</v>
      </c>
      <c r="B83" s="18">
        <f>'Class Results'!R86</f>
        <v>0</v>
      </c>
      <c r="C83" s="18">
        <f>EQUAT!I56</f>
        <v>2</v>
      </c>
      <c r="D83" s="33" t="str">
        <f t="shared" si="83"/>
        <v>Rates of reaction</v>
      </c>
      <c r="E83" s="33" t="str">
        <f t="shared" si="84"/>
        <v>Rates of reaction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Rates of reaction</v>
      </c>
      <c r="Q83" s="49" t="str">
        <f t="shared" si="65"/>
        <v>Rates of reaction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6cii</v>
      </c>
      <c r="B84" s="18">
        <f>'Class Results'!R87</f>
        <v>0</v>
      </c>
      <c r="C84" s="18">
        <f>EQUAT!I57</f>
        <v>1</v>
      </c>
      <c r="D84" s="33" t="str">
        <f t="shared" si="83"/>
        <v>calculations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calculations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6ciii</v>
      </c>
      <c r="B85" s="18">
        <f>'Class Results'!R88</f>
        <v>0</v>
      </c>
      <c r="C85" s="18">
        <f>EQUAT!I58</f>
        <v>1</v>
      </c>
      <c r="D85" s="33" t="str">
        <f t="shared" si="83"/>
        <v>calculations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calculations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4</v>
      </c>
      <c r="AF85" s="179">
        <f t="shared" si="76"/>
        <v>4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6di</v>
      </c>
      <c r="B86" s="18">
        <f>'Class Results'!R89</f>
        <v>0</v>
      </c>
      <c r="C86" s="18">
        <f>EQUAT!I59</f>
        <v>1</v>
      </c>
      <c r="D86" s="33" t="str">
        <f t="shared" si="83"/>
        <v>Rates of reaction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Rates of reaction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 t="str">
        <f>EQUAT!H60</f>
        <v>6dii</v>
      </c>
      <c r="B87" s="18">
        <f>'Class Results'!R90</f>
        <v>0</v>
      </c>
      <c r="C87" s="18">
        <f>EQUAT!I60</f>
        <v>2</v>
      </c>
      <c r="D87" s="33" t="str">
        <f t="shared" si="83"/>
        <v>Rates of reaction</v>
      </c>
      <c r="E87" s="33" t="str">
        <f t="shared" si="84"/>
        <v>Rates of reaction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Rates of reaction</v>
      </c>
      <c r="Q87" s="49" t="str">
        <f t="shared" si="65"/>
        <v>Rates of reaction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4</v>
      </c>
      <c r="AV87" s="109">
        <f t="shared" si="82"/>
        <v>0</v>
      </c>
    </row>
    <row r="88" spans="1:48" x14ac:dyDescent="0.25">
      <c r="A88" s="8" t="str">
        <f>EQUAT!H61</f>
        <v>6e</v>
      </c>
      <c r="B88" s="18">
        <f>'Class Results'!N91</f>
        <v>0</v>
      </c>
      <c r="C88" s="18">
        <f>EQUAT!I61</f>
        <v>2</v>
      </c>
      <c r="D88" s="33" t="str">
        <f t="shared" si="83"/>
        <v>collision theory</v>
      </c>
      <c r="E88" s="33" t="str">
        <f t="shared" si="84"/>
        <v>collision theory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collision theory</v>
      </c>
      <c r="Q88" s="49" t="str">
        <f t="shared" si="65"/>
        <v>collision theory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6f</v>
      </c>
      <c r="B89" s="18">
        <f>'Class Results'!N92</f>
        <v>0</v>
      </c>
      <c r="C89" s="18">
        <f>EQUAT!I62</f>
        <v>2</v>
      </c>
      <c r="D89" s="33" t="str">
        <f t="shared" ref="D89:D102" si="87">IF($B89&lt;($C89),P89,0)</f>
        <v>temperature effect on rate</v>
      </c>
      <c r="E89" s="33" t="str">
        <f t="shared" ref="E89:E102" si="88">IF($B89&lt;($C89-1),P89,0)</f>
        <v>temperature effect on rate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 t="str">
        <f t="shared" ref="H89:H102" si="91">IF($B89&lt;($C89),T89,0)</f>
        <v>catalyst effect on rate</v>
      </c>
      <c r="I89" s="33" t="str">
        <f t="shared" ref="I89:I102" si="92">IF($B89&lt;($C89-1),T89,0)</f>
        <v>catalyst effect on rate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temperature effect on rate</v>
      </c>
      <c r="Q89" s="49" t="str">
        <f t="shared" si="65"/>
        <v>temperature effect on rate</v>
      </c>
      <c r="R89" s="9">
        <f t="shared" si="66"/>
        <v>0</v>
      </c>
      <c r="S89" s="50">
        <f t="shared" si="67"/>
        <v>0</v>
      </c>
      <c r="T89" s="45" t="str">
        <f>EQUAT!K62</f>
        <v>catalyst effect on rate</v>
      </c>
      <c r="U89" s="56" t="str">
        <f t="shared" si="68"/>
        <v>catalyst effect on rate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7a</v>
      </c>
      <c r="B90" s="18">
        <f>'Class Results'!N93</f>
        <v>0</v>
      </c>
      <c r="C90" s="18">
        <f>EQUAT!I63</f>
        <v>2</v>
      </c>
      <c r="D90" s="33" t="str">
        <f t="shared" si="87"/>
        <v>back titrations</v>
      </c>
      <c r="E90" s="33" t="str">
        <f t="shared" si="88"/>
        <v>back titrations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 t="str">
        <f t="shared" si="92"/>
        <v>chemical equations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back titrations</v>
      </c>
      <c r="Q90" s="49" t="str">
        <f t="shared" si="65"/>
        <v>back titrations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 t="str">
        <f t="shared" si="68"/>
        <v>chemical equations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7b</v>
      </c>
      <c r="B91" s="18">
        <f>'Class Results'!N94</f>
        <v>0</v>
      </c>
      <c r="C91" s="18">
        <f>EQUAT!I64</f>
        <v>2</v>
      </c>
      <c r="D91" s="33" t="str">
        <f t="shared" si="87"/>
        <v>back titrations</v>
      </c>
      <c r="E91" s="33" t="str">
        <f t="shared" si="88"/>
        <v>back titrations</v>
      </c>
      <c r="F91" s="33">
        <f t="shared" si="89"/>
        <v>0</v>
      </c>
      <c r="G91" s="33">
        <f t="shared" si="90"/>
        <v>0</v>
      </c>
      <c r="H91" s="33" t="str">
        <f t="shared" si="91"/>
        <v>calculations</v>
      </c>
      <c r="I91" s="33" t="str">
        <f t="shared" si="92"/>
        <v>calculations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back titrations</v>
      </c>
      <c r="Q91" s="49" t="str">
        <f t="shared" si="65"/>
        <v>back titrations</v>
      </c>
      <c r="R91" s="9">
        <f t="shared" si="66"/>
        <v>0</v>
      </c>
      <c r="S91" s="50">
        <f t="shared" si="67"/>
        <v>0</v>
      </c>
      <c r="T91" s="45" t="str">
        <f>EQUAT!K64</f>
        <v>calculations</v>
      </c>
      <c r="U91" s="56" t="str">
        <f t="shared" si="68"/>
        <v>calculations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92" s="8" t="str">
        <f>EQUAT!H65</f>
        <v>7c</v>
      </c>
      <c r="B92" s="18">
        <f>'Class Results'!N95</f>
        <v>0</v>
      </c>
      <c r="C92" s="18">
        <f>EQUAT!I65</f>
        <v>1</v>
      </c>
      <c r="D92" s="33" t="str">
        <f t="shared" si="87"/>
        <v>calculations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calculations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7d</v>
      </c>
      <c r="B93" s="18">
        <f>'Class Results'!N96</f>
        <v>0</v>
      </c>
      <c r="C93" s="18">
        <f>EQUAT!I66</f>
        <v>1</v>
      </c>
      <c r="D93" s="33" t="str">
        <f t="shared" si="87"/>
        <v>calculations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calculations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 t="str">
        <f>EQUAT!H67</f>
        <v>7e</v>
      </c>
      <c r="B94" s="18">
        <f>'Class Results'!N97</f>
        <v>0</v>
      </c>
      <c r="C94" s="18">
        <f>EQUAT!I67</f>
        <v>3</v>
      </c>
      <c r="D94" s="33" t="str">
        <f t="shared" si="87"/>
        <v>data book</v>
      </c>
      <c r="E94" s="33" t="str">
        <f t="shared" si="88"/>
        <v>data book</v>
      </c>
      <c r="F94" s="33" t="str">
        <f t="shared" si="89"/>
        <v>data book</v>
      </c>
      <c r="G94" s="33">
        <f t="shared" si="90"/>
        <v>0</v>
      </c>
      <c r="H94" s="33" t="str">
        <f t="shared" si="91"/>
        <v>Ka weak acids</v>
      </c>
      <c r="I94" s="33" t="str">
        <f t="shared" si="92"/>
        <v>Ka weak acids</v>
      </c>
      <c r="J94" s="33" t="str">
        <f t="shared" si="93"/>
        <v>Ka weak acids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 t="str">
        <f>EQUAT!J67</f>
        <v>data book</v>
      </c>
      <c r="Q94" s="49" t="str">
        <f t="shared" si="65"/>
        <v>data book</v>
      </c>
      <c r="R94" s="9" t="str">
        <f t="shared" si="66"/>
        <v>data book</v>
      </c>
      <c r="S94" s="50">
        <f t="shared" si="67"/>
        <v>0</v>
      </c>
      <c r="T94" s="45" t="str">
        <f>EQUAT!K67</f>
        <v>Ka weak acids</v>
      </c>
      <c r="U94" s="56" t="str">
        <f t="shared" si="68"/>
        <v>Ka weak acids</v>
      </c>
      <c r="V94" s="10" t="str">
        <f t="shared" si="69"/>
        <v>Ka weak acids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Results'!N98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Results'!N99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Results'!N100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11</v>
      </c>
      <c r="AF97" s="176">
        <f t="shared" si="76"/>
        <v>11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Results'!N101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Results'!N102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2</v>
      </c>
      <c r="AF99" s="176">
        <f t="shared" si="76"/>
        <v>2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11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Results'!N103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1:48" x14ac:dyDescent="0.25">
      <c r="A101" s="8">
        <f>EQUAT!H74</f>
        <v>0</v>
      </c>
      <c r="B101" s="18">
        <f>'Class Results'!N104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2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Results'!N105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1</v>
      </c>
      <c r="AF132" s="176">
        <f t="shared" ref="AF132:AF160" si="110">COUNTIF($P$3:$AA$102,AD132)</f>
        <v>1</v>
      </c>
      <c r="AG132" s="177">
        <f t="shared" ref="AG132:AG160" si="111">AF132-AE132</f>
        <v>0</v>
      </c>
      <c r="AH132" s="175">
        <f t="shared" ref="AH132:AH160" si="112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1</v>
      </c>
      <c r="AF134" s="171">
        <f t="shared" si="110"/>
        <v>1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2</v>
      </c>
      <c r="AF135" s="171">
        <f t="shared" si="110"/>
        <v>2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6</v>
      </c>
      <c r="AF136" s="171">
        <f t="shared" si="110"/>
        <v>6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3</v>
      </c>
      <c r="AF137" s="171">
        <f t="shared" si="110"/>
        <v>3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0</v>
      </c>
      <c r="AF138" s="171">
        <f t="shared" si="110"/>
        <v>0</v>
      </c>
      <c r="AG138" s="149">
        <f t="shared" si="111"/>
        <v>0</v>
      </c>
      <c r="AH138" s="153" t="str">
        <f t="shared" si="112"/>
        <v>not assessed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5</v>
      </c>
      <c r="AF139" s="176">
        <f t="shared" si="110"/>
        <v>5</v>
      </c>
      <c r="AG139" s="177">
        <f t="shared" si="111"/>
        <v>0</v>
      </c>
      <c r="AH139" s="175">
        <f t="shared" si="112"/>
        <v>0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2</v>
      </c>
      <c r="AF144" s="171">
        <f t="shared" si="110"/>
        <v>2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8</v>
      </c>
      <c r="AF145" s="171">
        <f t="shared" si="110"/>
        <v>8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5</v>
      </c>
      <c r="AF150" s="176">
        <f t="shared" si="110"/>
        <v>5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20</v>
      </c>
      <c r="AF153" s="171">
        <f t="shared" si="110"/>
        <v>20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301" t="str">
        <f>'Class Results'!S4</f>
        <v>Student 17</v>
      </c>
      <c r="C1" s="301"/>
      <c r="D1" s="30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302" t="s">
        <v>93</v>
      </c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42</v>
      </c>
      <c r="Q2" s="305"/>
      <c r="R2" s="305"/>
      <c r="S2" s="305"/>
      <c r="T2" s="306"/>
      <c r="U2" s="305"/>
      <c r="V2" s="305"/>
      <c r="W2" s="305"/>
      <c r="X2" s="306"/>
      <c r="Y2" s="305"/>
      <c r="Z2" s="305"/>
      <c r="AA2" s="30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Results'!S6=EQUAT!B7,1,0)</f>
        <v>0</v>
      </c>
      <c r="C3" s="146">
        <f>EQUAT!C7</f>
        <v>1</v>
      </c>
      <c r="D3" s="33" t="str">
        <f>IF($B3&lt;($C3),P3,0)</f>
        <v>IR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C13NMR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 t="str">
        <f t="shared" ref="L3:L32" si="4">IF($B3&lt;($C3),X3,0)</f>
        <v>systematic name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IR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C13NMR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 t="str">
        <f>EQUAT!F7</f>
        <v>systematic name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75</v>
      </c>
      <c r="AL3" s="33">
        <f>SUM(AF3:AF51)</f>
        <v>75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Results'!S7=EQUAT!B8,1,0)</f>
        <v>0</v>
      </c>
      <c r="C4" s="18">
        <f>EQUAT!C8</f>
        <v>1</v>
      </c>
      <c r="D4" s="33" t="str">
        <f t="shared" ref="D4:D70" si="17">IF($B4&lt;($C4),P4,0)</f>
        <v>amount of solids, liquids,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amount of solids, liquids,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1</v>
      </c>
      <c r="AF4" s="173">
        <f t="shared" ref="AF4:AF67" si="23">COUNTIF($P$3:$AA$102,AD4)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48</v>
      </c>
      <c r="AL4" s="33">
        <f>SUM(AF52:AF96)</f>
        <v>48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Results'!S8=EQUAT!B9,1,0)</f>
        <v>0</v>
      </c>
      <c r="C5" s="18">
        <f>EQUAT!C9</f>
        <v>1</v>
      </c>
      <c r="D5" s="33" t="str">
        <f t="shared" si="17"/>
        <v>titration curves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titration curves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10</v>
      </c>
      <c r="AL5" s="33">
        <f t="shared" ref="AL5:AM5" si="27">SUM(AF3:AF11)</f>
        <v>10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Results'!S9=EQUAT!B10,1,0)</f>
        <v>0</v>
      </c>
      <c r="C6" s="18">
        <f>EQUAT!C10</f>
        <v>1</v>
      </c>
      <c r="D6" s="33" t="str">
        <f t="shared" si="17"/>
        <v>acid-base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data book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acid-base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data book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2</v>
      </c>
      <c r="AL6" s="33">
        <f>SUM(AF12:AF14)</f>
        <v>2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Results'!S10=EQUAT!B11,1,0)</f>
        <v>0</v>
      </c>
      <c r="C7" s="18">
        <f>EQUAT!C11</f>
        <v>1</v>
      </c>
      <c r="D7" s="33" t="str">
        <f t="shared" si="17"/>
        <v>galvanic primary, principles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electrochemical series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data book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galvanic primary, principles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electrochemical series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data book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21</v>
      </c>
      <c r="AL7" s="33">
        <f t="shared" ref="AL7:AM7" si="32">SUM(AF15:AF19)</f>
        <v>21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Results'!S11=EQUAT!B12,1,0)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4</v>
      </c>
      <c r="AF8" s="173">
        <f t="shared" si="23"/>
        <v>4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12</v>
      </c>
      <c r="AL8" s="33">
        <f t="shared" ref="AL8:AM8" si="33">SUM(AF20:AF23)</f>
        <v>12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Results'!S12=EQUAT!B13,1,0)</f>
        <v>0</v>
      </c>
      <c r="C9" s="18">
        <f>EQUAT!C13</f>
        <v>1</v>
      </c>
      <c r="D9" s="33" t="str">
        <f t="shared" si="17"/>
        <v>redox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fuel cells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redox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fuel cells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</v>
      </c>
      <c r="AL9" s="33">
        <f t="shared" ref="AL9:AM9" si="34">SUM(AF24:AF31)</f>
        <v>1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Results'!S13=EQUAT!B14,1,0)</f>
        <v>0</v>
      </c>
      <c r="C10" s="18">
        <f>EQUAT!C14</f>
        <v>1</v>
      </c>
      <c r="D10" s="33" t="str">
        <f t="shared" si="17"/>
        <v>bomb calorimetry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calculations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bomb calorimetry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calculations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28</v>
      </c>
      <c r="AL10" s="33">
        <f t="shared" ref="AL10:AM10" si="35">SUM(AF32:AF48)</f>
        <v>28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4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Results'!S14=EQUAT!B15,1,0)</f>
        <v>0</v>
      </c>
      <c r="C11" s="18">
        <f>EQUAT!C15</f>
        <v>1</v>
      </c>
      <c r="D11" s="33" t="str">
        <f t="shared" si="17"/>
        <v>galvanic secondary, principles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galvanic secondary, principles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2</v>
      </c>
      <c r="AF11" s="173">
        <f t="shared" si="23"/>
        <v>2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Results'!S15=EQUAT!B16,1,0)</f>
        <v>0</v>
      </c>
      <c r="C12" s="18">
        <f>EQUAT!C16</f>
        <v>1</v>
      </c>
      <c r="D12" s="33" t="str">
        <f t="shared" si="17"/>
        <v>Le Chatelier principle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Le Chatelier principle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2</v>
      </c>
      <c r="AF12" s="171">
        <f t="shared" si="23"/>
        <v>2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16</v>
      </c>
      <c r="AL12" s="33">
        <f t="shared" ref="AL12:AM12" si="37">SUM(AF52:AF66)</f>
        <v>16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Results'!S16=EQUAT!B17,1,0)</f>
        <v>0</v>
      </c>
      <c r="C13" s="18">
        <f>EQUAT!C17</f>
        <v>1</v>
      </c>
      <c r="D13" s="33" t="str">
        <f t="shared" si="17"/>
        <v>fuel cells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fuel cells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2</v>
      </c>
      <c r="AV13" s="109">
        <f t="shared" si="31"/>
        <v>0</v>
      </c>
    </row>
    <row r="14" spans="1:58" x14ac:dyDescent="0.25">
      <c r="A14" s="8">
        <v>12</v>
      </c>
      <c r="B14" s="93">
        <f>IF('Class Results'!S17=EQUAT!B18,1,0)</f>
        <v>0</v>
      </c>
      <c r="C14" s="18">
        <f>EQUAT!C18</f>
        <v>1</v>
      </c>
      <c r="D14" s="33" t="str">
        <f t="shared" si="17"/>
        <v>gravimetric analysis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calculations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chemical equations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gravimetric analysis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calculations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chemical equations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2</v>
      </c>
      <c r="AV14" s="109">
        <f t="shared" si="31"/>
        <v>0</v>
      </c>
    </row>
    <row r="15" spans="1:58" x14ac:dyDescent="0.25">
      <c r="A15" s="8">
        <v>13</v>
      </c>
      <c r="B15" s="93">
        <f>IF('Class Results'!S18=EQUAT!B19,1,0)</f>
        <v>0</v>
      </c>
      <c r="C15" s="18">
        <f>EQUAT!C19</f>
        <v>1</v>
      </c>
      <c r="D15" s="33" t="str">
        <f t="shared" si="17"/>
        <v>gravimetric analysis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calculations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chemical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gravimetric analysis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calculations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chemical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Results'!S19=EQUAT!B20,1,0)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calibration graph AAS or UV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calibration graph AAS or UV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2</v>
      </c>
      <c r="AF16" s="173">
        <f t="shared" si="23"/>
        <v>2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Results'!S20=EQUAT!B21,1,0)</f>
        <v>0</v>
      </c>
      <c r="C17" s="18">
        <f>EQUAT!C21</f>
        <v>1</v>
      </c>
      <c r="D17" s="33" t="str">
        <f t="shared" si="17"/>
        <v>systematic name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alkanoic acid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calculations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systematic name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alkanoic acid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calculations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4</v>
      </c>
      <c r="AL17" s="33">
        <f t="shared" ref="AL17:AM17" si="42">SUM(AF90:AF93)</f>
        <v>4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Results'!S21=EQUAT!B22,1,0)</f>
        <v>0</v>
      </c>
      <c r="C18" s="18">
        <f>EQUAT!C22</f>
        <v>1</v>
      </c>
      <c r="D18" s="33" t="str">
        <f t="shared" si="17"/>
        <v xml:space="preserve">Faradays laws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galvanic primary, principles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redox equations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Faradays laws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galvanic primary, principles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redox equations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Results'!S22=EQUAT!B23,1,0)</f>
        <v>0</v>
      </c>
      <c r="C19" s="18">
        <f>EQUAT!C23</f>
        <v>1</v>
      </c>
      <c r="D19" s="33" t="str">
        <f t="shared" si="17"/>
        <v>chemical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aspirin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chemical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aspirin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Results'!S23=EQUAT!B24,1,0)</f>
        <v>0</v>
      </c>
      <c r="C20" s="18">
        <f>EQUAT!C24</f>
        <v>1</v>
      </c>
      <c r="D20" s="33" t="str">
        <f t="shared" si="17"/>
        <v>organic reaction pathways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organic reaction pathways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33</v>
      </c>
      <c r="AL20" s="33">
        <f>SUM(AF97:AF120)</f>
        <v>33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Results'!S24=EQUAT!B25,1,0)</f>
        <v>0</v>
      </c>
      <c r="C21" s="18">
        <f>EQUAT!C25</f>
        <v>1</v>
      </c>
      <c r="D21" s="33" t="str">
        <f t="shared" si="17"/>
        <v>Le Chatelier principle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Rates of reaction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Le Chatelier principle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Rates of reaction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48</v>
      </c>
      <c r="AL21" s="33">
        <f>SUM(AF121:AF151)</f>
        <v>48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Results'!S25=EQUAT!B26,1,0)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19</v>
      </c>
      <c r="AL22" s="33">
        <f t="shared" ref="AL22:AM22" si="44">SUM(AF97:AF103)</f>
        <v>19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Results'!S26=EQUAT!B27,1,0)</f>
        <v>0</v>
      </c>
      <c r="C23" s="18">
        <f>EQUAT!C27</f>
        <v>1</v>
      </c>
      <c r="D23" s="33" t="str">
        <f t="shared" si="17"/>
        <v>calc delta H from reactions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calc delta H from reactions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0</v>
      </c>
      <c r="AL23" s="33">
        <f t="shared" ref="AL23:AM23" si="46">SUM(AF104:AF109)</f>
        <v>0</v>
      </c>
      <c r="AM23" s="33">
        <f t="shared" si="46"/>
        <v>0</v>
      </c>
      <c r="AN23" s="80">
        <f t="shared" si="45"/>
        <v>-2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Results'!S27=EQUAT!B28,1,0)</f>
        <v>0</v>
      </c>
      <c r="C24" s="18">
        <f>EQUAT!C28</f>
        <v>1</v>
      </c>
      <c r="D24" s="33" t="str">
        <f t="shared" si="17"/>
        <v>matching analytical technique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HPLC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matching analytical technique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HPLC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14</v>
      </c>
      <c r="AL24" s="33">
        <f t="shared" ref="AL24:AM24" si="47">SUM(AF110:AF115)</f>
        <v>14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Results'!S28=EQUAT!B29,1,0)</f>
        <v>0</v>
      </c>
      <c r="C25" s="18">
        <f>EQUAT!C29</f>
        <v>1</v>
      </c>
      <c r="D25" s="33" t="str">
        <f t="shared" si="17"/>
        <v>vol - experimental technique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vol - experimental technique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Results'!S29=EQUAT!B30,1,0)</f>
        <v>0</v>
      </c>
      <c r="C26" s="18">
        <f>EQUAT!C30</f>
        <v>1</v>
      </c>
      <c r="D26" s="33" t="str">
        <f t="shared" si="17"/>
        <v>mass spectrometry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IR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C13NMR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mass spectrometry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IR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C13NMR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Results'!S30=EQUAT!B31,1,0)</f>
        <v>0</v>
      </c>
      <c r="C27" s="18">
        <f>EQUAT!C31</f>
        <v>1</v>
      </c>
      <c r="D27" s="33" t="str">
        <f t="shared" si="17"/>
        <v>mass spectrometry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IR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C13NMR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mass spectrometry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IR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C13NMR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1</v>
      </c>
      <c r="AF27" s="173">
        <f t="shared" si="23"/>
        <v>1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2</v>
      </c>
      <c r="AL27" s="33">
        <f t="shared" ref="AL27:AM27" si="50">SUM(AF123:AF128)</f>
        <v>2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Results'!S31=EQUAT!B32,1,0)</f>
        <v>0</v>
      </c>
      <c r="C28" s="18">
        <f>EQUAT!C32</f>
        <v>1</v>
      </c>
      <c r="D28" s="33" t="str">
        <f t="shared" si="17"/>
        <v>Le Chatelier principle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Le Chatelier principle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Results'!S32=EQUAT!B33,1,0)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chemical principles electrolytic cell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chemical principles electrolytic cell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12</v>
      </c>
      <c r="AL29" s="33">
        <f t="shared" ref="AL29:AM29" si="52">SUM(AF134:AF138)</f>
        <v>12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1</v>
      </c>
      <c r="AV29" s="109">
        <f t="shared" si="31"/>
        <v>0</v>
      </c>
    </row>
    <row r="30" spans="1:58" x14ac:dyDescent="0.25">
      <c r="A30" s="8">
        <v>28</v>
      </c>
      <c r="B30" s="93">
        <f>IF('Class Results'!S33=EQUAT!B34,1,0)</f>
        <v>0</v>
      </c>
      <c r="C30" s="18">
        <f>EQUAT!C34</f>
        <v>1</v>
      </c>
      <c r="D30" s="33" t="str">
        <f t="shared" si="17"/>
        <v>chemical principles electrolytic cell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molten vs aqueous electrolytic cell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chemical principles electrolytic cell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molten vs aqueous electrolytic cell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8</v>
      </c>
      <c r="AL30" s="33">
        <f t="shared" ref="AL30:AM30" si="53">SUM(AF139:AF143)</f>
        <v>8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Results'!S34=EQUAT!B35,1,0)</f>
        <v>0</v>
      </c>
      <c r="C31" s="18">
        <f>EQUAT!C35</f>
        <v>1</v>
      </c>
      <c r="D31" s="33" t="str">
        <f t="shared" si="17"/>
        <v>amount of solids, liquids, gases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excess and limiting reagents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amount of solids, liquids, gases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excess and limiting reagents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Results'!S35=EQUAT!B36,1,0)</f>
        <v>0</v>
      </c>
      <c r="C32" s="18">
        <f>EQUAT!C36</f>
        <v>1</v>
      </c>
      <c r="D32" s="33" t="str">
        <f t="shared" si="17"/>
        <v>solution calorimetry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solution calorimetry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5</v>
      </c>
      <c r="AL32" s="33">
        <f t="shared" ref="AL32:AM32" si="55">SUM(AF150:AF151)</f>
        <v>5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20</v>
      </c>
      <c r="AL33" s="33">
        <f t="shared" ref="AL33:AM33" si="56">SUM(AF152:AF154)</f>
        <v>20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Results'!S37</f>
        <v>0</v>
      </c>
      <c r="C34" s="18">
        <f>EQUAT!I7</f>
        <v>1</v>
      </c>
      <c r="D34" s="33" t="str">
        <f t="shared" si="17"/>
        <v>organic structure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organic structure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Results'!S38</f>
        <v>0</v>
      </c>
      <c r="C35" s="18">
        <f>EQUAT!I8</f>
        <v>1</v>
      </c>
      <c r="D35" s="33" t="str">
        <f t="shared" si="17"/>
        <v>mass spectrometry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mass spectrometry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Results'!S39</f>
        <v>0</v>
      </c>
      <c r="C36" s="18">
        <f>EQUAT!I9</f>
        <v>2</v>
      </c>
      <c r="D36" s="33" t="str">
        <f t="shared" si="17"/>
        <v>IR</v>
      </c>
      <c r="E36" s="33" t="str">
        <f t="shared" si="18"/>
        <v>IR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IR</v>
      </c>
      <c r="Q36" s="49" t="str">
        <f t="shared" si="65"/>
        <v>IR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6</v>
      </c>
      <c r="AF36" s="171">
        <f t="shared" si="23"/>
        <v>6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Results'!S40</f>
        <v>0</v>
      </c>
      <c r="C37" s="18">
        <f>EQUAT!I10</f>
        <v>2</v>
      </c>
      <c r="D37" s="33" t="str">
        <f t="shared" si="17"/>
        <v>organic structure</v>
      </c>
      <c r="E37" s="33" t="str">
        <f t="shared" si="18"/>
        <v>organic structure</v>
      </c>
      <c r="F37" s="33">
        <f t="shared" si="19"/>
        <v>0</v>
      </c>
      <c r="G37" s="33">
        <f t="shared" si="20"/>
        <v>0</v>
      </c>
      <c r="H37" s="33" t="str">
        <f t="shared" si="57"/>
        <v>C13NMR</v>
      </c>
      <c r="I37" s="33" t="str">
        <f t="shared" si="58"/>
        <v>C13NMR</v>
      </c>
      <c r="J37" s="33">
        <f t="shared" si="59"/>
        <v>0</v>
      </c>
      <c r="K37" s="33">
        <f t="shared" si="60"/>
        <v>0</v>
      </c>
      <c r="L37" s="33" t="str">
        <f t="shared" si="61"/>
        <v>carbon environment</v>
      </c>
      <c r="M37" s="33" t="str">
        <f t="shared" si="62"/>
        <v>carbon environment</v>
      </c>
      <c r="N37" s="33">
        <f t="shared" si="63"/>
        <v>0</v>
      </c>
      <c r="O37" s="33">
        <f t="shared" si="64"/>
        <v>0</v>
      </c>
      <c r="P37" s="72" t="str">
        <f>EQUAT!J10</f>
        <v>organic structure</v>
      </c>
      <c r="Q37" s="49" t="str">
        <f t="shared" si="65"/>
        <v>organic structure</v>
      </c>
      <c r="R37" s="9">
        <f t="shared" si="66"/>
        <v>0</v>
      </c>
      <c r="S37" s="50">
        <f t="shared" si="67"/>
        <v>0</v>
      </c>
      <c r="T37" s="45" t="str">
        <f>EQUAT!K10</f>
        <v>C13NMR</v>
      </c>
      <c r="U37" s="56" t="str">
        <f t="shared" si="68"/>
        <v>C13NMR</v>
      </c>
      <c r="V37" s="10">
        <f t="shared" si="69"/>
        <v>0</v>
      </c>
      <c r="W37" s="57">
        <f t="shared" si="70"/>
        <v>0</v>
      </c>
      <c r="X37" s="45" t="str">
        <f>EQUAT!L10</f>
        <v>carbon environment</v>
      </c>
      <c r="Y37" s="63" t="str">
        <f t="shared" si="71"/>
        <v>carbon environment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Results'!S41</f>
        <v>0</v>
      </c>
      <c r="C38" s="18">
        <f>EQUAT!I11</f>
        <v>5</v>
      </c>
      <c r="D38" s="33" t="str">
        <f t="shared" si="17"/>
        <v>common organic reactions</v>
      </c>
      <c r="E38" s="33" t="str">
        <f t="shared" si="18"/>
        <v>common organic reactions</v>
      </c>
      <c r="F38" s="33" t="str">
        <f t="shared" si="19"/>
        <v>common organic reactions</v>
      </c>
      <c r="G38" s="33" t="str">
        <f t="shared" si="20"/>
        <v>common organic reactions</v>
      </c>
      <c r="H38" s="33" t="str">
        <f t="shared" si="57"/>
        <v>esters from alkenes</v>
      </c>
      <c r="I38" s="33" t="str">
        <f t="shared" si="58"/>
        <v>esters from alkenes</v>
      </c>
      <c r="J38" s="33" t="str">
        <f t="shared" si="59"/>
        <v>esters from alkenes</v>
      </c>
      <c r="K38" s="33" t="str">
        <f t="shared" si="60"/>
        <v>esters from alkenes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common organic reactions</v>
      </c>
      <c r="Q38" s="49" t="str">
        <f t="shared" si="65"/>
        <v>common organic reactions</v>
      </c>
      <c r="R38" s="9" t="str">
        <f t="shared" si="66"/>
        <v>common organic reactions</v>
      </c>
      <c r="S38" s="50" t="str">
        <f t="shared" si="67"/>
        <v>common organic reactions</v>
      </c>
      <c r="T38" s="45" t="str">
        <f>EQUAT!K11</f>
        <v>esters from alkenes</v>
      </c>
      <c r="U38" s="56" t="str">
        <f t="shared" si="68"/>
        <v>esters from alkenes</v>
      </c>
      <c r="V38" s="10" t="str">
        <f t="shared" si="69"/>
        <v>esters from alkenes</v>
      </c>
      <c r="W38" s="57" t="str">
        <f t="shared" si="70"/>
        <v>esters from alkenes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2</v>
      </c>
      <c r="AF38" s="171">
        <f t="shared" si="23"/>
        <v>2</v>
      </c>
      <c r="AG38" s="149">
        <f t="shared" si="24"/>
        <v>0</v>
      </c>
      <c r="AH38" s="153">
        <f t="shared" si="25"/>
        <v>0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6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Results'!S42</f>
        <v>0</v>
      </c>
      <c r="C39" s="18">
        <f>EQUAT!I12</f>
        <v>1</v>
      </c>
      <c r="D39" s="33" t="str">
        <f t="shared" si="17"/>
        <v>esterification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esterification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94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1gi</v>
      </c>
      <c r="B40" s="18">
        <f>'Class Results'!S43</f>
        <v>0</v>
      </c>
      <c r="C40" s="18">
        <f>EQUAT!I13</f>
        <v>2</v>
      </c>
      <c r="D40" s="33" t="str">
        <f t="shared" si="17"/>
        <v>Le Chatelier principle</v>
      </c>
      <c r="E40" s="33" t="str">
        <f t="shared" si="18"/>
        <v>Le Chatelier principle</v>
      </c>
      <c r="F40" s="33">
        <f t="shared" si="19"/>
        <v>0</v>
      </c>
      <c r="G40" s="33">
        <f t="shared" si="20"/>
        <v>0</v>
      </c>
      <c r="H40" s="33" t="str">
        <f t="shared" si="57"/>
        <v>Rates of reaction</v>
      </c>
      <c r="I40" s="33" t="str">
        <f t="shared" si="58"/>
        <v>Rates of reaction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Le Chatelier principle</v>
      </c>
      <c r="Q40" s="49" t="str">
        <f t="shared" si="65"/>
        <v>Le Chatelier principle</v>
      </c>
      <c r="R40" s="9">
        <f t="shared" si="66"/>
        <v>0</v>
      </c>
      <c r="S40" s="50">
        <f t="shared" si="67"/>
        <v>0</v>
      </c>
      <c r="T40" s="45" t="str">
        <f>EQUAT!K13</f>
        <v>Rates of reaction</v>
      </c>
      <c r="U40" s="56" t="str">
        <f t="shared" si="68"/>
        <v>Rates of reaction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2</v>
      </c>
      <c r="AV40" s="109">
        <f t="shared" si="31"/>
        <v>0</v>
      </c>
    </row>
    <row r="41" spans="1:48" x14ac:dyDescent="0.25">
      <c r="A41" s="8" t="str">
        <f>EQUAT!H14</f>
        <v>1gii</v>
      </c>
      <c r="B41" s="18">
        <f>'Class Results'!S44</f>
        <v>0</v>
      </c>
      <c r="C41" s="18">
        <f>EQUAT!I14</f>
        <v>1</v>
      </c>
      <c r="D41" s="33" t="str">
        <f t="shared" si="17"/>
        <v>properties of organic compounds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properties of organic compounds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1h</v>
      </c>
      <c r="B42" s="18">
        <f>'Class Results'!S45</f>
        <v>0</v>
      </c>
      <c r="C42" s="18">
        <f>EQUAT!I15</f>
        <v>2</v>
      </c>
      <c r="D42" s="33" t="str">
        <f t="shared" si="17"/>
        <v>calc delta H from reactions</v>
      </c>
      <c r="E42" s="33" t="str">
        <f t="shared" si="18"/>
        <v>calc delta H from reactions</v>
      </c>
      <c r="F42" s="33">
        <f t="shared" si="19"/>
        <v>0</v>
      </c>
      <c r="G42" s="33">
        <f t="shared" si="20"/>
        <v>0</v>
      </c>
      <c r="H42" s="33" t="str">
        <f t="shared" si="57"/>
        <v>data book</v>
      </c>
      <c r="I42" s="33" t="str">
        <f t="shared" si="58"/>
        <v>data book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 t="str">
        <f t="shared" si="65"/>
        <v>calc delta H from reactions</v>
      </c>
      <c r="R42" s="9">
        <f t="shared" si="66"/>
        <v>0</v>
      </c>
      <c r="S42" s="50">
        <f t="shared" si="67"/>
        <v>0</v>
      </c>
      <c r="T42" s="45" t="str">
        <f>EQUAT!K15</f>
        <v>data book</v>
      </c>
      <c r="U42" s="56" t="str">
        <f t="shared" si="68"/>
        <v>data book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2a</v>
      </c>
      <c r="B43" s="18">
        <f>'Class Results'!S46</f>
        <v>0</v>
      </c>
      <c r="C43" s="18">
        <f>EQUAT!I16</f>
        <v>1</v>
      </c>
      <c r="D43" s="33" t="str">
        <f t="shared" si="17"/>
        <v>chemical principles electrolytic cell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chemical principles electrolytic cell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2b</v>
      </c>
      <c r="B44" s="18">
        <f>'Class Results'!S47</f>
        <v>0</v>
      </c>
      <c r="C44" s="18">
        <f>EQUAT!I17</f>
        <v>2</v>
      </c>
      <c r="D44" s="33" t="str">
        <f t="shared" si="17"/>
        <v>predicting redox products</v>
      </c>
      <c r="E44" s="33" t="str">
        <f t="shared" si="18"/>
        <v>predicting redox products</v>
      </c>
      <c r="F44" s="33">
        <f t="shared" si="19"/>
        <v>0</v>
      </c>
      <c r="G44" s="33">
        <f t="shared" si="20"/>
        <v>0</v>
      </c>
      <c r="H44" s="33" t="str">
        <f t="shared" si="57"/>
        <v>electrochemical series</v>
      </c>
      <c r="I44" s="33" t="str">
        <f t="shared" si="58"/>
        <v>electrochemical series</v>
      </c>
      <c r="J44" s="33">
        <f t="shared" si="59"/>
        <v>0</v>
      </c>
      <c r="K44" s="33">
        <f t="shared" si="60"/>
        <v>0</v>
      </c>
      <c r="L44" s="33" t="str">
        <f t="shared" si="61"/>
        <v>chemical principles electrolytic cell</v>
      </c>
      <c r="M44" s="33" t="str">
        <f t="shared" si="62"/>
        <v>chemical principles electrolytic cell</v>
      </c>
      <c r="N44" s="33">
        <f t="shared" si="63"/>
        <v>0</v>
      </c>
      <c r="O44" s="33">
        <f t="shared" si="64"/>
        <v>0</v>
      </c>
      <c r="P44" s="72" t="str">
        <f>EQUAT!J17</f>
        <v>predicting redox products</v>
      </c>
      <c r="Q44" s="49" t="str">
        <f t="shared" si="65"/>
        <v>predicting redox products</v>
      </c>
      <c r="R44" s="9">
        <f t="shared" si="66"/>
        <v>0</v>
      </c>
      <c r="S44" s="50">
        <f t="shared" si="67"/>
        <v>0</v>
      </c>
      <c r="T44" s="45" t="str">
        <f>EQUAT!K17</f>
        <v>electrochemical series</v>
      </c>
      <c r="U44" s="56" t="str">
        <f t="shared" si="68"/>
        <v>electrochemical series</v>
      </c>
      <c r="V44" s="10">
        <f t="shared" si="69"/>
        <v>0</v>
      </c>
      <c r="W44" s="57">
        <f t="shared" si="70"/>
        <v>0</v>
      </c>
      <c r="X44" s="45" t="str">
        <f>EQUAT!L17</f>
        <v>chemical principles electrolytic cell</v>
      </c>
      <c r="Y44" s="63" t="str">
        <f t="shared" si="71"/>
        <v>chemical principles electrolytic cell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2c</v>
      </c>
      <c r="B45" s="18">
        <f>'Class Results'!S48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 t="str">
        <f t="shared" si="57"/>
        <v>chemical principles electrolytic cell</v>
      </c>
      <c r="I45" s="33" t="str">
        <f t="shared" si="58"/>
        <v>chemical principles electrolytic cell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 t="str">
        <f>EQUAT!K18</f>
        <v>chemical principles electrolytic cell</v>
      </c>
      <c r="U45" s="56" t="str">
        <f t="shared" si="68"/>
        <v>chemical principles electrolytic cell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</v>
      </c>
      <c r="B46" s="18">
        <f>'Class Results'!S49</f>
        <v>0</v>
      </c>
      <c r="C46" s="18">
        <f>EQUAT!I19</f>
        <v>1</v>
      </c>
      <c r="D46" s="33" t="str">
        <f t="shared" si="17"/>
        <v>vis-UV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vis-UV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2e</v>
      </c>
      <c r="B47" s="18">
        <f>'Class Results'!S50</f>
        <v>0</v>
      </c>
      <c r="C47" s="18">
        <f>EQUAT!I20</f>
        <v>1</v>
      </c>
      <c r="D47" s="33" t="str">
        <f t="shared" si="17"/>
        <v>vis-UV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vis-UV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2f</v>
      </c>
      <c r="B48" s="18">
        <f>'Class Results'!S51</f>
        <v>0</v>
      </c>
      <c r="C48" s="18">
        <f>EQUAT!I21</f>
        <v>2</v>
      </c>
      <c r="D48" s="33" t="str">
        <f t="shared" si="17"/>
        <v xml:space="preserve">Faradays laws </v>
      </c>
      <c r="E48" s="33" t="str">
        <f t="shared" si="18"/>
        <v xml:space="preserve">Faradays laws </v>
      </c>
      <c r="F48" s="33">
        <f t="shared" si="19"/>
        <v>0</v>
      </c>
      <c r="G48" s="33">
        <f t="shared" si="20"/>
        <v>0</v>
      </c>
      <c r="H48" s="33" t="str">
        <f t="shared" si="57"/>
        <v>electrolytic cells</v>
      </c>
      <c r="I48" s="33" t="str">
        <f t="shared" si="58"/>
        <v>electrolytic cells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 xml:space="preserve">Faradays laws </v>
      </c>
      <c r="Q48" s="49" t="str">
        <f t="shared" si="65"/>
        <v xml:space="preserve">Faradays laws </v>
      </c>
      <c r="R48" s="9">
        <f t="shared" si="66"/>
        <v>0</v>
      </c>
      <c r="S48" s="50">
        <f t="shared" si="67"/>
        <v>0</v>
      </c>
      <c r="T48" s="45" t="str">
        <f>EQUAT!K21</f>
        <v>electrolytic cells</v>
      </c>
      <c r="U48" s="56" t="str">
        <f t="shared" si="68"/>
        <v>electrolytic cells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2g</v>
      </c>
      <c r="B49" s="18">
        <f>'Class Results'!S52</f>
        <v>0</v>
      </c>
      <c r="C49" s="18">
        <f>EQUAT!I22</f>
        <v>1</v>
      </c>
      <c r="D49" s="33" t="str">
        <f t="shared" si="17"/>
        <v>limitations of predictions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limitations of predictions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2h</v>
      </c>
      <c r="B50" s="18">
        <f>'Class Results'!S53</f>
        <v>0</v>
      </c>
      <c r="C50" s="18">
        <f>EQUAT!I23</f>
        <v>1</v>
      </c>
      <c r="D50" s="33" t="str">
        <f t="shared" si="17"/>
        <v>chemical principles electrolytic cell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chemical principles electrolytic cell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2i</v>
      </c>
      <c r="B51" s="18">
        <f>'Class Results'!S54</f>
        <v>0</v>
      </c>
      <c r="C51" s="18">
        <f>EQUAT!I24</f>
        <v>3</v>
      </c>
      <c r="D51" s="33" t="str">
        <f t="shared" si="17"/>
        <v>vis-UV</v>
      </c>
      <c r="E51" s="33" t="str">
        <f t="shared" si="18"/>
        <v>vis-UV</v>
      </c>
      <c r="F51" s="33" t="str">
        <f t="shared" si="19"/>
        <v>vis-UV</v>
      </c>
      <c r="G51" s="33">
        <f t="shared" si="20"/>
        <v>0</v>
      </c>
      <c r="H51" s="33" t="str">
        <f t="shared" si="57"/>
        <v>calibration graph AAS or UV</v>
      </c>
      <c r="I51" s="33" t="str">
        <f t="shared" si="58"/>
        <v>calibration graph AAS or UV</v>
      </c>
      <c r="J51" s="33" t="str">
        <f t="shared" si="59"/>
        <v>calibration graph AAS or UV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vis-UV</v>
      </c>
      <c r="Q51" s="49" t="str">
        <f t="shared" si="65"/>
        <v>vis-UV</v>
      </c>
      <c r="R51" s="9" t="str">
        <f t="shared" si="66"/>
        <v>vis-UV</v>
      </c>
      <c r="S51" s="50">
        <f t="shared" si="67"/>
        <v>0</v>
      </c>
      <c r="T51" s="45" t="str">
        <f>EQUAT!K24</f>
        <v>calibration graph AAS or UV</v>
      </c>
      <c r="U51" s="56" t="str">
        <f t="shared" si="68"/>
        <v>calibration graph AAS or UV</v>
      </c>
      <c r="V51" s="10" t="str">
        <f t="shared" si="69"/>
        <v>calibration graph AAS or UV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3a</v>
      </c>
      <c r="B52" s="18">
        <f>'Class Results'!S55</f>
        <v>0</v>
      </c>
      <c r="C52" s="18">
        <f>EQUAT!I25</f>
        <v>1</v>
      </c>
      <c r="D52" s="33" t="str">
        <f t="shared" si="17"/>
        <v>structural formula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amines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structural formula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amines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3b</v>
      </c>
      <c r="B53" s="18">
        <f>'Class Results'!S56</f>
        <v>0</v>
      </c>
      <c r="C53" s="18">
        <f>EQUAT!I26</f>
        <v>1</v>
      </c>
      <c r="D53" s="33" t="str">
        <f t="shared" si="17"/>
        <v>amines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amino acid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amines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amino acid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3c</v>
      </c>
      <c r="B54" s="18">
        <f>'Class Results'!S57</f>
        <v>0</v>
      </c>
      <c r="C54" s="18">
        <f>EQUAT!I27</f>
        <v>1</v>
      </c>
      <c r="D54" s="33" t="str">
        <f t="shared" si="17"/>
        <v>systematic name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systematic name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3d</v>
      </c>
      <c r="B55" s="18">
        <f>'Class Results'!S58</f>
        <v>0</v>
      </c>
      <c r="C55" s="18">
        <f>EQUAT!I28</f>
        <v>1</v>
      </c>
      <c r="D55" s="33" t="str">
        <f t="shared" si="17"/>
        <v>amino acid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data book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 t="str">
        <f t="shared" si="61"/>
        <v>structural formula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amino acid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data book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 t="str">
        <f>EQUAT!L28</f>
        <v>structural formula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3e</v>
      </c>
      <c r="B56" s="18">
        <f>'Class Results'!S59</f>
        <v>0</v>
      </c>
      <c r="C56" s="18">
        <f>EQUAT!I29</f>
        <v>2</v>
      </c>
      <c r="D56" s="33" t="str">
        <f t="shared" si="17"/>
        <v>cond &amp; poly - proteins</v>
      </c>
      <c r="E56" s="33" t="str">
        <f t="shared" si="18"/>
        <v>cond &amp; poly - proteins</v>
      </c>
      <c r="F56" s="33">
        <f t="shared" si="19"/>
        <v>0</v>
      </c>
      <c r="G56" s="33">
        <f t="shared" si="20"/>
        <v>0</v>
      </c>
      <c r="H56" s="33" t="str">
        <f t="shared" si="57"/>
        <v>chemical bonding proteins</v>
      </c>
      <c r="I56" s="33" t="str">
        <f t="shared" si="58"/>
        <v>chemical bonding proteins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cond &amp; poly - proteins</v>
      </c>
      <c r="Q56" s="49" t="str">
        <f t="shared" si="65"/>
        <v>cond &amp; poly - proteins</v>
      </c>
      <c r="R56" s="9">
        <f t="shared" si="66"/>
        <v>0</v>
      </c>
      <c r="S56" s="50">
        <f t="shared" si="67"/>
        <v>0</v>
      </c>
      <c r="T56" s="45" t="str">
        <f>EQUAT!K29</f>
        <v>chemical bonding proteins</v>
      </c>
      <c r="U56" s="56" t="str">
        <f t="shared" si="68"/>
        <v>chemical bonding proteins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3</v>
      </c>
      <c r="AF56" s="179">
        <f t="shared" si="23"/>
        <v>3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3fi</v>
      </c>
      <c r="B57" s="18">
        <f>'Class Results'!S60</f>
        <v>0</v>
      </c>
      <c r="C57" s="18">
        <f>EQUAT!I30</f>
        <v>1</v>
      </c>
      <c r="D57" s="33" t="str">
        <f t="shared" si="17"/>
        <v>cond &amp; poly - proteins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protein- primary, secondary, tertiary structure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cond &amp; poly - proteins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protein- primary, secondary, tertiary structure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3fii</v>
      </c>
      <c r="B58" s="18">
        <f>'Class Results'!S61</f>
        <v>0</v>
      </c>
      <c r="C58" s="18">
        <f>EQUAT!I31</f>
        <v>1</v>
      </c>
      <c r="D58" s="33" t="str">
        <f t="shared" si="17"/>
        <v>cond &amp; poly - proteins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protein- primary, secondary, tertiary structure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cond &amp; poly - proteins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protein- primary, secondary, tertiary structure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3</v>
      </c>
      <c r="AV58" s="109">
        <f t="shared" si="31"/>
        <v>0</v>
      </c>
    </row>
    <row r="59" spans="1:48" x14ac:dyDescent="0.25">
      <c r="A59" s="8" t="str">
        <f>EQUAT!H32</f>
        <v>3fiii</v>
      </c>
      <c r="B59" s="18">
        <f>'Class Results'!S62</f>
        <v>0</v>
      </c>
      <c r="C59" s="18">
        <f>EQUAT!I32</f>
        <v>1</v>
      </c>
      <c r="D59" s="33" t="str">
        <f t="shared" si="17"/>
        <v>cond &amp; poly - proteins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 t="str">
        <f t="shared" si="57"/>
        <v>protein- primary, secondary, tertiary structure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cond &amp; poly - proteins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 t="str">
        <f>EQUAT!K32</f>
        <v>protein- primary, secondary, tertiary structure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3gi</v>
      </c>
      <c r="B60" s="18">
        <f>'Class Results'!S63</f>
        <v>0</v>
      </c>
      <c r="C60" s="18">
        <f>EQUAT!I33</f>
        <v>2</v>
      </c>
      <c r="D60" s="33" t="str">
        <f t="shared" si="17"/>
        <v>DNA</v>
      </c>
      <c r="E60" s="33" t="str">
        <f t="shared" si="18"/>
        <v>DNA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DNA</v>
      </c>
      <c r="Q60" s="49" t="str">
        <f t="shared" si="65"/>
        <v>DNA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2</v>
      </c>
      <c r="AF60" s="179">
        <f t="shared" si="23"/>
        <v>2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3gii</v>
      </c>
      <c r="B61" s="18">
        <f>'Class Results'!S64</f>
        <v>0</v>
      </c>
      <c r="C61" s="18">
        <f>EQUAT!I34</f>
        <v>1</v>
      </c>
      <c r="D61" s="33" t="str">
        <f t="shared" si="17"/>
        <v>DNA primary structure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DNA primary structure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3giii</v>
      </c>
      <c r="B62" s="18">
        <f>'Class Results'!S65</f>
        <v>0</v>
      </c>
      <c r="C62" s="18">
        <f>EQUAT!I35</f>
        <v>1</v>
      </c>
      <c r="D62" s="33" t="str">
        <f t="shared" si="17"/>
        <v>DNA secondary structure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DNA secondary structure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2</v>
      </c>
      <c r="AV62" s="109">
        <f t="shared" si="31"/>
        <v>0</v>
      </c>
    </row>
    <row r="63" spans="1:48" x14ac:dyDescent="0.25">
      <c r="A63" s="8" t="str">
        <f>EQUAT!H36</f>
        <v>3h</v>
      </c>
      <c r="B63" s="18">
        <f>'Class Results'!S66</f>
        <v>0</v>
      </c>
      <c r="C63" s="18">
        <f>EQUAT!I36</f>
        <v>1</v>
      </c>
      <c r="D63" s="33" t="str">
        <f t="shared" si="17"/>
        <v>DNA secondary structure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DNA secondary structure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4ai</v>
      </c>
      <c r="B64" s="18">
        <f>'Class Results'!S67</f>
        <v>0</v>
      </c>
      <c r="C64" s="18">
        <f>EQUAT!I37</f>
        <v>2</v>
      </c>
      <c r="D64" s="33" t="str">
        <f t="shared" si="17"/>
        <v>catalyst effect on rate</v>
      </c>
      <c r="E64" s="33" t="str">
        <f t="shared" si="18"/>
        <v>catalyst effect on rate</v>
      </c>
      <c r="F64" s="33">
        <f t="shared" si="19"/>
        <v>0</v>
      </c>
      <c r="G64" s="33">
        <f t="shared" si="20"/>
        <v>0</v>
      </c>
      <c r="H64" s="33" t="str">
        <f t="shared" si="57"/>
        <v>calc delta H from reactions</v>
      </c>
      <c r="I64" s="33" t="str">
        <f t="shared" si="58"/>
        <v>calc delta H from reactions</v>
      </c>
      <c r="J64" s="33">
        <f t="shared" si="59"/>
        <v>0</v>
      </c>
      <c r="K64" s="33">
        <f t="shared" si="60"/>
        <v>0</v>
      </c>
      <c r="L64" s="33" t="str">
        <f t="shared" si="61"/>
        <v>Energy sources - renewability</v>
      </c>
      <c r="M64" s="33" t="str">
        <f t="shared" si="62"/>
        <v>Energy sources - renewability</v>
      </c>
      <c r="N64" s="33">
        <f t="shared" si="63"/>
        <v>0</v>
      </c>
      <c r="O64" s="33">
        <f t="shared" si="64"/>
        <v>0</v>
      </c>
      <c r="P64" s="72" t="str">
        <f>EQUAT!J37</f>
        <v>catalyst effect on rate</v>
      </c>
      <c r="Q64" s="49" t="str">
        <f t="shared" si="65"/>
        <v>catalyst effect on rate</v>
      </c>
      <c r="R64" s="9">
        <f t="shared" si="66"/>
        <v>0</v>
      </c>
      <c r="S64" s="50">
        <f t="shared" si="67"/>
        <v>0</v>
      </c>
      <c r="T64" s="45" t="str">
        <f>EQUAT!K37</f>
        <v>calc delta H from reactions</v>
      </c>
      <c r="U64" s="56" t="str">
        <f t="shared" si="68"/>
        <v>calc delta H from reactions</v>
      </c>
      <c r="V64" s="10">
        <f t="shared" si="69"/>
        <v>0</v>
      </c>
      <c r="W64" s="57">
        <f t="shared" si="70"/>
        <v>0</v>
      </c>
      <c r="X64" s="45" t="str">
        <f>EQUAT!L37</f>
        <v>Energy sources - renewability</v>
      </c>
      <c r="Y64" s="63" t="str">
        <f t="shared" si="71"/>
        <v>Energy sources - renewability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4aii</v>
      </c>
      <c r="B65" s="18">
        <f>'Class Results'!S68</f>
        <v>0</v>
      </c>
      <c r="C65" s="18">
        <f>EQUAT!I38</f>
        <v>3</v>
      </c>
      <c r="D65" s="33" t="str">
        <f t="shared" si="17"/>
        <v>Equilibrium law</v>
      </c>
      <c r="E65" s="33" t="str">
        <f t="shared" si="18"/>
        <v>Equilibrium law</v>
      </c>
      <c r="F65" s="33" t="str">
        <f t="shared" si="19"/>
        <v>Equilibrium law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 law</v>
      </c>
      <c r="Q65" s="49" t="str">
        <f t="shared" si="65"/>
        <v>Equilibrium law</v>
      </c>
      <c r="R65" s="9" t="str">
        <f t="shared" si="66"/>
        <v>Equilibrium law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4aiii</v>
      </c>
      <c r="B66" s="18">
        <f>'Class Results'!S69</f>
        <v>0</v>
      </c>
      <c r="C66" s="18">
        <f>EQUAT!I39</f>
        <v>1</v>
      </c>
      <c r="D66" s="33" t="str">
        <f t="shared" si="17"/>
        <v>Equilibrium law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 t="str">
        <f t="shared" si="57"/>
        <v>Le Chatelier principle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 t="str">
        <f>EQUAT!K39</f>
        <v>Le Chatelier principle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4bi</v>
      </c>
      <c r="B67" s="18">
        <f>'Class Results'!S70</f>
        <v>0</v>
      </c>
      <c r="C67" s="18">
        <f>EQUAT!I40</f>
        <v>1</v>
      </c>
      <c r="D67" s="33" t="str">
        <f t="shared" si="17"/>
        <v>biochemical fuel production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data book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biochemical fuel production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data book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4bii</v>
      </c>
      <c r="B68" s="18">
        <f>'Class Results'!S71</f>
        <v>0</v>
      </c>
      <c r="C68" s="18">
        <f>EQUAT!I41</f>
        <v>3</v>
      </c>
      <c r="D68" s="33" t="str">
        <f t="shared" si="17"/>
        <v>biodiesel</v>
      </c>
      <c r="E68" s="33" t="str">
        <f t="shared" si="18"/>
        <v>biodiesel</v>
      </c>
      <c r="F68" s="33" t="str">
        <f t="shared" si="19"/>
        <v>biodiesel</v>
      </c>
      <c r="G68" s="33">
        <f t="shared" si="20"/>
        <v>0</v>
      </c>
      <c r="H68" s="33" t="str">
        <f t="shared" si="57"/>
        <v>data book</v>
      </c>
      <c r="I68" s="33" t="str">
        <f t="shared" si="58"/>
        <v>data book</v>
      </c>
      <c r="J68" s="33" t="str">
        <f t="shared" si="59"/>
        <v>data book</v>
      </c>
      <c r="K68" s="33">
        <f t="shared" si="60"/>
        <v>0</v>
      </c>
      <c r="L68" s="33" t="str">
        <f t="shared" si="61"/>
        <v>chemical equations</v>
      </c>
      <c r="M68" s="33" t="str">
        <f t="shared" si="62"/>
        <v>chemical equations</v>
      </c>
      <c r="N68" s="33" t="str">
        <f t="shared" si="63"/>
        <v>chemical equations</v>
      </c>
      <c r="O68" s="33">
        <f t="shared" si="64"/>
        <v>0</v>
      </c>
      <c r="P68" s="72" t="str">
        <f>EQUAT!J41</f>
        <v>biodiesel</v>
      </c>
      <c r="Q68" s="49" t="str">
        <f t="shared" si="65"/>
        <v>biodiesel</v>
      </c>
      <c r="R68" s="9" t="str">
        <f t="shared" si="66"/>
        <v>biodiesel</v>
      </c>
      <c r="S68" s="50">
        <f t="shared" si="67"/>
        <v>0</v>
      </c>
      <c r="T68" s="45" t="str">
        <f>EQUAT!K41</f>
        <v>data book</v>
      </c>
      <c r="U68" s="56" t="str">
        <f t="shared" si="68"/>
        <v>data book</v>
      </c>
      <c r="V68" s="10" t="str">
        <f t="shared" si="69"/>
        <v>data book</v>
      </c>
      <c r="W68" s="57">
        <f t="shared" si="70"/>
        <v>0</v>
      </c>
      <c r="X68" s="45" t="str">
        <f>EQUAT!L41</f>
        <v>chemical equations</v>
      </c>
      <c r="Y68" s="63" t="str">
        <f t="shared" si="71"/>
        <v>chemical equations</v>
      </c>
      <c r="Z68" s="11" t="str">
        <f t="shared" si="72"/>
        <v>chemical equations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0</v>
      </c>
      <c r="AF68" s="182">
        <f t="shared" ref="AF68:AF131" si="76">COUNTIF($P$3:$AA$102,AD68)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4ci</v>
      </c>
      <c r="B69" s="18">
        <f>'Class Results'!S72</f>
        <v>0</v>
      </c>
      <c r="C69" s="18">
        <f>EQUAT!I42</f>
        <v>1</v>
      </c>
      <c r="D69" s="33" t="str">
        <f t="shared" si="17"/>
        <v>C13NMR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chemical equations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C13NMR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chemical equations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4cii</v>
      </c>
      <c r="B70" s="18">
        <f>'Class Results'!S73</f>
        <v>0</v>
      </c>
      <c r="C70" s="18">
        <f>EQUAT!I43</f>
        <v>2</v>
      </c>
      <c r="D70" s="33" t="str">
        <f t="shared" si="17"/>
        <v>HNMR</v>
      </c>
      <c r="E70" s="33" t="str">
        <f t="shared" si="18"/>
        <v>HNMR</v>
      </c>
      <c r="F70" s="33">
        <f t="shared" si="19"/>
        <v>0</v>
      </c>
      <c r="G70" s="33">
        <f t="shared" si="20"/>
        <v>0</v>
      </c>
      <c r="H70" s="33" t="str">
        <f t="shared" si="57"/>
        <v>semi-structural formula</v>
      </c>
      <c r="I70" s="33" t="str">
        <f t="shared" si="58"/>
        <v>semi-structural formula</v>
      </c>
      <c r="J70" s="33">
        <f t="shared" si="59"/>
        <v>0</v>
      </c>
      <c r="K70" s="33">
        <f t="shared" si="60"/>
        <v>0</v>
      </c>
      <c r="L70" s="33" t="str">
        <f t="shared" si="61"/>
        <v>oxidation primary alkanols</v>
      </c>
      <c r="M70" s="33" t="str">
        <f t="shared" si="62"/>
        <v>oxidation primary alkanols</v>
      </c>
      <c r="N70" s="33">
        <f t="shared" si="63"/>
        <v>0</v>
      </c>
      <c r="O70" s="33">
        <f t="shared" si="64"/>
        <v>0</v>
      </c>
      <c r="P70" s="72" t="str">
        <f>EQUAT!J43</f>
        <v>HNMR</v>
      </c>
      <c r="Q70" s="49" t="str">
        <f t="shared" si="65"/>
        <v>HNMR</v>
      </c>
      <c r="R70" s="9">
        <f t="shared" si="66"/>
        <v>0</v>
      </c>
      <c r="S70" s="50">
        <f t="shared" si="67"/>
        <v>0</v>
      </c>
      <c r="T70" s="45" t="str">
        <f>EQUAT!K43</f>
        <v>semi-structural formula</v>
      </c>
      <c r="U70" s="56" t="str">
        <f t="shared" si="68"/>
        <v>semi-structural formula</v>
      </c>
      <c r="V70" s="10">
        <f t="shared" si="69"/>
        <v>0</v>
      </c>
      <c r="W70" s="57">
        <f t="shared" si="70"/>
        <v>0</v>
      </c>
      <c r="X70" s="45" t="str">
        <f>EQUAT!L43</f>
        <v>oxidation primary alkanols</v>
      </c>
      <c r="Y70" s="63" t="str">
        <f t="shared" si="71"/>
        <v>oxidation primary alkanols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2</v>
      </c>
      <c r="AF70" s="182">
        <f t="shared" si="76"/>
        <v>2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4di</v>
      </c>
      <c r="B71" s="18">
        <f>'Class Results'!S74</f>
        <v>0</v>
      </c>
      <c r="C71" s="18">
        <f>EQUAT!I44</f>
        <v>1</v>
      </c>
      <c r="D71" s="33" t="str">
        <f t="shared" ref="D71:D88" si="83">IF($B71&lt;($C71),P71,0)</f>
        <v>fuel cells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fuel cells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4dii</v>
      </c>
      <c r="B72" s="18">
        <f>'Class Results'!S75</f>
        <v>0</v>
      </c>
      <c r="C72" s="18">
        <f>EQUAT!I45</f>
        <v>2</v>
      </c>
      <c r="D72" s="33" t="str">
        <f t="shared" si="83"/>
        <v>fuel cells</v>
      </c>
      <c r="E72" s="33" t="str">
        <f t="shared" si="84"/>
        <v>fuel cells</v>
      </c>
      <c r="F72" s="33">
        <f t="shared" si="85"/>
        <v>0</v>
      </c>
      <c r="G72" s="33">
        <f t="shared" si="86"/>
        <v>0</v>
      </c>
      <c r="H72" s="33" t="str">
        <f t="shared" si="57"/>
        <v>data book</v>
      </c>
      <c r="I72" s="33" t="str">
        <f t="shared" si="58"/>
        <v>data book</v>
      </c>
      <c r="J72" s="33">
        <f t="shared" si="59"/>
        <v>0</v>
      </c>
      <c r="K72" s="33">
        <f t="shared" si="60"/>
        <v>0</v>
      </c>
      <c r="L72" s="33" t="str">
        <f t="shared" si="61"/>
        <v>half, overall equations fuel cell</v>
      </c>
      <c r="M72" s="33" t="str">
        <f t="shared" si="62"/>
        <v>half, overall equations fuel cell</v>
      </c>
      <c r="N72" s="33">
        <f t="shared" si="63"/>
        <v>0</v>
      </c>
      <c r="O72" s="33">
        <f t="shared" si="64"/>
        <v>0</v>
      </c>
      <c r="P72" s="72" t="str">
        <f>EQUAT!J45</f>
        <v>fuel cells</v>
      </c>
      <c r="Q72" s="49" t="str">
        <f t="shared" si="65"/>
        <v>fuel cells</v>
      </c>
      <c r="R72" s="9">
        <f t="shared" si="66"/>
        <v>0</v>
      </c>
      <c r="S72" s="50">
        <f t="shared" si="67"/>
        <v>0</v>
      </c>
      <c r="T72" s="45" t="str">
        <f>EQUAT!K45</f>
        <v>data book</v>
      </c>
      <c r="U72" s="56" t="str">
        <f t="shared" si="68"/>
        <v>data book</v>
      </c>
      <c r="V72" s="10">
        <f t="shared" si="69"/>
        <v>0</v>
      </c>
      <c r="W72" s="57">
        <f t="shared" si="70"/>
        <v>0</v>
      </c>
      <c r="X72" s="45" t="str">
        <f>EQUAT!L45</f>
        <v>half, overall equations fuel cell</v>
      </c>
      <c r="Y72" s="63" t="str">
        <f t="shared" si="71"/>
        <v>half, overall equations fuel cell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2</v>
      </c>
      <c r="AV72" s="109">
        <f t="shared" si="82"/>
        <v>0</v>
      </c>
    </row>
    <row r="73" spans="1:48" x14ac:dyDescent="0.25">
      <c r="A73" s="8" t="str">
        <f>EQUAT!H46</f>
        <v>5ai</v>
      </c>
      <c r="B73" s="18">
        <f>'Class Results'!S76</f>
        <v>0</v>
      </c>
      <c r="C73" s="18">
        <f>EQUAT!I46</f>
        <v>1</v>
      </c>
      <c r="D73" s="33" t="str">
        <f t="shared" si="83"/>
        <v>galvanic primary, half &amp; overall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data book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 t="str">
        <f t="shared" si="61"/>
        <v>electrochemical series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galvanic primary, half &amp; overall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data book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 t="str">
        <f>EQUAT!L46</f>
        <v>electrochemical series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5aii</v>
      </c>
      <c r="B74" s="18">
        <f>'Class Results'!S77</f>
        <v>0</v>
      </c>
      <c r="C74" s="18">
        <f>EQUAT!I47</f>
        <v>1</v>
      </c>
      <c r="D74" s="33" t="str">
        <f t="shared" si="83"/>
        <v>galvanic primary, half &amp; overall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galvanic primary, half &amp; overall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2</v>
      </c>
      <c r="AF74" s="179">
        <f t="shared" si="76"/>
        <v>2</v>
      </c>
      <c r="AG74" s="180">
        <f t="shared" si="77"/>
        <v>0</v>
      </c>
      <c r="AH74" s="178">
        <f t="shared" si="78"/>
        <v>0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5aiii</v>
      </c>
      <c r="B75" s="18">
        <f>'Class Results'!S78</f>
        <v>0</v>
      </c>
      <c r="C75" s="18">
        <f>EQUAT!I48</f>
        <v>1</v>
      </c>
      <c r="D75" s="33" t="str">
        <f t="shared" si="83"/>
        <v>electrochemical series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data book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electrochemical series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data book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5b</v>
      </c>
      <c r="B76" s="18">
        <f>'Class Results'!S79</f>
        <v>0</v>
      </c>
      <c r="C76" s="18">
        <f>EQUAT!I49</f>
        <v>1</v>
      </c>
      <c r="D76" s="33" t="str">
        <f t="shared" si="83"/>
        <v>galvanic cells - primary, secondary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galvanic cells - primary, secondary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2</v>
      </c>
      <c r="AV76" s="109">
        <f t="shared" si="82"/>
        <v>0</v>
      </c>
    </row>
    <row r="77" spans="1:48" x14ac:dyDescent="0.25">
      <c r="A77" s="8" t="str">
        <f>EQUAT!H50</f>
        <v>5ci</v>
      </c>
      <c r="B77" s="18">
        <f>'Class Results'!S80</f>
        <v>0</v>
      </c>
      <c r="C77" s="18">
        <f>EQUAT!I50</f>
        <v>1</v>
      </c>
      <c r="D77" s="33" t="str">
        <f t="shared" si="83"/>
        <v xml:space="preserve">Faradays laws 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galvanic primary, half &amp; overall equations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 t="str">
        <f t="shared" si="61"/>
        <v>calculations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 xml:space="preserve">Faradays laws 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galvanic primary, half &amp; overall equations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 t="str">
        <f>EQUAT!L50</f>
        <v>calculations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5cii</v>
      </c>
      <c r="B78" s="18">
        <f>'Class Results'!S81</f>
        <v>0</v>
      </c>
      <c r="C78" s="18">
        <f>EQUAT!I51</f>
        <v>1</v>
      </c>
      <c r="D78" s="33" t="str">
        <f t="shared" si="83"/>
        <v xml:space="preserve">Faradays laws 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 t="str">
        <f t="shared" si="61"/>
        <v>galvanic primary, half &amp; overall equations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 xml:space="preserve">Faradays laws 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 t="str">
        <f>EQUAT!L51</f>
        <v>galvanic primary, half &amp; overall equations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5ciii</v>
      </c>
      <c r="B79" s="18">
        <f>'Class Results'!S82</f>
        <v>0</v>
      </c>
      <c r="C79" s="18">
        <f>EQUAT!I52</f>
        <v>2</v>
      </c>
      <c r="D79" s="33" t="str">
        <f t="shared" si="83"/>
        <v>calculations</v>
      </c>
      <c r="E79" s="33" t="str">
        <f t="shared" si="84"/>
        <v>calculations</v>
      </c>
      <c r="F79" s="33">
        <f t="shared" si="85"/>
        <v>0</v>
      </c>
      <c r="G79" s="33">
        <f t="shared" si="86"/>
        <v>0</v>
      </c>
      <c r="H79" s="33" t="str">
        <f t="shared" si="57"/>
        <v>galvanic primary, half &amp; overall equations</v>
      </c>
      <c r="I79" s="33" t="str">
        <f t="shared" si="58"/>
        <v>galvanic primary, half &amp; overall equations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calculations</v>
      </c>
      <c r="Q79" s="49" t="str">
        <f t="shared" si="65"/>
        <v>calculations</v>
      </c>
      <c r="R79" s="9">
        <f t="shared" si="66"/>
        <v>0</v>
      </c>
      <c r="S79" s="50">
        <f t="shared" si="67"/>
        <v>0</v>
      </c>
      <c r="T79" s="45" t="str">
        <f>EQUAT!K52</f>
        <v>galvanic primary, half &amp; overall equations</v>
      </c>
      <c r="U79" s="56" t="str">
        <f t="shared" si="68"/>
        <v>galvanic primary, half &amp; overall equations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5d</v>
      </c>
      <c r="B80" s="18">
        <f>'Class Results'!S83</f>
        <v>0</v>
      </c>
      <c r="C80" s="18">
        <f>EQUAT!I53</f>
        <v>2</v>
      </c>
      <c r="D80" s="33" t="str">
        <f t="shared" si="83"/>
        <v>galvanic secondary, principles</v>
      </c>
      <c r="E80" s="33" t="str">
        <f t="shared" si="84"/>
        <v>galvanic secondary, principles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 t="str">
        <f t="shared" si="65"/>
        <v>galvanic secondary, principles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6a</v>
      </c>
      <c r="B81" s="18">
        <f>'Class Results'!S84</f>
        <v>0</v>
      </c>
      <c r="C81" s="18">
        <f>EQUAT!I54</f>
        <v>1</v>
      </c>
      <c r="D81" s="33" t="str">
        <f t="shared" si="83"/>
        <v>Rates of reaction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Rates of reaction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6b</v>
      </c>
      <c r="B82" s="18">
        <f>'Class Results'!S85</f>
        <v>0</v>
      </c>
      <c r="C82" s="18">
        <f>EQUAT!I55</f>
        <v>2</v>
      </c>
      <c r="D82" s="33" t="str">
        <f t="shared" si="83"/>
        <v>Rates of reaction</v>
      </c>
      <c r="E82" s="33" t="str">
        <f t="shared" si="84"/>
        <v>Rates of reaction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Rates of reaction</v>
      </c>
      <c r="Q82" s="49" t="str">
        <f t="shared" si="65"/>
        <v>Rates of reaction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6ci</v>
      </c>
      <c r="B83" s="18">
        <f>'Class Results'!S86</f>
        <v>0</v>
      </c>
      <c r="C83" s="18">
        <f>EQUAT!I56</f>
        <v>2</v>
      </c>
      <c r="D83" s="33" t="str">
        <f t="shared" si="83"/>
        <v>Rates of reaction</v>
      </c>
      <c r="E83" s="33" t="str">
        <f t="shared" si="84"/>
        <v>Rates of reaction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Rates of reaction</v>
      </c>
      <c r="Q83" s="49" t="str">
        <f t="shared" si="65"/>
        <v>Rates of reaction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6cii</v>
      </c>
      <c r="B84" s="18">
        <f>'Class Results'!S87</f>
        <v>0</v>
      </c>
      <c r="C84" s="18">
        <f>EQUAT!I57</f>
        <v>1</v>
      </c>
      <c r="D84" s="33" t="str">
        <f t="shared" si="83"/>
        <v>calculations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calculations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6ciii</v>
      </c>
      <c r="B85" s="18">
        <f>'Class Results'!S88</f>
        <v>0</v>
      </c>
      <c r="C85" s="18">
        <f>EQUAT!I58</f>
        <v>1</v>
      </c>
      <c r="D85" s="33" t="str">
        <f t="shared" si="83"/>
        <v>calculations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calculations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4</v>
      </c>
      <c r="AF85" s="179">
        <f t="shared" si="76"/>
        <v>4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6di</v>
      </c>
      <c r="B86" s="18">
        <f>'Class Results'!S89</f>
        <v>0</v>
      </c>
      <c r="C86" s="18">
        <f>EQUAT!I59</f>
        <v>1</v>
      </c>
      <c r="D86" s="33" t="str">
        <f t="shared" si="83"/>
        <v>Rates of reaction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Rates of reaction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 t="str">
        <f>EQUAT!H60</f>
        <v>6dii</v>
      </c>
      <c r="B87" s="18">
        <f>'Class Results'!S90</f>
        <v>0</v>
      </c>
      <c r="C87" s="18">
        <f>EQUAT!I60</f>
        <v>2</v>
      </c>
      <c r="D87" s="33" t="str">
        <f t="shared" si="83"/>
        <v>Rates of reaction</v>
      </c>
      <c r="E87" s="33" t="str">
        <f t="shared" si="84"/>
        <v>Rates of reaction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Rates of reaction</v>
      </c>
      <c r="Q87" s="49" t="str">
        <f t="shared" si="65"/>
        <v>Rates of reaction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4</v>
      </c>
      <c r="AV87" s="109">
        <f t="shared" si="82"/>
        <v>0</v>
      </c>
    </row>
    <row r="88" spans="1:48" x14ac:dyDescent="0.25">
      <c r="A88" s="8" t="str">
        <f>EQUAT!H61</f>
        <v>6e</v>
      </c>
      <c r="B88" s="18">
        <f>'Class Results'!S91</f>
        <v>0</v>
      </c>
      <c r="C88" s="18">
        <f>EQUAT!I61</f>
        <v>2</v>
      </c>
      <c r="D88" s="33" t="str">
        <f t="shared" si="83"/>
        <v>collision theory</v>
      </c>
      <c r="E88" s="33" t="str">
        <f t="shared" si="84"/>
        <v>collision theory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collision theory</v>
      </c>
      <c r="Q88" s="49" t="str">
        <f t="shared" si="65"/>
        <v>collision theory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6f</v>
      </c>
      <c r="B89" s="18">
        <f>'Class Results'!S92</f>
        <v>0</v>
      </c>
      <c r="C89" s="18">
        <f>EQUAT!I62</f>
        <v>2</v>
      </c>
      <c r="D89" s="33" t="str">
        <f t="shared" ref="D89:D102" si="87">IF($B89&lt;($C89),P89,0)</f>
        <v>temperature effect on rate</v>
      </c>
      <c r="E89" s="33" t="str">
        <f t="shared" ref="E89:E102" si="88">IF($B89&lt;($C89-1),P89,0)</f>
        <v>temperature effect on rate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 t="str">
        <f t="shared" ref="H89:H102" si="91">IF($B89&lt;($C89),T89,0)</f>
        <v>catalyst effect on rate</v>
      </c>
      <c r="I89" s="33" t="str">
        <f t="shared" ref="I89:I102" si="92">IF($B89&lt;($C89-1),T89,0)</f>
        <v>catalyst effect on rate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temperature effect on rate</v>
      </c>
      <c r="Q89" s="49" t="str">
        <f t="shared" si="65"/>
        <v>temperature effect on rate</v>
      </c>
      <c r="R89" s="9">
        <f t="shared" si="66"/>
        <v>0</v>
      </c>
      <c r="S89" s="50">
        <f t="shared" si="67"/>
        <v>0</v>
      </c>
      <c r="T89" s="45" t="str">
        <f>EQUAT!K62</f>
        <v>catalyst effect on rate</v>
      </c>
      <c r="U89" s="56" t="str">
        <f t="shared" si="68"/>
        <v>catalyst effect on rate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7a</v>
      </c>
      <c r="B90" s="18">
        <f>'Class Results'!S93</f>
        <v>0</v>
      </c>
      <c r="C90" s="18">
        <f>EQUAT!I63</f>
        <v>2</v>
      </c>
      <c r="D90" s="33" t="str">
        <f t="shared" si="87"/>
        <v>back titrations</v>
      </c>
      <c r="E90" s="33" t="str">
        <f t="shared" si="88"/>
        <v>back titrations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 t="str">
        <f t="shared" si="92"/>
        <v>chemical equations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back titrations</v>
      </c>
      <c r="Q90" s="49" t="str">
        <f t="shared" si="65"/>
        <v>back titrations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 t="str">
        <f t="shared" si="68"/>
        <v>chemical equations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7b</v>
      </c>
      <c r="B91" s="18">
        <f>'Class Results'!S94</f>
        <v>0</v>
      </c>
      <c r="C91" s="18">
        <f>EQUAT!I64</f>
        <v>2</v>
      </c>
      <c r="D91" s="33" t="str">
        <f t="shared" si="87"/>
        <v>back titrations</v>
      </c>
      <c r="E91" s="33" t="str">
        <f t="shared" si="88"/>
        <v>back titrations</v>
      </c>
      <c r="F91" s="33">
        <f t="shared" si="89"/>
        <v>0</v>
      </c>
      <c r="G91" s="33">
        <f t="shared" si="90"/>
        <v>0</v>
      </c>
      <c r="H91" s="33" t="str">
        <f t="shared" si="91"/>
        <v>calculations</v>
      </c>
      <c r="I91" s="33" t="str">
        <f t="shared" si="92"/>
        <v>calculations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back titrations</v>
      </c>
      <c r="Q91" s="49" t="str">
        <f t="shared" si="65"/>
        <v>back titrations</v>
      </c>
      <c r="R91" s="9">
        <f t="shared" si="66"/>
        <v>0</v>
      </c>
      <c r="S91" s="50">
        <f t="shared" si="67"/>
        <v>0</v>
      </c>
      <c r="T91" s="45" t="str">
        <f>EQUAT!K64</f>
        <v>calculations</v>
      </c>
      <c r="U91" s="56" t="str">
        <f t="shared" si="68"/>
        <v>calculations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92" s="8" t="str">
        <f>EQUAT!H65</f>
        <v>7c</v>
      </c>
      <c r="B92" s="18">
        <f>'Class Results'!S95</f>
        <v>0</v>
      </c>
      <c r="C92" s="18">
        <f>EQUAT!I65</f>
        <v>1</v>
      </c>
      <c r="D92" s="33" t="str">
        <f t="shared" si="87"/>
        <v>calculations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calculations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7d</v>
      </c>
      <c r="B93" s="18">
        <f>'Class Results'!S96</f>
        <v>0</v>
      </c>
      <c r="C93" s="18">
        <f>EQUAT!I66</f>
        <v>1</v>
      </c>
      <c r="D93" s="33" t="str">
        <f t="shared" si="87"/>
        <v>calculations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calculations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 t="str">
        <f>EQUAT!H67</f>
        <v>7e</v>
      </c>
      <c r="B94" s="18">
        <f>'Class Results'!S97</f>
        <v>0</v>
      </c>
      <c r="C94" s="18">
        <f>EQUAT!I67</f>
        <v>3</v>
      </c>
      <c r="D94" s="33" t="str">
        <f t="shared" si="87"/>
        <v>data book</v>
      </c>
      <c r="E94" s="33" t="str">
        <f t="shared" si="88"/>
        <v>data book</v>
      </c>
      <c r="F94" s="33" t="str">
        <f t="shared" si="89"/>
        <v>data book</v>
      </c>
      <c r="G94" s="33">
        <f t="shared" si="90"/>
        <v>0</v>
      </c>
      <c r="H94" s="33" t="str">
        <f t="shared" si="91"/>
        <v>Ka weak acids</v>
      </c>
      <c r="I94" s="33" t="str">
        <f t="shared" si="92"/>
        <v>Ka weak acids</v>
      </c>
      <c r="J94" s="33" t="str">
        <f t="shared" si="93"/>
        <v>Ka weak acids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 t="str">
        <f>EQUAT!J67</f>
        <v>data book</v>
      </c>
      <c r="Q94" s="49" t="str">
        <f t="shared" si="65"/>
        <v>data book</v>
      </c>
      <c r="R94" s="9" t="str">
        <f t="shared" si="66"/>
        <v>data book</v>
      </c>
      <c r="S94" s="50">
        <f t="shared" si="67"/>
        <v>0</v>
      </c>
      <c r="T94" s="45" t="str">
        <f>EQUAT!K67</f>
        <v>Ka weak acids</v>
      </c>
      <c r="U94" s="56" t="str">
        <f t="shared" si="68"/>
        <v>Ka weak acids</v>
      </c>
      <c r="V94" s="10" t="str">
        <f t="shared" si="69"/>
        <v>Ka weak acids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Results'!S98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Results'!S99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Results'!S100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11</v>
      </c>
      <c r="AF97" s="176">
        <f t="shared" si="76"/>
        <v>11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Results'!S101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Results'!S102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2</v>
      </c>
      <c r="AF99" s="176">
        <f t="shared" si="76"/>
        <v>2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11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Results'!S103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1:48" x14ac:dyDescent="0.25">
      <c r="A101" s="8">
        <f>EQUAT!H74</f>
        <v>0</v>
      </c>
      <c r="B101" s="18">
        <f>'Class Results'!S104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2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Results'!S105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1</v>
      </c>
      <c r="AF132" s="176">
        <f t="shared" ref="AF132:AF160" si="110">COUNTIF($P$3:$AA$102,AD132)</f>
        <v>1</v>
      </c>
      <c r="AG132" s="177">
        <f t="shared" ref="AG132:AG160" si="111">AF132-AE132</f>
        <v>0</v>
      </c>
      <c r="AH132" s="175">
        <f t="shared" ref="AH132:AH160" si="112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1</v>
      </c>
      <c r="AF134" s="171">
        <f t="shared" si="110"/>
        <v>1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2</v>
      </c>
      <c r="AF135" s="171">
        <f t="shared" si="110"/>
        <v>2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6</v>
      </c>
      <c r="AF136" s="171">
        <f t="shared" si="110"/>
        <v>6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3</v>
      </c>
      <c r="AF137" s="171">
        <f t="shared" si="110"/>
        <v>3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0</v>
      </c>
      <c r="AF138" s="171">
        <f t="shared" si="110"/>
        <v>0</v>
      </c>
      <c r="AG138" s="149">
        <f t="shared" si="111"/>
        <v>0</v>
      </c>
      <c r="AH138" s="153" t="str">
        <f t="shared" si="112"/>
        <v>not assessed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5</v>
      </c>
      <c r="AF139" s="176">
        <f t="shared" si="110"/>
        <v>5</v>
      </c>
      <c r="AG139" s="177">
        <f t="shared" si="111"/>
        <v>0</v>
      </c>
      <c r="AH139" s="175">
        <f t="shared" si="112"/>
        <v>0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2</v>
      </c>
      <c r="AF144" s="171">
        <f t="shared" si="110"/>
        <v>2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8</v>
      </c>
      <c r="AF145" s="171">
        <f t="shared" si="110"/>
        <v>8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5</v>
      </c>
      <c r="AF150" s="176">
        <f t="shared" si="110"/>
        <v>5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20</v>
      </c>
      <c r="AF153" s="171">
        <f t="shared" si="110"/>
        <v>20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301" t="str">
        <f>'Class Results'!T4</f>
        <v>Student 18</v>
      </c>
      <c r="C1" s="301"/>
      <c r="D1" s="30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302" t="s">
        <v>93</v>
      </c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42</v>
      </c>
      <c r="Q2" s="305"/>
      <c r="R2" s="305"/>
      <c r="S2" s="305"/>
      <c r="T2" s="306"/>
      <c r="U2" s="305"/>
      <c r="V2" s="305"/>
      <c r="W2" s="305"/>
      <c r="X2" s="306"/>
      <c r="Y2" s="305"/>
      <c r="Z2" s="305"/>
      <c r="AA2" s="30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Results'!T6=EQUAT!B7,1,0)</f>
        <v>0</v>
      </c>
      <c r="C3" s="146">
        <f>EQUAT!C7</f>
        <v>1</v>
      </c>
      <c r="D3" s="33" t="str">
        <f>IF($B3&lt;($C3),P3,0)</f>
        <v>IR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C13NMR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 t="str">
        <f t="shared" ref="L3:L32" si="4">IF($B3&lt;($C3),X3,0)</f>
        <v>systematic name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IR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C13NMR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 t="str">
        <f>EQUAT!F7</f>
        <v>systematic name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75</v>
      </c>
      <c r="AL3" s="33">
        <f>SUM(AF3:AF51)</f>
        <v>75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Results'!T7=EQUAT!B8,1,0)</f>
        <v>0</v>
      </c>
      <c r="C4" s="18">
        <f>EQUAT!C8</f>
        <v>1</v>
      </c>
      <c r="D4" s="33" t="str">
        <f t="shared" ref="D4:D70" si="17">IF($B4&lt;($C4),P4,0)</f>
        <v>amount of solids, liquids,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amount of solids, liquids,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1</v>
      </c>
      <c r="AF4" s="173">
        <f t="shared" ref="AF4:AF67" si="23">COUNTIF($P$3:$AA$102,AD4)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48</v>
      </c>
      <c r="AL4" s="33">
        <f>SUM(AF52:AF96)</f>
        <v>48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Results'!T8=EQUAT!B9,1,0)</f>
        <v>0</v>
      </c>
      <c r="C5" s="18">
        <f>EQUAT!C9</f>
        <v>1</v>
      </c>
      <c r="D5" s="33" t="str">
        <f t="shared" si="17"/>
        <v>titration curves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titration curves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10</v>
      </c>
      <c r="AL5" s="33">
        <f t="shared" ref="AL5:AM5" si="27">SUM(AF3:AF11)</f>
        <v>10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Results'!T9=EQUAT!B10,1,0)</f>
        <v>0</v>
      </c>
      <c r="C6" s="18">
        <f>EQUAT!C10</f>
        <v>1</v>
      </c>
      <c r="D6" s="33" t="str">
        <f t="shared" si="17"/>
        <v>acid-base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data book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acid-base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data book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2</v>
      </c>
      <c r="AL6" s="33">
        <f>SUM(AF12:AF14)</f>
        <v>2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Results'!T10=EQUAT!B11,1,0)</f>
        <v>0</v>
      </c>
      <c r="C7" s="18">
        <f>EQUAT!C11</f>
        <v>1</v>
      </c>
      <c r="D7" s="33" t="str">
        <f t="shared" si="17"/>
        <v>galvanic primary, principles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electrochemical series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data book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galvanic primary, principles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electrochemical series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data book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21</v>
      </c>
      <c r="AL7" s="33">
        <f t="shared" ref="AL7:AM7" si="32">SUM(AF15:AF19)</f>
        <v>21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Results'!T11=EQUAT!B12,1,0)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4</v>
      </c>
      <c r="AF8" s="173">
        <f t="shared" si="23"/>
        <v>4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12</v>
      </c>
      <c r="AL8" s="33">
        <f t="shared" ref="AL8:AM8" si="33">SUM(AF20:AF23)</f>
        <v>12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Results'!T12=EQUAT!B13,1,0)</f>
        <v>0</v>
      </c>
      <c r="C9" s="18">
        <f>EQUAT!C13</f>
        <v>1</v>
      </c>
      <c r="D9" s="33" t="str">
        <f t="shared" si="17"/>
        <v>redox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fuel cells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redox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fuel cells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</v>
      </c>
      <c r="AL9" s="33">
        <f t="shared" ref="AL9:AM9" si="34">SUM(AF24:AF31)</f>
        <v>1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Results'!T13=EQUAT!B14,1,0)</f>
        <v>0</v>
      </c>
      <c r="C10" s="18">
        <f>EQUAT!C14</f>
        <v>1</v>
      </c>
      <c r="D10" s="33" t="str">
        <f t="shared" si="17"/>
        <v>bomb calorimetry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calculations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bomb calorimetry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calculations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28</v>
      </c>
      <c r="AL10" s="33">
        <f t="shared" ref="AL10:AM10" si="35">SUM(AF32:AF48)</f>
        <v>28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4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Results'!T14=EQUAT!B15,1,0)</f>
        <v>0</v>
      </c>
      <c r="C11" s="18">
        <f>EQUAT!C15</f>
        <v>1</v>
      </c>
      <c r="D11" s="33" t="str">
        <f t="shared" si="17"/>
        <v>galvanic secondary, principles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galvanic secondary, principles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2</v>
      </c>
      <c r="AF11" s="173">
        <f t="shared" si="23"/>
        <v>2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Results'!T15=EQUAT!B16,1,0)</f>
        <v>0</v>
      </c>
      <c r="C12" s="18">
        <f>EQUAT!C16</f>
        <v>1</v>
      </c>
      <c r="D12" s="33" t="str">
        <f t="shared" si="17"/>
        <v>Le Chatelier principle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Le Chatelier principle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2</v>
      </c>
      <c r="AF12" s="171">
        <f t="shared" si="23"/>
        <v>2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16</v>
      </c>
      <c r="AL12" s="33">
        <f t="shared" ref="AL12:AM12" si="37">SUM(AF52:AF66)</f>
        <v>16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Results'!T16=EQUAT!B17,1,0)</f>
        <v>0</v>
      </c>
      <c r="C13" s="18">
        <f>EQUAT!C17</f>
        <v>1</v>
      </c>
      <c r="D13" s="33" t="str">
        <f t="shared" si="17"/>
        <v>fuel cells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fuel cells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2</v>
      </c>
      <c r="AV13" s="109">
        <f t="shared" si="31"/>
        <v>0</v>
      </c>
    </row>
    <row r="14" spans="1:58" x14ac:dyDescent="0.25">
      <c r="A14" s="8">
        <v>12</v>
      </c>
      <c r="B14" s="93">
        <f>IF('Class Results'!T17=EQUAT!B18,1,0)</f>
        <v>0</v>
      </c>
      <c r="C14" s="18">
        <f>EQUAT!C18</f>
        <v>1</v>
      </c>
      <c r="D14" s="33" t="str">
        <f t="shared" si="17"/>
        <v>gravimetric analysis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calculations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chemical equations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gravimetric analysis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calculations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chemical equations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2</v>
      </c>
      <c r="AV14" s="109">
        <f t="shared" si="31"/>
        <v>0</v>
      </c>
    </row>
    <row r="15" spans="1:58" x14ac:dyDescent="0.25">
      <c r="A15" s="8">
        <v>13</v>
      </c>
      <c r="B15" s="93">
        <f>IF('Class Results'!T18=EQUAT!B19,1,0)</f>
        <v>0</v>
      </c>
      <c r="C15" s="18">
        <f>EQUAT!C19</f>
        <v>1</v>
      </c>
      <c r="D15" s="33" t="str">
        <f t="shared" si="17"/>
        <v>gravimetric analysis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calculations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chemical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gravimetric analysis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calculations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chemical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Results'!T19=EQUAT!B20,1,0)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calibration graph AAS or UV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calibration graph AAS or UV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2</v>
      </c>
      <c r="AF16" s="173">
        <f t="shared" si="23"/>
        <v>2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Results'!T20=EQUAT!B21,1,0)</f>
        <v>0</v>
      </c>
      <c r="C17" s="18">
        <f>EQUAT!C21</f>
        <v>1</v>
      </c>
      <c r="D17" s="33" t="str">
        <f t="shared" si="17"/>
        <v>systematic name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alkanoic acid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calculations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systematic name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alkanoic acid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calculations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4</v>
      </c>
      <c r="AL17" s="33">
        <f t="shared" ref="AL17:AM17" si="42">SUM(AF90:AF93)</f>
        <v>4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Results'!T21=EQUAT!B22,1,0)</f>
        <v>0</v>
      </c>
      <c r="C18" s="18">
        <f>EQUAT!C22</f>
        <v>1</v>
      </c>
      <c r="D18" s="33" t="str">
        <f t="shared" si="17"/>
        <v xml:space="preserve">Faradays laws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galvanic primary, principles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redox equations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Faradays laws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galvanic primary, principles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redox equations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Results'!T22=EQUAT!B23,1,0)</f>
        <v>0</v>
      </c>
      <c r="C19" s="18">
        <f>EQUAT!C23</f>
        <v>1</v>
      </c>
      <c r="D19" s="33" t="str">
        <f t="shared" si="17"/>
        <v>chemical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aspirin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chemical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aspirin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Results'!T23=EQUAT!B24,1,0)</f>
        <v>0</v>
      </c>
      <c r="C20" s="18">
        <f>EQUAT!C24</f>
        <v>1</v>
      </c>
      <c r="D20" s="33" t="str">
        <f t="shared" si="17"/>
        <v>organic reaction pathways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organic reaction pathways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33</v>
      </c>
      <c r="AL20" s="33">
        <f>SUM(AF97:AF120)</f>
        <v>33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Results'!T24=EQUAT!B25,1,0)</f>
        <v>0</v>
      </c>
      <c r="C21" s="18">
        <f>EQUAT!C25</f>
        <v>1</v>
      </c>
      <c r="D21" s="33" t="str">
        <f t="shared" si="17"/>
        <v>Le Chatelier principle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Rates of reaction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Le Chatelier principle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Rates of reaction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48</v>
      </c>
      <c r="AL21" s="33">
        <f>SUM(AF121:AF151)</f>
        <v>48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Results'!T25=EQUAT!B26,1,0)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19</v>
      </c>
      <c r="AL22" s="33">
        <f t="shared" ref="AL22:AM22" si="44">SUM(AF97:AF103)</f>
        <v>19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Results'!T26=EQUAT!B27,1,0)</f>
        <v>0</v>
      </c>
      <c r="C23" s="18">
        <f>EQUAT!C27</f>
        <v>1</v>
      </c>
      <c r="D23" s="33" t="str">
        <f t="shared" si="17"/>
        <v>calc delta H from reactions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calc delta H from reactions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0</v>
      </c>
      <c r="AL23" s="33">
        <f t="shared" ref="AL23:AM23" si="46">SUM(AF104:AF109)</f>
        <v>0</v>
      </c>
      <c r="AM23" s="33">
        <f t="shared" si="46"/>
        <v>0</v>
      </c>
      <c r="AN23" s="80">
        <f t="shared" si="45"/>
        <v>-2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Results'!T27=EQUAT!B28,1,0)</f>
        <v>0</v>
      </c>
      <c r="C24" s="18">
        <f>EQUAT!C28</f>
        <v>1</v>
      </c>
      <c r="D24" s="33" t="str">
        <f t="shared" si="17"/>
        <v>matching analytical technique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HPLC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matching analytical technique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HPLC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14</v>
      </c>
      <c r="AL24" s="33">
        <f t="shared" ref="AL24:AM24" si="47">SUM(AF110:AF115)</f>
        <v>14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Results'!T28=EQUAT!B29,1,0)</f>
        <v>0</v>
      </c>
      <c r="C25" s="18">
        <f>EQUAT!C29</f>
        <v>1</v>
      </c>
      <c r="D25" s="33" t="str">
        <f t="shared" si="17"/>
        <v>vol - experimental technique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vol - experimental technique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Results'!T29=EQUAT!B30,1,0)</f>
        <v>0</v>
      </c>
      <c r="C26" s="18">
        <f>EQUAT!C30</f>
        <v>1</v>
      </c>
      <c r="D26" s="33" t="str">
        <f t="shared" si="17"/>
        <v>mass spectrometry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IR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C13NMR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mass spectrometry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IR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C13NMR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Results'!T30=EQUAT!B31,1,0)</f>
        <v>0</v>
      </c>
      <c r="C27" s="18">
        <f>EQUAT!C31</f>
        <v>1</v>
      </c>
      <c r="D27" s="33" t="str">
        <f t="shared" si="17"/>
        <v>mass spectrometry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IR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C13NMR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mass spectrometry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IR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C13NMR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1</v>
      </c>
      <c r="AF27" s="173">
        <f t="shared" si="23"/>
        <v>1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2</v>
      </c>
      <c r="AL27" s="33">
        <f t="shared" ref="AL27:AM27" si="50">SUM(AF123:AF128)</f>
        <v>2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Results'!T31=EQUAT!B32,1,0)</f>
        <v>0</v>
      </c>
      <c r="C28" s="18">
        <f>EQUAT!C32</f>
        <v>1</v>
      </c>
      <c r="D28" s="33" t="str">
        <f t="shared" si="17"/>
        <v>Le Chatelier principle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Le Chatelier principle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Results'!T32=EQUAT!B33,1,0)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chemical principles electrolytic cell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chemical principles electrolytic cell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12</v>
      </c>
      <c r="AL29" s="33">
        <f t="shared" ref="AL29:AM29" si="52">SUM(AF134:AF138)</f>
        <v>12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1</v>
      </c>
      <c r="AV29" s="109">
        <f t="shared" si="31"/>
        <v>0</v>
      </c>
    </row>
    <row r="30" spans="1:58" x14ac:dyDescent="0.25">
      <c r="A30" s="8">
        <v>28</v>
      </c>
      <c r="B30" s="93">
        <f>IF('Class Results'!T33=EQUAT!B34,1,0)</f>
        <v>0</v>
      </c>
      <c r="C30" s="18">
        <f>EQUAT!C34</f>
        <v>1</v>
      </c>
      <c r="D30" s="33" t="str">
        <f t="shared" si="17"/>
        <v>chemical principles electrolytic cell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molten vs aqueous electrolytic cell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chemical principles electrolytic cell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molten vs aqueous electrolytic cell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8</v>
      </c>
      <c r="AL30" s="33">
        <f t="shared" ref="AL30:AM30" si="53">SUM(AF139:AF143)</f>
        <v>8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Results'!T34=EQUAT!B35,1,0)</f>
        <v>0</v>
      </c>
      <c r="C31" s="18">
        <f>EQUAT!C35</f>
        <v>1</v>
      </c>
      <c r="D31" s="33" t="str">
        <f t="shared" si="17"/>
        <v>amount of solids, liquids, gases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excess and limiting reagents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amount of solids, liquids, gases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excess and limiting reagents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Results'!T35=EQUAT!B36,1,0)</f>
        <v>0</v>
      </c>
      <c r="C32" s="18">
        <f>EQUAT!C36</f>
        <v>1</v>
      </c>
      <c r="D32" s="33" t="str">
        <f t="shared" si="17"/>
        <v>solution calorimetry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solution calorimetry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5</v>
      </c>
      <c r="AL32" s="33">
        <f t="shared" ref="AL32:AM32" si="55">SUM(AF150:AF151)</f>
        <v>5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20</v>
      </c>
      <c r="AL33" s="33">
        <f t="shared" ref="AL33:AM33" si="56">SUM(AF152:AF154)</f>
        <v>20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Results'!T37</f>
        <v>0</v>
      </c>
      <c r="C34" s="18">
        <f>EQUAT!I7</f>
        <v>1</v>
      </c>
      <c r="D34" s="33" t="str">
        <f t="shared" si="17"/>
        <v>organic structure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organic structure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Results'!T38</f>
        <v>0</v>
      </c>
      <c r="C35" s="18">
        <f>EQUAT!I8</f>
        <v>1</v>
      </c>
      <c r="D35" s="33" t="str">
        <f t="shared" si="17"/>
        <v>mass spectrometry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mass spectrometry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Results'!T39</f>
        <v>0</v>
      </c>
      <c r="C36" s="18">
        <f>EQUAT!I9</f>
        <v>2</v>
      </c>
      <c r="D36" s="33" t="str">
        <f t="shared" si="17"/>
        <v>IR</v>
      </c>
      <c r="E36" s="33" t="str">
        <f t="shared" si="18"/>
        <v>IR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IR</v>
      </c>
      <c r="Q36" s="49" t="str">
        <f t="shared" si="65"/>
        <v>IR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6</v>
      </c>
      <c r="AF36" s="171">
        <f t="shared" si="23"/>
        <v>6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Results'!T40</f>
        <v>0</v>
      </c>
      <c r="C37" s="18">
        <f>EQUAT!I10</f>
        <v>2</v>
      </c>
      <c r="D37" s="33" t="str">
        <f t="shared" si="17"/>
        <v>organic structure</v>
      </c>
      <c r="E37" s="33" t="str">
        <f t="shared" si="18"/>
        <v>organic structure</v>
      </c>
      <c r="F37" s="33">
        <f t="shared" si="19"/>
        <v>0</v>
      </c>
      <c r="G37" s="33">
        <f t="shared" si="20"/>
        <v>0</v>
      </c>
      <c r="H37" s="33" t="str">
        <f t="shared" si="57"/>
        <v>C13NMR</v>
      </c>
      <c r="I37" s="33" t="str">
        <f t="shared" si="58"/>
        <v>C13NMR</v>
      </c>
      <c r="J37" s="33">
        <f t="shared" si="59"/>
        <v>0</v>
      </c>
      <c r="K37" s="33">
        <f t="shared" si="60"/>
        <v>0</v>
      </c>
      <c r="L37" s="33" t="str">
        <f t="shared" si="61"/>
        <v>carbon environment</v>
      </c>
      <c r="M37" s="33" t="str">
        <f t="shared" si="62"/>
        <v>carbon environment</v>
      </c>
      <c r="N37" s="33">
        <f t="shared" si="63"/>
        <v>0</v>
      </c>
      <c r="O37" s="33">
        <f t="shared" si="64"/>
        <v>0</v>
      </c>
      <c r="P37" s="72" t="str">
        <f>EQUAT!J10</f>
        <v>organic structure</v>
      </c>
      <c r="Q37" s="49" t="str">
        <f t="shared" si="65"/>
        <v>organic structure</v>
      </c>
      <c r="R37" s="9">
        <f t="shared" si="66"/>
        <v>0</v>
      </c>
      <c r="S37" s="50">
        <f t="shared" si="67"/>
        <v>0</v>
      </c>
      <c r="T37" s="45" t="str">
        <f>EQUAT!K10</f>
        <v>C13NMR</v>
      </c>
      <c r="U37" s="56" t="str">
        <f t="shared" si="68"/>
        <v>C13NMR</v>
      </c>
      <c r="V37" s="10">
        <f t="shared" si="69"/>
        <v>0</v>
      </c>
      <c r="W37" s="57">
        <f t="shared" si="70"/>
        <v>0</v>
      </c>
      <c r="X37" s="45" t="str">
        <f>EQUAT!L10</f>
        <v>carbon environment</v>
      </c>
      <c r="Y37" s="63" t="str">
        <f t="shared" si="71"/>
        <v>carbon environment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Results'!T41</f>
        <v>0</v>
      </c>
      <c r="C38" s="18">
        <f>EQUAT!I11</f>
        <v>5</v>
      </c>
      <c r="D38" s="33" t="str">
        <f t="shared" si="17"/>
        <v>common organic reactions</v>
      </c>
      <c r="E38" s="33" t="str">
        <f t="shared" si="18"/>
        <v>common organic reactions</v>
      </c>
      <c r="F38" s="33" t="str">
        <f t="shared" si="19"/>
        <v>common organic reactions</v>
      </c>
      <c r="G38" s="33" t="str">
        <f t="shared" si="20"/>
        <v>common organic reactions</v>
      </c>
      <c r="H38" s="33" t="str">
        <f t="shared" si="57"/>
        <v>esters from alkenes</v>
      </c>
      <c r="I38" s="33" t="str">
        <f t="shared" si="58"/>
        <v>esters from alkenes</v>
      </c>
      <c r="J38" s="33" t="str">
        <f t="shared" si="59"/>
        <v>esters from alkenes</v>
      </c>
      <c r="K38" s="33" t="str">
        <f t="shared" si="60"/>
        <v>esters from alkenes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common organic reactions</v>
      </c>
      <c r="Q38" s="49" t="str">
        <f t="shared" si="65"/>
        <v>common organic reactions</v>
      </c>
      <c r="R38" s="9" t="str">
        <f t="shared" si="66"/>
        <v>common organic reactions</v>
      </c>
      <c r="S38" s="50" t="str">
        <f t="shared" si="67"/>
        <v>common organic reactions</v>
      </c>
      <c r="T38" s="45" t="str">
        <f>EQUAT!K11</f>
        <v>esters from alkenes</v>
      </c>
      <c r="U38" s="56" t="str">
        <f t="shared" si="68"/>
        <v>esters from alkenes</v>
      </c>
      <c r="V38" s="10" t="str">
        <f t="shared" si="69"/>
        <v>esters from alkenes</v>
      </c>
      <c r="W38" s="57" t="str">
        <f t="shared" si="70"/>
        <v>esters from alkenes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2</v>
      </c>
      <c r="AF38" s="171">
        <f t="shared" si="23"/>
        <v>2</v>
      </c>
      <c r="AG38" s="149">
        <f t="shared" si="24"/>
        <v>0</v>
      </c>
      <c r="AH38" s="153">
        <f t="shared" si="25"/>
        <v>0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6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Results'!T42</f>
        <v>0</v>
      </c>
      <c r="C39" s="18">
        <f>EQUAT!I12</f>
        <v>1</v>
      </c>
      <c r="D39" s="33" t="str">
        <f t="shared" si="17"/>
        <v>esterification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esterification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94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1gi</v>
      </c>
      <c r="B40" s="18">
        <f>'Class Results'!T43</f>
        <v>0</v>
      </c>
      <c r="C40" s="18">
        <f>EQUAT!I13</f>
        <v>2</v>
      </c>
      <c r="D40" s="33" t="str">
        <f t="shared" si="17"/>
        <v>Le Chatelier principle</v>
      </c>
      <c r="E40" s="33" t="str">
        <f t="shared" si="18"/>
        <v>Le Chatelier principle</v>
      </c>
      <c r="F40" s="33">
        <f t="shared" si="19"/>
        <v>0</v>
      </c>
      <c r="G40" s="33">
        <f t="shared" si="20"/>
        <v>0</v>
      </c>
      <c r="H40" s="33" t="str">
        <f t="shared" si="57"/>
        <v>Rates of reaction</v>
      </c>
      <c r="I40" s="33" t="str">
        <f t="shared" si="58"/>
        <v>Rates of reaction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Le Chatelier principle</v>
      </c>
      <c r="Q40" s="49" t="str">
        <f t="shared" si="65"/>
        <v>Le Chatelier principle</v>
      </c>
      <c r="R40" s="9">
        <f t="shared" si="66"/>
        <v>0</v>
      </c>
      <c r="S40" s="50">
        <f t="shared" si="67"/>
        <v>0</v>
      </c>
      <c r="T40" s="45" t="str">
        <f>EQUAT!K13</f>
        <v>Rates of reaction</v>
      </c>
      <c r="U40" s="56" t="str">
        <f t="shared" si="68"/>
        <v>Rates of reaction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2</v>
      </c>
      <c r="AV40" s="109">
        <f t="shared" si="31"/>
        <v>0</v>
      </c>
    </row>
    <row r="41" spans="1:48" x14ac:dyDescent="0.25">
      <c r="A41" s="8" t="str">
        <f>EQUAT!H14</f>
        <v>1gii</v>
      </c>
      <c r="B41" s="18">
        <f>'Class Results'!T44</f>
        <v>0</v>
      </c>
      <c r="C41" s="18">
        <f>EQUAT!I14</f>
        <v>1</v>
      </c>
      <c r="D41" s="33" t="str">
        <f t="shared" si="17"/>
        <v>properties of organic compounds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properties of organic compounds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1h</v>
      </c>
      <c r="B42" s="18">
        <f>'Class Results'!T45</f>
        <v>0</v>
      </c>
      <c r="C42" s="18">
        <f>EQUAT!I15</f>
        <v>2</v>
      </c>
      <c r="D42" s="33" t="str">
        <f t="shared" si="17"/>
        <v>calc delta H from reactions</v>
      </c>
      <c r="E42" s="33" t="str">
        <f t="shared" si="18"/>
        <v>calc delta H from reactions</v>
      </c>
      <c r="F42" s="33">
        <f t="shared" si="19"/>
        <v>0</v>
      </c>
      <c r="G42" s="33">
        <f t="shared" si="20"/>
        <v>0</v>
      </c>
      <c r="H42" s="33" t="str">
        <f t="shared" si="57"/>
        <v>data book</v>
      </c>
      <c r="I42" s="33" t="str">
        <f t="shared" si="58"/>
        <v>data book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 t="str">
        <f t="shared" si="65"/>
        <v>calc delta H from reactions</v>
      </c>
      <c r="R42" s="9">
        <f t="shared" si="66"/>
        <v>0</v>
      </c>
      <c r="S42" s="50">
        <f t="shared" si="67"/>
        <v>0</v>
      </c>
      <c r="T42" s="45" t="str">
        <f>EQUAT!K15</f>
        <v>data book</v>
      </c>
      <c r="U42" s="56" t="str">
        <f t="shared" si="68"/>
        <v>data book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2a</v>
      </c>
      <c r="B43" s="18">
        <f>'Class Results'!T46</f>
        <v>0</v>
      </c>
      <c r="C43" s="18">
        <f>EQUAT!I16</f>
        <v>1</v>
      </c>
      <c r="D43" s="33" t="str">
        <f t="shared" si="17"/>
        <v>chemical principles electrolytic cell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chemical principles electrolytic cell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2b</v>
      </c>
      <c r="B44" s="18">
        <f>'Class Results'!T47</f>
        <v>0</v>
      </c>
      <c r="C44" s="18">
        <f>EQUAT!I17</f>
        <v>2</v>
      </c>
      <c r="D44" s="33" t="str">
        <f t="shared" si="17"/>
        <v>predicting redox products</v>
      </c>
      <c r="E44" s="33" t="str">
        <f t="shared" si="18"/>
        <v>predicting redox products</v>
      </c>
      <c r="F44" s="33">
        <f t="shared" si="19"/>
        <v>0</v>
      </c>
      <c r="G44" s="33">
        <f t="shared" si="20"/>
        <v>0</v>
      </c>
      <c r="H44" s="33" t="str">
        <f t="shared" si="57"/>
        <v>electrochemical series</v>
      </c>
      <c r="I44" s="33" t="str">
        <f t="shared" si="58"/>
        <v>electrochemical series</v>
      </c>
      <c r="J44" s="33">
        <f t="shared" si="59"/>
        <v>0</v>
      </c>
      <c r="K44" s="33">
        <f t="shared" si="60"/>
        <v>0</v>
      </c>
      <c r="L44" s="33" t="str">
        <f t="shared" si="61"/>
        <v>chemical principles electrolytic cell</v>
      </c>
      <c r="M44" s="33" t="str">
        <f t="shared" si="62"/>
        <v>chemical principles electrolytic cell</v>
      </c>
      <c r="N44" s="33">
        <f t="shared" si="63"/>
        <v>0</v>
      </c>
      <c r="O44" s="33">
        <f t="shared" si="64"/>
        <v>0</v>
      </c>
      <c r="P44" s="72" t="str">
        <f>EQUAT!J17</f>
        <v>predicting redox products</v>
      </c>
      <c r="Q44" s="49" t="str">
        <f t="shared" si="65"/>
        <v>predicting redox products</v>
      </c>
      <c r="R44" s="9">
        <f t="shared" si="66"/>
        <v>0</v>
      </c>
      <c r="S44" s="50">
        <f t="shared" si="67"/>
        <v>0</v>
      </c>
      <c r="T44" s="45" t="str">
        <f>EQUAT!K17</f>
        <v>electrochemical series</v>
      </c>
      <c r="U44" s="56" t="str">
        <f t="shared" si="68"/>
        <v>electrochemical series</v>
      </c>
      <c r="V44" s="10">
        <f t="shared" si="69"/>
        <v>0</v>
      </c>
      <c r="W44" s="57">
        <f t="shared" si="70"/>
        <v>0</v>
      </c>
      <c r="X44" s="45" t="str">
        <f>EQUAT!L17</f>
        <v>chemical principles electrolytic cell</v>
      </c>
      <c r="Y44" s="63" t="str">
        <f t="shared" si="71"/>
        <v>chemical principles electrolytic cell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2c</v>
      </c>
      <c r="B45" s="18">
        <f>'Class Results'!T48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 t="str">
        <f t="shared" si="57"/>
        <v>chemical principles electrolytic cell</v>
      </c>
      <c r="I45" s="33" t="str">
        <f t="shared" si="58"/>
        <v>chemical principles electrolytic cell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 t="str">
        <f>EQUAT!K18</f>
        <v>chemical principles electrolytic cell</v>
      </c>
      <c r="U45" s="56" t="str">
        <f t="shared" si="68"/>
        <v>chemical principles electrolytic cell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</v>
      </c>
      <c r="B46" s="18">
        <f>'Class Results'!T49</f>
        <v>0</v>
      </c>
      <c r="C46" s="18">
        <f>EQUAT!I19</f>
        <v>1</v>
      </c>
      <c r="D46" s="33" t="str">
        <f t="shared" si="17"/>
        <v>vis-UV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vis-UV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2e</v>
      </c>
      <c r="B47" s="18">
        <f>'Class Results'!T50</f>
        <v>0</v>
      </c>
      <c r="C47" s="18">
        <f>EQUAT!I20</f>
        <v>1</v>
      </c>
      <c r="D47" s="33" t="str">
        <f t="shared" si="17"/>
        <v>vis-UV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vis-UV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2f</v>
      </c>
      <c r="B48" s="18">
        <f>'Class Results'!T51</f>
        <v>0</v>
      </c>
      <c r="C48" s="18">
        <f>EQUAT!I21</f>
        <v>2</v>
      </c>
      <c r="D48" s="33" t="str">
        <f t="shared" si="17"/>
        <v xml:space="preserve">Faradays laws </v>
      </c>
      <c r="E48" s="33" t="str">
        <f t="shared" si="18"/>
        <v xml:space="preserve">Faradays laws </v>
      </c>
      <c r="F48" s="33">
        <f t="shared" si="19"/>
        <v>0</v>
      </c>
      <c r="G48" s="33">
        <f t="shared" si="20"/>
        <v>0</v>
      </c>
      <c r="H48" s="33" t="str">
        <f t="shared" si="57"/>
        <v>electrolytic cells</v>
      </c>
      <c r="I48" s="33" t="str">
        <f t="shared" si="58"/>
        <v>electrolytic cells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 xml:space="preserve">Faradays laws </v>
      </c>
      <c r="Q48" s="49" t="str">
        <f t="shared" si="65"/>
        <v xml:space="preserve">Faradays laws </v>
      </c>
      <c r="R48" s="9">
        <f t="shared" si="66"/>
        <v>0</v>
      </c>
      <c r="S48" s="50">
        <f t="shared" si="67"/>
        <v>0</v>
      </c>
      <c r="T48" s="45" t="str">
        <f>EQUAT!K21</f>
        <v>electrolytic cells</v>
      </c>
      <c r="U48" s="56" t="str">
        <f t="shared" si="68"/>
        <v>electrolytic cells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2g</v>
      </c>
      <c r="B49" s="18">
        <f>'Class Results'!T52</f>
        <v>0</v>
      </c>
      <c r="C49" s="18">
        <f>EQUAT!I22</f>
        <v>1</v>
      </c>
      <c r="D49" s="33" t="str">
        <f t="shared" si="17"/>
        <v>limitations of predictions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limitations of predictions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2h</v>
      </c>
      <c r="B50" s="18">
        <f>'Class Results'!T53</f>
        <v>0</v>
      </c>
      <c r="C50" s="18">
        <f>EQUAT!I23</f>
        <v>1</v>
      </c>
      <c r="D50" s="33" t="str">
        <f t="shared" si="17"/>
        <v>chemical principles electrolytic cell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chemical principles electrolytic cell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2i</v>
      </c>
      <c r="B51" s="18">
        <f>'Class Results'!T54</f>
        <v>0</v>
      </c>
      <c r="C51" s="18">
        <f>EQUAT!I24</f>
        <v>3</v>
      </c>
      <c r="D51" s="33" t="str">
        <f t="shared" si="17"/>
        <v>vis-UV</v>
      </c>
      <c r="E51" s="33" t="str">
        <f t="shared" si="18"/>
        <v>vis-UV</v>
      </c>
      <c r="F51" s="33" t="str">
        <f t="shared" si="19"/>
        <v>vis-UV</v>
      </c>
      <c r="G51" s="33">
        <f t="shared" si="20"/>
        <v>0</v>
      </c>
      <c r="H51" s="33" t="str">
        <f t="shared" si="57"/>
        <v>calibration graph AAS or UV</v>
      </c>
      <c r="I51" s="33" t="str">
        <f t="shared" si="58"/>
        <v>calibration graph AAS or UV</v>
      </c>
      <c r="J51" s="33" t="str">
        <f t="shared" si="59"/>
        <v>calibration graph AAS or UV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vis-UV</v>
      </c>
      <c r="Q51" s="49" t="str">
        <f t="shared" si="65"/>
        <v>vis-UV</v>
      </c>
      <c r="R51" s="9" t="str">
        <f t="shared" si="66"/>
        <v>vis-UV</v>
      </c>
      <c r="S51" s="50">
        <f t="shared" si="67"/>
        <v>0</v>
      </c>
      <c r="T51" s="45" t="str">
        <f>EQUAT!K24</f>
        <v>calibration graph AAS or UV</v>
      </c>
      <c r="U51" s="56" t="str">
        <f t="shared" si="68"/>
        <v>calibration graph AAS or UV</v>
      </c>
      <c r="V51" s="10" t="str">
        <f t="shared" si="69"/>
        <v>calibration graph AAS or UV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3a</v>
      </c>
      <c r="B52" s="18">
        <f>'Class Results'!T55</f>
        <v>0</v>
      </c>
      <c r="C52" s="18">
        <f>EQUAT!I25</f>
        <v>1</v>
      </c>
      <c r="D52" s="33" t="str">
        <f t="shared" si="17"/>
        <v>structural formula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amines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structural formula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amines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3b</v>
      </c>
      <c r="B53" s="18">
        <f>'Class Results'!T56</f>
        <v>0</v>
      </c>
      <c r="C53" s="18">
        <f>EQUAT!I26</f>
        <v>1</v>
      </c>
      <c r="D53" s="33" t="str">
        <f t="shared" si="17"/>
        <v>amines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amino acid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amines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amino acid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3c</v>
      </c>
      <c r="B54" s="18">
        <f>'Class Results'!T57</f>
        <v>0</v>
      </c>
      <c r="C54" s="18">
        <f>EQUAT!I27</f>
        <v>1</v>
      </c>
      <c r="D54" s="33" t="str">
        <f t="shared" si="17"/>
        <v>systematic name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systematic name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3d</v>
      </c>
      <c r="B55" s="18">
        <f>'Class Results'!T58</f>
        <v>0</v>
      </c>
      <c r="C55" s="18">
        <f>EQUAT!I28</f>
        <v>1</v>
      </c>
      <c r="D55" s="33" t="str">
        <f t="shared" si="17"/>
        <v>amino acid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data book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 t="str">
        <f t="shared" si="61"/>
        <v>structural formula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amino acid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data book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 t="str">
        <f>EQUAT!L28</f>
        <v>structural formula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3e</v>
      </c>
      <c r="B56" s="18">
        <f>'Class Results'!T59</f>
        <v>0</v>
      </c>
      <c r="C56" s="18">
        <f>EQUAT!I29</f>
        <v>2</v>
      </c>
      <c r="D56" s="33" t="str">
        <f t="shared" si="17"/>
        <v>cond &amp; poly - proteins</v>
      </c>
      <c r="E56" s="33" t="str">
        <f t="shared" si="18"/>
        <v>cond &amp; poly - proteins</v>
      </c>
      <c r="F56" s="33">
        <f t="shared" si="19"/>
        <v>0</v>
      </c>
      <c r="G56" s="33">
        <f t="shared" si="20"/>
        <v>0</v>
      </c>
      <c r="H56" s="33" t="str">
        <f t="shared" si="57"/>
        <v>chemical bonding proteins</v>
      </c>
      <c r="I56" s="33" t="str">
        <f t="shared" si="58"/>
        <v>chemical bonding proteins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cond &amp; poly - proteins</v>
      </c>
      <c r="Q56" s="49" t="str">
        <f t="shared" si="65"/>
        <v>cond &amp; poly - proteins</v>
      </c>
      <c r="R56" s="9">
        <f t="shared" si="66"/>
        <v>0</v>
      </c>
      <c r="S56" s="50">
        <f t="shared" si="67"/>
        <v>0</v>
      </c>
      <c r="T56" s="45" t="str">
        <f>EQUAT!K29</f>
        <v>chemical bonding proteins</v>
      </c>
      <c r="U56" s="56" t="str">
        <f t="shared" si="68"/>
        <v>chemical bonding proteins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3</v>
      </c>
      <c r="AF56" s="179">
        <f t="shared" si="23"/>
        <v>3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3fi</v>
      </c>
      <c r="B57" s="18">
        <f>'Class Results'!T60</f>
        <v>0</v>
      </c>
      <c r="C57" s="18">
        <f>EQUAT!I30</f>
        <v>1</v>
      </c>
      <c r="D57" s="33" t="str">
        <f t="shared" si="17"/>
        <v>cond &amp; poly - proteins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protein- primary, secondary, tertiary structure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cond &amp; poly - proteins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protein- primary, secondary, tertiary structure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3fii</v>
      </c>
      <c r="B58" s="18">
        <f>'Class Results'!T61</f>
        <v>0</v>
      </c>
      <c r="C58" s="18">
        <f>EQUAT!I31</f>
        <v>1</v>
      </c>
      <c r="D58" s="33" t="str">
        <f t="shared" si="17"/>
        <v>cond &amp; poly - proteins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protein- primary, secondary, tertiary structure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cond &amp; poly - proteins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protein- primary, secondary, tertiary structure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3</v>
      </c>
      <c r="AV58" s="109">
        <f t="shared" si="31"/>
        <v>0</v>
      </c>
    </row>
    <row r="59" spans="1:48" x14ac:dyDescent="0.25">
      <c r="A59" s="8" t="str">
        <f>EQUAT!H32</f>
        <v>3fiii</v>
      </c>
      <c r="B59" s="18">
        <f>'Class Results'!T62</f>
        <v>0</v>
      </c>
      <c r="C59" s="18">
        <f>EQUAT!I32</f>
        <v>1</v>
      </c>
      <c r="D59" s="33" t="str">
        <f t="shared" si="17"/>
        <v>cond &amp; poly - proteins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 t="str">
        <f t="shared" si="57"/>
        <v>protein- primary, secondary, tertiary structure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cond &amp; poly - proteins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 t="str">
        <f>EQUAT!K32</f>
        <v>protein- primary, secondary, tertiary structure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3gi</v>
      </c>
      <c r="B60" s="18">
        <f>'Class Results'!T63</f>
        <v>0</v>
      </c>
      <c r="C60" s="18">
        <f>EQUAT!I33</f>
        <v>2</v>
      </c>
      <c r="D60" s="33" t="str">
        <f t="shared" si="17"/>
        <v>DNA</v>
      </c>
      <c r="E60" s="33" t="str">
        <f t="shared" si="18"/>
        <v>DNA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DNA</v>
      </c>
      <c r="Q60" s="49" t="str">
        <f t="shared" si="65"/>
        <v>DNA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2</v>
      </c>
      <c r="AF60" s="179">
        <f t="shared" si="23"/>
        <v>2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3gii</v>
      </c>
      <c r="B61" s="18">
        <f>'Class Results'!T64</f>
        <v>0</v>
      </c>
      <c r="C61" s="18">
        <f>EQUAT!I34</f>
        <v>1</v>
      </c>
      <c r="D61" s="33" t="str">
        <f t="shared" si="17"/>
        <v>DNA primary structure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DNA primary structure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3giii</v>
      </c>
      <c r="B62" s="18">
        <f>'Class Results'!T65</f>
        <v>0</v>
      </c>
      <c r="C62" s="18">
        <f>EQUAT!I35</f>
        <v>1</v>
      </c>
      <c r="D62" s="33" t="str">
        <f t="shared" si="17"/>
        <v>DNA secondary structure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DNA secondary structure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2</v>
      </c>
      <c r="AV62" s="109">
        <f t="shared" si="31"/>
        <v>0</v>
      </c>
    </row>
    <row r="63" spans="1:48" x14ac:dyDescent="0.25">
      <c r="A63" s="8" t="str">
        <f>EQUAT!H36</f>
        <v>3h</v>
      </c>
      <c r="B63" s="18">
        <f>'Class Results'!T66</f>
        <v>0</v>
      </c>
      <c r="C63" s="18">
        <f>EQUAT!I36</f>
        <v>1</v>
      </c>
      <c r="D63" s="33" t="str">
        <f t="shared" si="17"/>
        <v>DNA secondary structure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DNA secondary structure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4ai</v>
      </c>
      <c r="B64" s="18">
        <f>'Class Results'!T67</f>
        <v>0</v>
      </c>
      <c r="C64" s="18">
        <f>EQUAT!I37</f>
        <v>2</v>
      </c>
      <c r="D64" s="33" t="str">
        <f t="shared" si="17"/>
        <v>catalyst effect on rate</v>
      </c>
      <c r="E64" s="33" t="str">
        <f t="shared" si="18"/>
        <v>catalyst effect on rate</v>
      </c>
      <c r="F64" s="33">
        <f t="shared" si="19"/>
        <v>0</v>
      </c>
      <c r="G64" s="33">
        <f t="shared" si="20"/>
        <v>0</v>
      </c>
      <c r="H64" s="33" t="str">
        <f t="shared" si="57"/>
        <v>calc delta H from reactions</v>
      </c>
      <c r="I64" s="33" t="str">
        <f t="shared" si="58"/>
        <v>calc delta H from reactions</v>
      </c>
      <c r="J64" s="33">
        <f t="shared" si="59"/>
        <v>0</v>
      </c>
      <c r="K64" s="33">
        <f t="shared" si="60"/>
        <v>0</v>
      </c>
      <c r="L64" s="33" t="str">
        <f t="shared" si="61"/>
        <v>Energy sources - renewability</v>
      </c>
      <c r="M64" s="33" t="str">
        <f t="shared" si="62"/>
        <v>Energy sources - renewability</v>
      </c>
      <c r="N64" s="33">
        <f t="shared" si="63"/>
        <v>0</v>
      </c>
      <c r="O64" s="33">
        <f t="shared" si="64"/>
        <v>0</v>
      </c>
      <c r="P64" s="72" t="str">
        <f>EQUAT!J37</f>
        <v>catalyst effect on rate</v>
      </c>
      <c r="Q64" s="49" t="str">
        <f t="shared" si="65"/>
        <v>catalyst effect on rate</v>
      </c>
      <c r="R64" s="9">
        <f t="shared" si="66"/>
        <v>0</v>
      </c>
      <c r="S64" s="50">
        <f t="shared" si="67"/>
        <v>0</v>
      </c>
      <c r="T64" s="45" t="str">
        <f>EQUAT!K37</f>
        <v>calc delta H from reactions</v>
      </c>
      <c r="U64" s="56" t="str">
        <f t="shared" si="68"/>
        <v>calc delta H from reactions</v>
      </c>
      <c r="V64" s="10">
        <f t="shared" si="69"/>
        <v>0</v>
      </c>
      <c r="W64" s="57">
        <f t="shared" si="70"/>
        <v>0</v>
      </c>
      <c r="X64" s="45" t="str">
        <f>EQUAT!L37</f>
        <v>Energy sources - renewability</v>
      </c>
      <c r="Y64" s="63" t="str">
        <f t="shared" si="71"/>
        <v>Energy sources - renewability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4aii</v>
      </c>
      <c r="B65" s="18">
        <f>'Class Results'!T68</f>
        <v>0</v>
      </c>
      <c r="C65" s="18">
        <f>EQUAT!I38</f>
        <v>3</v>
      </c>
      <c r="D65" s="33" t="str">
        <f t="shared" si="17"/>
        <v>Equilibrium law</v>
      </c>
      <c r="E65" s="33" t="str">
        <f t="shared" si="18"/>
        <v>Equilibrium law</v>
      </c>
      <c r="F65" s="33" t="str">
        <f t="shared" si="19"/>
        <v>Equilibrium law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 law</v>
      </c>
      <c r="Q65" s="49" t="str">
        <f t="shared" si="65"/>
        <v>Equilibrium law</v>
      </c>
      <c r="R65" s="9" t="str">
        <f t="shared" si="66"/>
        <v>Equilibrium law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4aiii</v>
      </c>
      <c r="B66" s="18">
        <f>'Class Results'!T69</f>
        <v>0</v>
      </c>
      <c r="C66" s="18">
        <f>EQUAT!I39</f>
        <v>1</v>
      </c>
      <c r="D66" s="33" t="str">
        <f t="shared" si="17"/>
        <v>Equilibrium law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 t="str">
        <f t="shared" si="57"/>
        <v>Le Chatelier principle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 t="str">
        <f>EQUAT!K39</f>
        <v>Le Chatelier principle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4bi</v>
      </c>
      <c r="B67" s="18">
        <f>'Class Results'!T70</f>
        <v>0</v>
      </c>
      <c r="C67" s="18">
        <f>EQUAT!I40</f>
        <v>1</v>
      </c>
      <c r="D67" s="33" t="str">
        <f t="shared" si="17"/>
        <v>biochemical fuel production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data book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biochemical fuel production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data book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4bii</v>
      </c>
      <c r="B68" s="18">
        <f>'Class Results'!T71</f>
        <v>0</v>
      </c>
      <c r="C68" s="18">
        <f>EQUAT!I41</f>
        <v>3</v>
      </c>
      <c r="D68" s="33" t="str">
        <f t="shared" si="17"/>
        <v>biodiesel</v>
      </c>
      <c r="E68" s="33" t="str">
        <f t="shared" si="18"/>
        <v>biodiesel</v>
      </c>
      <c r="F68" s="33" t="str">
        <f t="shared" si="19"/>
        <v>biodiesel</v>
      </c>
      <c r="G68" s="33">
        <f t="shared" si="20"/>
        <v>0</v>
      </c>
      <c r="H68" s="33" t="str">
        <f t="shared" si="57"/>
        <v>data book</v>
      </c>
      <c r="I68" s="33" t="str">
        <f t="shared" si="58"/>
        <v>data book</v>
      </c>
      <c r="J68" s="33" t="str">
        <f t="shared" si="59"/>
        <v>data book</v>
      </c>
      <c r="K68" s="33">
        <f t="shared" si="60"/>
        <v>0</v>
      </c>
      <c r="L68" s="33" t="str">
        <f t="shared" si="61"/>
        <v>chemical equations</v>
      </c>
      <c r="M68" s="33" t="str">
        <f t="shared" si="62"/>
        <v>chemical equations</v>
      </c>
      <c r="N68" s="33" t="str">
        <f t="shared" si="63"/>
        <v>chemical equations</v>
      </c>
      <c r="O68" s="33">
        <f t="shared" si="64"/>
        <v>0</v>
      </c>
      <c r="P68" s="72" t="str">
        <f>EQUAT!J41</f>
        <v>biodiesel</v>
      </c>
      <c r="Q68" s="49" t="str">
        <f t="shared" si="65"/>
        <v>biodiesel</v>
      </c>
      <c r="R68" s="9" t="str">
        <f t="shared" si="66"/>
        <v>biodiesel</v>
      </c>
      <c r="S68" s="50">
        <f t="shared" si="67"/>
        <v>0</v>
      </c>
      <c r="T68" s="45" t="str">
        <f>EQUAT!K41</f>
        <v>data book</v>
      </c>
      <c r="U68" s="56" t="str">
        <f t="shared" si="68"/>
        <v>data book</v>
      </c>
      <c r="V68" s="10" t="str">
        <f t="shared" si="69"/>
        <v>data book</v>
      </c>
      <c r="W68" s="57">
        <f t="shared" si="70"/>
        <v>0</v>
      </c>
      <c r="X68" s="45" t="str">
        <f>EQUAT!L41</f>
        <v>chemical equations</v>
      </c>
      <c r="Y68" s="63" t="str">
        <f t="shared" si="71"/>
        <v>chemical equations</v>
      </c>
      <c r="Z68" s="11" t="str">
        <f t="shared" si="72"/>
        <v>chemical equations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0</v>
      </c>
      <c r="AF68" s="182">
        <f t="shared" ref="AF68:AF131" si="76">COUNTIF($P$3:$AA$102,AD68)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4ci</v>
      </c>
      <c r="B69" s="18">
        <f>'Class Results'!T72</f>
        <v>0</v>
      </c>
      <c r="C69" s="18">
        <f>EQUAT!I42</f>
        <v>1</v>
      </c>
      <c r="D69" s="33" t="str">
        <f t="shared" si="17"/>
        <v>C13NMR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chemical equations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C13NMR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chemical equations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4cii</v>
      </c>
      <c r="B70" s="18">
        <f>'Class Results'!T73</f>
        <v>0</v>
      </c>
      <c r="C70" s="18">
        <f>EQUAT!I43</f>
        <v>2</v>
      </c>
      <c r="D70" s="33" t="str">
        <f t="shared" si="17"/>
        <v>HNMR</v>
      </c>
      <c r="E70" s="33" t="str">
        <f t="shared" si="18"/>
        <v>HNMR</v>
      </c>
      <c r="F70" s="33">
        <f t="shared" si="19"/>
        <v>0</v>
      </c>
      <c r="G70" s="33">
        <f t="shared" si="20"/>
        <v>0</v>
      </c>
      <c r="H70" s="33" t="str">
        <f t="shared" si="57"/>
        <v>semi-structural formula</v>
      </c>
      <c r="I70" s="33" t="str">
        <f t="shared" si="58"/>
        <v>semi-structural formula</v>
      </c>
      <c r="J70" s="33">
        <f t="shared" si="59"/>
        <v>0</v>
      </c>
      <c r="K70" s="33">
        <f t="shared" si="60"/>
        <v>0</v>
      </c>
      <c r="L70" s="33" t="str">
        <f t="shared" si="61"/>
        <v>oxidation primary alkanols</v>
      </c>
      <c r="M70" s="33" t="str">
        <f t="shared" si="62"/>
        <v>oxidation primary alkanols</v>
      </c>
      <c r="N70" s="33">
        <f t="shared" si="63"/>
        <v>0</v>
      </c>
      <c r="O70" s="33">
        <f t="shared" si="64"/>
        <v>0</v>
      </c>
      <c r="P70" s="72" t="str">
        <f>EQUAT!J43</f>
        <v>HNMR</v>
      </c>
      <c r="Q70" s="49" t="str">
        <f t="shared" si="65"/>
        <v>HNMR</v>
      </c>
      <c r="R70" s="9">
        <f t="shared" si="66"/>
        <v>0</v>
      </c>
      <c r="S70" s="50">
        <f t="shared" si="67"/>
        <v>0</v>
      </c>
      <c r="T70" s="45" t="str">
        <f>EQUAT!K43</f>
        <v>semi-structural formula</v>
      </c>
      <c r="U70" s="56" t="str">
        <f t="shared" si="68"/>
        <v>semi-structural formula</v>
      </c>
      <c r="V70" s="10">
        <f t="shared" si="69"/>
        <v>0</v>
      </c>
      <c r="W70" s="57">
        <f t="shared" si="70"/>
        <v>0</v>
      </c>
      <c r="X70" s="45" t="str">
        <f>EQUAT!L43</f>
        <v>oxidation primary alkanols</v>
      </c>
      <c r="Y70" s="63" t="str">
        <f t="shared" si="71"/>
        <v>oxidation primary alkanols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2</v>
      </c>
      <c r="AF70" s="182">
        <f t="shared" si="76"/>
        <v>2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4di</v>
      </c>
      <c r="B71" s="18">
        <f>'Class Results'!T74</f>
        <v>0</v>
      </c>
      <c r="C71" s="18">
        <f>EQUAT!I44</f>
        <v>1</v>
      </c>
      <c r="D71" s="33" t="str">
        <f t="shared" ref="D71:D88" si="83">IF($B71&lt;($C71),P71,0)</f>
        <v>fuel cells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fuel cells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4dii</v>
      </c>
      <c r="B72" s="18">
        <f>'Class Results'!T75</f>
        <v>0</v>
      </c>
      <c r="C72" s="18">
        <f>EQUAT!I45</f>
        <v>2</v>
      </c>
      <c r="D72" s="33" t="str">
        <f t="shared" si="83"/>
        <v>fuel cells</v>
      </c>
      <c r="E72" s="33" t="str">
        <f t="shared" si="84"/>
        <v>fuel cells</v>
      </c>
      <c r="F72" s="33">
        <f t="shared" si="85"/>
        <v>0</v>
      </c>
      <c r="G72" s="33">
        <f t="shared" si="86"/>
        <v>0</v>
      </c>
      <c r="H72" s="33" t="str">
        <f t="shared" si="57"/>
        <v>data book</v>
      </c>
      <c r="I72" s="33" t="str">
        <f t="shared" si="58"/>
        <v>data book</v>
      </c>
      <c r="J72" s="33">
        <f t="shared" si="59"/>
        <v>0</v>
      </c>
      <c r="K72" s="33">
        <f t="shared" si="60"/>
        <v>0</v>
      </c>
      <c r="L72" s="33" t="str">
        <f t="shared" si="61"/>
        <v>half, overall equations fuel cell</v>
      </c>
      <c r="M72" s="33" t="str">
        <f t="shared" si="62"/>
        <v>half, overall equations fuel cell</v>
      </c>
      <c r="N72" s="33">
        <f t="shared" si="63"/>
        <v>0</v>
      </c>
      <c r="O72" s="33">
        <f t="shared" si="64"/>
        <v>0</v>
      </c>
      <c r="P72" s="72" t="str">
        <f>EQUAT!J45</f>
        <v>fuel cells</v>
      </c>
      <c r="Q72" s="49" t="str">
        <f t="shared" si="65"/>
        <v>fuel cells</v>
      </c>
      <c r="R72" s="9">
        <f t="shared" si="66"/>
        <v>0</v>
      </c>
      <c r="S72" s="50">
        <f t="shared" si="67"/>
        <v>0</v>
      </c>
      <c r="T72" s="45" t="str">
        <f>EQUAT!K45</f>
        <v>data book</v>
      </c>
      <c r="U72" s="56" t="str">
        <f t="shared" si="68"/>
        <v>data book</v>
      </c>
      <c r="V72" s="10">
        <f t="shared" si="69"/>
        <v>0</v>
      </c>
      <c r="W72" s="57">
        <f t="shared" si="70"/>
        <v>0</v>
      </c>
      <c r="X72" s="45" t="str">
        <f>EQUAT!L45</f>
        <v>half, overall equations fuel cell</v>
      </c>
      <c r="Y72" s="63" t="str">
        <f t="shared" si="71"/>
        <v>half, overall equations fuel cell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2</v>
      </c>
      <c r="AV72" s="109">
        <f t="shared" si="82"/>
        <v>0</v>
      </c>
    </row>
    <row r="73" spans="1:48" x14ac:dyDescent="0.25">
      <c r="A73" s="8" t="str">
        <f>EQUAT!H46</f>
        <v>5ai</v>
      </c>
      <c r="B73" s="18">
        <f>'Class Results'!T76</f>
        <v>0</v>
      </c>
      <c r="C73" s="18">
        <f>EQUAT!I46</f>
        <v>1</v>
      </c>
      <c r="D73" s="33" t="str">
        <f t="shared" si="83"/>
        <v>galvanic primary, half &amp; overall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data book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 t="str">
        <f t="shared" si="61"/>
        <v>electrochemical series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galvanic primary, half &amp; overall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data book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 t="str">
        <f>EQUAT!L46</f>
        <v>electrochemical series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5aii</v>
      </c>
      <c r="B74" s="18">
        <f>'Class Results'!T77</f>
        <v>0</v>
      </c>
      <c r="C74" s="18">
        <f>EQUAT!I47</f>
        <v>1</v>
      </c>
      <c r="D74" s="33" t="str">
        <f t="shared" si="83"/>
        <v>galvanic primary, half &amp; overall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galvanic primary, half &amp; overall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2</v>
      </c>
      <c r="AF74" s="179">
        <f t="shared" si="76"/>
        <v>2</v>
      </c>
      <c r="AG74" s="180">
        <f t="shared" si="77"/>
        <v>0</v>
      </c>
      <c r="AH74" s="178">
        <f t="shared" si="78"/>
        <v>0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5aiii</v>
      </c>
      <c r="B75" s="18">
        <f>'Class Results'!T78</f>
        <v>0</v>
      </c>
      <c r="C75" s="18">
        <f>EQUAT!I48</f>
        <v>1</v>
      </c>
      <c r="D75" s="33" t="str">
        <f t="shared" si="83"/>
        <v>electrochemical series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data book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electrochemical series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data book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5b</v>
      </c>
      <c r="B76" s="18">
        <f>'Class Results'!T79</f>
        <v>0</v>
      </c>
      <c r="C76" s="18">
        <f>EQUAT!I49</f>
        <v>1</v>
      </c>
      <c r="D76" s="33" t="str">
        <f t="shared" si="83"/>
        <v>galvanic cells - primary, secondary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galvanic cells - primary, secondary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2</v>
      </c>
      <c r="AV76" s="109">
        <f t="shared" si="82"/>
        <v>0</v>
      </c>
    </row>
    <row r="77" spans="1:48" x14ac:dyDescent="0.25">
      <c r="A77" s="8" t="str">
        <f>EQUAT!H50</f>
        <v>5ci</v>
      </c>
      <c r="B77" s="18">
        <f>'Class Results'!T80</f>
        <v>0</v>
      </c>
      <c r="C77" s="18">
        <f>EQUAT!I50</f>
        <v>1</v>
      </c>
      <c r="D77" s="33" t="str">
        <f t="shared" si="83"/>
        <v xml:space="preserve">Faradays laws 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galvanic primary, half &amp; overall equations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 t="str">
        <f t="shared" si="61"/>
        <v>calculations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 xml:space="preserve">Faradays laws 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galvanic primary, half &amp; overall equations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 t="str">
        <f>EQUAT!L50</f>
        <v>calculations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5cii</v>
      </c>
      <c r="B78" s="18">
        <f>'Class Results'!T81</f>
        <v>0</v>
      </c>
      <c r="C78" s="18">
        <f>EQUAT!I51</f>
        <v>1</v>
      </c>
      <c r="D78" s="33" t="str">
        <f t="shared" si="83"/>
        <v xml:space="preserve">Faradays laws 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 t="str">
        <f t="shared" si="61"/>
        <v>galvanic primary, half &amp; overall equations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 xml:space="preserve">Faradays laws 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 t="str">
        <f>EQUAT!L51</f>
        <v>galvanic primary, half &amp; overall equations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5ciii</v>
      </c>
      <c r="B79" s="18">
        <f>'Class Results'!T82</f>
        <v>0</v>
      </c>
      <c r="C79" s="18">
        <f>EQUAT!I52</f>
        <v>2</v>
      </c>
      <c r="D79" s="33" t="str">
        <f t="shared" si="83"/>
        <v>calculations</v>
      </c>
      <c r="E79" s="33" t="str">
        <f t="shared" si="84"/>
        <v>calculations</v>
      </c>
      <c r="F79" s="33">
        <f t="shared" si="85"/>
        <v>0</v>
      </c>
      <c r="G79" s="33">
        <f t="shared" si="86"/>
        <v>0</v>
      </c>
      <c r="H79" s="33" t="str">
        <f t="shared" si="57"/>
        <v>galvanic primary, half &amp; overall equations</v>
      </c>
      <c r="I79" s="33" t="str">
        <f t="shared" si="58"/>
        <v>galvanic primary, half &amp; overall equations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calculations</v>
      </c>
      <c r="Q79" s="49" t="str">
        <f t="shared" si="65"/>
        <v>calculations</v>
      </c>
      <c r="R79" s="9">
        <f t="shared" si="66"/>
        <v>0</v>
      </c>
      <c r="S79" s="50">
        <f t="shared" si="67"/>
        <v>0</v>
      </c>
      <c r="T79" s="45" t="str">
        <f>EQUAT!K52</f>
        <v>galvanic primary, half &amp; overall equations</v>
      </c>
      <c r="U79" s="56" t="str">
        <f t="shared" si="68"/>
        <v>galvanic primary, half &amp; overall equations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5d</v>
      </c>
      <c r="B80" s="18">
        <f>'Class Results'!T83</f>
        <v>0</v>
      </c>
      <c r="C80" s="18">
        <f>EQUAT!I53</f>
        <v>2</v>
      </c>
      <c r="D80" s="33" t="str">
        <f t="shared" si="83"/>
        <v>galvanic secondary, principles</v>
      </c>
      <c r="E80" s="33" t="str">
        <f t="shared" si="84"/>
        <v>galvanic secondary, principles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 t="str">
        <f t="shared" si="65"/>
        <v>galvanic secondary, principles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6a</v>
      </c>
      <c r="B81" s="18">
        <f>'Class Results'!T84</f>
        <v>0</v>
      </c>
      <c r="C81" s="18">
        <f>EQUAT!I54</f>
        <v>1</v>
      </c>
      <c r="D81" s="33" t="str">
        <f t="shared" si="83"/>
        <v>Rates of reaction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Rates of reaction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6b</v>
      </c>
      <c r="B82" s="18">
        <f>'Class Results'!T85</f>
        <v>0</v>
      </c>
      <c r="C82" s="18">
        <f>EQUAT!I55</f>
        <v>2</v>
      </c>
      <c r="D82" s="33" t="str">
        <f t="shared" si="83"/>
        <v>Rates of reaction</v>
      </c>
      <c r="E82" s="33" t="str">
        <f t="shared" si="84"/>
        <v>Rates of reaction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Rates of reaction</v>
      </c>
      <c r="Q82" s="49" t="str">
        <f t="shared" si="65"/>
        <v>Rates of reaction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6ci</v>
      </c>
      <c r="B83" s="18">
        <f>'Class Results'!T86</f>
        <v>0</v>
      </c>
      <c r="C83" s="18">
        <f>EQUAT!I56</f>
        <v>2</v>
      </c>
      <c r="D83" s="33" t="str">
        <f t="shared" si="83"/>
        <v>Rates of reaction</v>
      </c>
      <c r="E83" s="33" t="str">
        <f t="shared" si="84"/>
        <v>Rates of reaction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Rates of reaction</v>
      </c>
      <c r="Q83" s="49" t="str">
        <f t="shared" si="65"/>
        <v>Rates of reaction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6cii</v>
      </c>
      <c r="B84" s="18">
        <f>'Class Results'!T87</f>
        <v>0</v>
      </c>
      <c r="C84" s="18">
        <f>EQUAT!I57</f>
        <v>1</v>
      </c>
      <c r="D84" s="33" t="str">
        <f t="shared" si="83"/>
        <v>calculations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calculations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6ciii</v>
      </c>
      <c r="B85" s="18">
        <f>'Class Results'!T88</f>
        <v>0</v>
      </c>
      <c r="C85" s="18">
        <f>EQUAT!I58</f>
        <v>1</v>
      </c>
      <c r="D85" s="33" t="str">
        <f t="shared" si="83"/>
        <v>calculations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calculations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4</v>
      </c>
      <c r="AF85" s="179">
        <f t="shared" si="76"/>
        <v>4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6di</v>
      </c>
      <c r="B86" s="18">
        <f>'Class Results'!T89</f>
        <v>0</v>
      </c>
      <c r="C86" s="18">
        <f>EQUAT!I59</f>
        <v>1</v>
      </c>
      <c r="D86" s="33" t="str">
        <f t="shared" si="83"/>
        <v>Rates of reaction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Rates of reaction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 t="str">
        <f>EQUAT!H60</f>
        <v>6dii</v>
      </c>
      <c r="B87" s="18">
        <f>'Class Results'!T90</f>
        <v>0</v>
      </c>
      <c r="C87" s="18">
        <f>EQUAT!I60</f>
        <v>2</v>
      </c>
      <c r="D87" s="33" t="str">
        <f t="shared" si="83"/>
        <v>Rates of reaction</v>
      </c>
      <c r="E87" s="33" t="str">
        <f t="shared" si="84"/>
        <v>Rates of reaction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Rates of reaction</v>
      </c>
      <c r="Q87" s="49" t="str">
        <f t="shared" si="65"/>
        <v>Rates of reaction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4</v>
      </c>
      <c r="AV87" s="109">
        <f t="shared" si="82"/>
        <v>0</v>
      </c>
    </row>
    <row r="88" spans="1:48" x14ac:dyDescent="0.25">
      <c r="A88" s="8" t="str">
        <f>EQUAT!H61</f>
        <v>6e</v>
      </c>
      <c r="B88" s="18">
        <f>'Class Results'!T91</f>
        <v>0</v>
      </c>
      <c r="C88" s="18">
        <f>EQUAT!I61</f>
        <v>2</v>
      </c>
      <c r="D88" s="33" t="str">
        <f t="shared" si="83"/>
        <v>collision theory</v>
      </c>
      <c r="E88" s="33" t="str">
        <f t="shared" si="84"/>
        <v>collision theory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collision theory</v>
      </c>
      <c r="Q88" s="49" t="str">
        <f t="shared" si="65"/>
        <v>collision theory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6f</v>
      </c>
      <c r="B89" s="18">
        <f>'Class Results'!T92</f>
        <v>0</v>
      </c>
      <c r="C89" s="18">
        <f>EQUAT!I62</f>
        <v>2</v>
      </c>
      <c r="D89" s="33" t="str">
        <f t="shared" ref="D89:D102" si="87">IF($B89&lt;($C89),P89,0)</f>
        <v>temperature effect on rate</v>
      </c>
      <c r="E89" s="33" t="str">
        <f t="shared" ref="E89:E102" si="88">IF($B89&lt;($C89-1),P89,0)</f>
        <v>temperature effect on rate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 t="str">
        <f t="shared" ref="H89:H102" si="91">IF($B89&lt;($C89),T89,0)</f>
        <v>catalyst effect on rate</v>
      </c>
      <c r="I89" s="33" t="str">
        <f t="shared" ref="I89:I102" si="92">IF($B89&lt;($C89-1),T89,0)</f>
        <v>catalyst effect on rate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temperature effect on rate</v>
      </c>
      <c r="Q89" s="49" t="str">
        <f t="shared" si="65"/>
        <v>temperature effect on rate</v>
      </c>
      <c r="R89" s="9">
        <f t="shared" si="66"/>
        <v>0</v>
      </c>
      <c r="S89" s="50">
        <f t="shared" si="67"/>
        <v>0</v>
      </c>
      <c r="T89" s="45" t="str">
        <f>EQUAT!K62</f>
        <v>catalyst effect on rate</v>
      </c>
      <c r="U89" s="56" t="str">
        <f t="shared" si="68"/>
        <v>catalyst effect on rate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7a</v>
      </c>
      <c r="B90" s="18">
        <f>'Class Results'!T93</f>
        <v>0</v>
      </c>
      <c r="C90" s="18">
        <f>EQUAT!I63</f>
        <v>2</v>
      </c>
      <c r="D90" s="33" t="str">
        <f t="shared" si="87"/>
        <v>back titrations</v>
      </c>
      <c r="E90" s="33" t="str">
        <f t="shared" si="88"/>
        <v>back titrations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 t="str">
        <f t="shared" si="92"/>
        <v>chemical equations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back titrations</v>
      </c>
      <c r="Q90" s="49" t="str">
        <f t="shared" si="65"/>
        <v>back titrations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 t="str">
        <f t="shared" si="68"/>
        <v>chemical equations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7b</v>
      </c>
      <c r="B91" s="18">
        <f>'Class Results'!T94</f>
        <v>0</v>
      </c>
      <c r="C91" s="18">
        <f>EQUAT!I64</f>
        <v>2</v>
      </c>
      <c r="D91" s="33" t="str">
        <f t="shared" si="87"/>
        <v>back titrations</v>
      </c>
      <c r="E91" s="33" t="str">
        <f t="shared" si="88"/>
        <v>back titrations</v>
      </c>
      <c r="F91" s="33">
        <f t="shared" si="89"/>
        <v>0</v>
      </c>
      <c r="G91" s="33">
        <f t="shared" si="90"/>
        <v>0</v>
      </c>
      <c r="H91" s="33" t="str">
        <f t="shared" si="91"/>
        <v>calculations</v>
      </c>
      <c r="I91" s="33" t="str">
        <f t="shared" si="92"/>
        <v>calculations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back titrations</v>
      </c>
      <c r="Q91" s="49" t="str">
        <f t="shared" si="65"/>
        <v>back titrations</v>
      </c>
      <c r="R91" s="9">
        <f t="shared" si="66"/>
        <v>0</v>
      </c>
      <c r="S91" s="50">
        <f t="shared" si="67"/>
        <v>0</v>
      </c>
      <c r="T91" s="45" t="str">
        <f>EQUAT!K64</f>
        <v>calculations</v>
      </c>
      <c r="U91" s="56" t="str">
        <f t="shared" si="68"/>
        <v>calculations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92" s="8" t="str">
        <f>EQUAT!H65</f>
        <v>7c</v>
      </c>
      <c r="B92" s="18">
        <f>'Class Results'!T95</f>
        <v>0</v>
      </c>
      <c r="C92" s="18">
        <f>EQUAT!I65</f>
        <v>1</v>
      </c>
      <c r="D92" s="33" t="str">
        <f t="shared" si="87"/>
        <v>calculations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calculations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7d</v>
      </c>
      <c r="B93" s="18">
        <f>'Class Results'!T96</f>
        <v>0</v>
      </c>
      <c r="C93" s="18">
        <f>EQUAT!I66</f>
        <v>1</v>
      </c>
      <c r="D93" s="33" t="str">
        <f t="shared" si="87"/>
        <v>calculations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calculations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 t="str">
        <f>EQUAT!H67</f>
        <v>7e</v>
      </c>
      <c r="B94" s="18">
        <f>'Class Results'!T97</f>
        <v>0</v>
      </c>
      <c r="C94" s="18">
        <f>EQUAT!I67</f>
        <v>3</v>
      </c>
      <c r="D94" s="33" t="str">
        <f t="shared" si="87"/>
        <v>data book</v>
      </c>
      <c r="E94" s="33" t="str">
        <f t="shared" si="88"/>
        <v>data book</v>
      </c>
      <c r="F94" s="33" t="str">
        <f t="shared" si="89"/>
        <v>data book</v>
      </c>
      <c r="G94" s="33">
        <f t="shared" si="90"/>
        <v>0</v>
      </c>
      <c r="H94" s="33" t="str">
        <f t="shared" si="91"/>
        <v>Ka weak acids</v>
      </c>
      <c r="I94" s="33" t="str">
        <f t="shared" si="92"/>
        <v>Ka weak acids</v>
      </c>
      <c r="J94" s="33" t="str">
        <f t="shared" si="93"/>
        <v>Ka weak acids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 t="str">
        <f>EQUAT!J67</f>
        <v>data book</v>
      </c>
      <c r="Q94" s="49" t="str">
        <f t="shared" si="65"/>
        <v>data book</v>
      </c>
      <c r="R94" s="9" t="str">
        <f t="shared" si="66"/>
        <v>data book</v>
      </c>
      <c r="S94" s="50">
        <f t="shared" si="67"/>
        <v>0</v>
      </c>
      <c r="T94" s="45" t="str">
        <f>EQUAT!K67</f>
        <v>Ka weak acids</v>
      </c>
      <c r="U94" s="56" t="str">
        <f t="shared" si="68"/>
        <v>Ka weak acids</v>
      </c>
      <c r="V94" s="10" t="str">
        <f t="shared" si="69"/>
        <v>Ka weak acids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Results'!T98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Results'!T99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Results'!T100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11</v>
      </c>
      <c r="AF97" s="176">
        <f t="shared" si="76"/>
        <v>11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Results'!T101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Results'!T102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2</v>
      </c>
      <c r="AF99" s="176">
        <f t="shared" si="76"/>
        <v>2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11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Results'!T103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1:48" x14ac:dyDescent="0.25">
      <c r="A101" s="8">
        <f>EQUAT!H74</f>
        <v>0</v>
      </c>
      <c r="B101" s="18">
        <f>'Class Results'!T104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2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Results'!T105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1</v>
      </c>
      <c r="AF132" s="176">
        <f t="shared" ref="AF132:AF160" si="110">COUNTIF($P$3:$AA$102,AD132)</f>
        <v>1</v>
      </c>
      <c r="AG132" s="177">
        <f t="shared" ref="AG132:AG160" si="111">AF132-AE132</f>
        <v>0</v>
      </c>
      <c r="AH132" s="175">
        <f t="shared" ref="AH132:AH160" si="112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1</v>
      </c>
      <c r="AF134" s="171">
        <f t="shared" si="110"/>
        <v>1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2</v>
      </c>
      <c r="AF135" s="171">
        <f t="shared" si="110"/>
        <v>2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6</v>
      </c>
      <c r="AF136" s="171">
        <f t="shared" si="110"/>
        <v>6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3</v>
      </c>
      <c r="AF137" s="171">
        <f t="shared" si="110"/>
        <v>3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0</v>
      </c>
      <c r="AF138" s="171">
        <f t="shared" si="110"/>
        <v>0</v>
      </c>
      <c r="AG138" s="149">
        <f t="shared" si="111"/>
        <v>0</v>
      </c>
      <c r="AH138" s="153" t="str">
        <f t="shared" si="112"/>
        <v>not assessed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5</v>
      </c>
      <c r="AF139" s="176">
        <f t="shared" si="110"/>
        <v>5</v>
      </c>
      <c r="AG139" s="177">
        <f t="shared" si="111"/>
        <v>0</v>
      </c>
      <c r="AH139" s="175">
        <f t="shared" si="112"/>
        <v>0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2</v>
      </c>
      <c r="AF144" s="171">
        <f t="shared" si="110"/>
        <v>2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8</v>
      </c>
      <c r="AF145" s="171">
        <f t="shared" si="110"/>
        <v>8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5</v>
      </c>
      <c r="AF150" s="176">
        <f t="shared" si="110"/>
        <v>5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20</v>
      </c>
      <c r="AF153" s="171">
        <f t="shared" si="110"/>
        <v>20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301" t="str">
        <f>'Class Results'!U4</f>
        <v>Student 19</v>
      </c>
      <c r="C1" s="301"/>
      <c r="D1" s="30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302" t="s">
        <v>93</v>
      </c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42</v>
      </c>
      <c r="Q2" s="305"/>
      <c r="R2" s="305"/>
      <c r="S2" s="305"/>
      <c r="T2" s="306"/>
      <c r="U2" s="305"/>
      <c r="V2" s="305"/>
      <c r="W2" s="305"/>
      <c r="X2" s="306"/>
      <c r="Y2" s="305"/>
      <c r="Z2" s="305"/>
      <c r="AA2" s="30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Results'!U6=EQUAT!B7,1,0)</f>
        <v>0</v>
      </c>
      <c r="C3" s="146">
        <f>EQUAT!C7</f>
        <v>1</v>
      </c>
      <c r="D3" s="33" t="str">
        <f>IF($B3&lt;($C3),P3,0)</f>
        <v>IR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C13NMR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 t="str">
        <f t="shared" ref="L3:L32" si="4">IF($B3&lt;($C3),X3,0)</f>
        <v>systematic name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IR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C13NMR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 t="str">
        <f>EQUAT!F7</f>
        <v>systematic name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75</v>
      </c>
      <c r="AL3" s="33">
        <f>SUM(AF3:AF51)</f>
        <v>75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Results'!U7=EQUAT!B8,1,0)</f>
        <v>0</v>
      </c>
      <c r="C4" s="18">
        <f>EQUAT!C8</f>
        <v>1</v>
      </c>
      <c r="D4" s="33" t="str">
        <f t="shared" ref="D4:D70" si="17">IF($B4&lt;($C4),P4,0)</f>
        <v>amount of solids, liquids,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amount of solids, liquids,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1</v>
      </c>
      <c r="AF4" s="173">
        <f t="shared" ref="AF4:AF67" si="23">COUNTIF($P$3:$AA$102,AD4)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48</v>
      </c>
      <c r="AL4" s="33">
        <f>SUM(AF52:AF96)</f>
        <v>48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Results'!U8=EQUAT!B9,1,0)</f>
        <v>0</v>
      </c>
      <c r="C5" s="18">
        <f>EQUAT!C9</f>
        <v>1</v>
      </c>
      <c r="D5" s="33" t="str">
        <f t="shared" si="17"/>
        <v>titration curves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titration curves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10</v>
      </c>
      <c r="AL5" s="33">
        <f t="shared" ref="AL5:AM5" si="27">SUM(AF3:AF11)</f>
        <v>10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Results'!U9=EQUAT!B10,1,0)</f>
        <v>0</v>
      </c>
      <c r="C6" s="18">
        <f>EQUAT!C10</f>
        <v>1</v>
      </c>
      <c r="D6" s="33" t="str">
        <f t="shared" si="17"/>
        <v>acid-base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data book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acid-base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data book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2</v>
      </c>
      <c r="AL6" s="33">
        <f>SUM(AF12:AF14)</f>
        <v>2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Results'!U10=EQUAT!B11,1,0)</f>
        <v>0</v>
      </c>
      <c r="C7" s="18">
        <f>EQUAT!C11</f>
        <v>1</v>
      </c>
      <c r="D7" s="33" t="str">
        <f t="shared" si="17"/>
        <v>galvanic primary, principles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electrochemical series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data book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galvanic primary, principles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electrochemical series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data book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21</v>
      </c>
      <c r="AL7" s="33">
        <f t="shared" ref="AL7:AM7" si="32">SUM(AF15:AF19)</f>
        <v>21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Results'!U11=EQUAT!B12,1,0)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4</v>
      </c>
      <c r="AF8" s="173">
        <f t="shared" si="23"/>
        <v>4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12</v>
      </c>
      <c r="AL8" s="33">
        <f t="shared" ref="AL8:AM8" si="33">SUM(AF20:AF23)</f>
        <v>12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Results'!U12=EQUAT!B13,1,0)</f>
        <v>0</v>
      </c>
      <c r="C9" s="18">
        <f>EQUAT!C13</f>
        <v>1</v>
      </c>
      <c r="D9" s="33" t="str">
        <f t="shared" si="17"/>
        <v>redox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fuel cells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redox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fuel cells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</v>
      </c>
      <c r="AL9" s="33">
        <f t="shared" ref="AL9:AM9" si="34">SUM(AF24:AF31)</f>
        <v>1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Results'!U13=EQUAT!B14,1,0)</f>
        <v>0</v>
      </c>
      <c r="C10" s="18">
        <f>EQUAT!C14</f>
        <v>1</v>
      </c>
      <c r="D10" s="33" t="str">
        <f t="shared" si="17"/>
        <v>bomb calorimetry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calculations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bomb calorimetry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calculations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28</v>
      </c>
      <c r="AL10" s="33">
        <f t="shared" ref="AL10:AM10" si="35">SUM(AF32:AF48)</f>
        <v>28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4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Results'!U14=EQUAT!B15,1,0)</f>
        <v>0</v>
      </c>
      <c r="C11" s="18">
        <f>EQUAT!C15</f>
        <v>1</v>
      </c>
      <c r="D11" s="33" t="str">
        <f t="shared" si="17"/>
        <v>galvanic secondary, principles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galvanic secondary, principles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2</v>
      </c>
      <c r="AF11" s="173">
        <f t="shared" si="23"/>
        <v>2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Results'!U15=EQUAT!B16,1,0)</f>
        <v>0</v>
      </c>
      <c r="C12" s="18">
        <f>EQUAT!C16</f>
        <v>1</v>
      </c>
      <c r="D12" s="33" t="str">
        <f t="shared" si="17"/>
        <v>Le Chatelier principle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Le Chatelier principle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2</v>
      </c>
      <c r="AF12" s="171">
        <f t="shared" si="23"/>
        <v>2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16</v>
      </c>
      <c r="AL12" s="33">
        <f t="shared" ref="AL12:AM12" si="37">SUM(AF52:AF66)</f>
        <v>16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Results'!U16=EQUAT!B17,1,0)</f>
        <v>0</v>
      </c>
      <c r="C13" s="18">
        <f>EQUAT!C17</f>
        <v>1</v>
      </c>
      <c r="D13" s="33" t="str">
        <f t="shared" si="17"/>
        <v>fuel cells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fuel cells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2</v>
      </c>
      <c r="AV13" s="109">
        <f t="shared" si="31"/>
        <v>0</v>
      </c>
    </row>
    <row r="14" spans="1:58" x14ac:dyDescent="0.25">
      <c r="A14" s="8">
        <v>12</v>
      </c>
      <c r="B14" s="93">
        <f>IF('Class Results'!U17=EQUAT!B18,1,0)</f>
        <v>0</v>
      </c>
      <c r="C14" s="18">
        <f>EQUAT!C18</f>
        <v>1</v>
      </c>
      <c r="D14" s="33" t="str">
        <f t="shared" si="17"/>
        <v>gravimetric analysis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calculations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chemical equations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gravimetric analysis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calculations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chemical equations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2</v>
      </c>
      <c r="AV14" s="109">
        <f t="shared" si="31"/>
        <v>0</v>
      </c>
    </row>
    <row r="15" spans="1:58" x14ac:dyDescent="0.25">
      <c r="A15" s="8">
        <v>13</v>
      </c>
      <c r="B15" s="93">
        <f>IF('Class Results'!U18=EQUAT!B19,1,0)</f>
        <v>0</v>
      </c>
      <c r="C15" s="18">
        <f>EQUAT!C19</f>
        <v>1</v>
      </c>
      <c r="D15" s="33" t="str">
        <f t="shared" si="17"/>
        <v>gravimetric analysis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calculations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chemical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gravimetric analysis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calculations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chemical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Results'!U19=EQUAT!B20,1,0)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calibration graph AAS or UV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calibration graph AAS or UV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2</v>
      </c>
      <c r="AF16" s="173">
        <f t="shared" si="23"/>
        <v>2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Results'!U20=EQUAT!B21,1,0)</f>
        <v>0</v>
      </c>
      <c r="C17" s="18">
        <f>EQUAT!C21</f>
        <v>1</v>
      </c>
      <c r="D17" s="33" t="str">
        <f t="shared" si="17"/>
        <v>systematic name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alkanoic acid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calculations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systematic name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alkanoic acid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calculations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4</v>
      </c>
      <c r="AL17" s="33">
        <f t="shared" ref="AL17:AM17" si="42">SUM(AF90:AF93)</f>
        <v>4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Results'!U21=EQUAT!B22,1,0)</f>
        <v>0</v>
      </c>
      <c r="C18" s="18">
        <f>EQUAT!C22</f>
        <v>1</v>
      </c>
      <c r="D18" s="33" t="str">
        <f t="shared" si="17"/>
        <v xml:space="preserve">Faradays laws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galvanic primary, principles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redox equations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Faradays laws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galvanic primary, principles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redox equations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Results'!U22=EQUAT!B23,1,0)</f>
        <v>0</v>
      </c>
      <c r="C19" s="18">
        <f>EQUAT!C23</f>
        <v>1</v>
      </c>
      <c r="D19" s="33" t="str">
        <f t="shared" si="17"/>
        <v>chemical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aspirin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chemical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aspirin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Results'!U23=EQUAT!B24,1,0)</f>
        <v>0</v>
      </c>
      <c r="C20" s="18">
        <f>EQUAT!C24</f>
        <v>1</v>
      </c>
      <c r="D20" s="33" t="str">
        <f t="shared" si="17"/>
        <v>organic reaction pathways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organic reaction pathways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33</v>
      </c>
      <c r="AL20" s="33">
        <f>SUM(AF97:AF120)</f>
        <v>33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Results'!U24=EQUAT!B25,1,0)</f>
        <v>0</v>
      </c>
      <c r="C21" s="18">
        <f>EQUAT!C25</f>
        <v>1</v>
      </c>
      <c r="D21" s="33" t="str">
        <f t="shared" si="17"/>
        <v>Le Chatelier principle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Rates of reaction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Le Chatelier principle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Rates of reaction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48</v>
      </c>
      <c r="AL21" s="33">
        <f>SUM(AF121:AF151)</f>
        <v>48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Results'!U25=EQUAT!B26,1,0)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19</v>
      </c>
      <c r="AL22" s="33">
        <f t="shared" ref="AL22:AM22" si="44">SUM(AF97:AF103)</f>
        <v>19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Results'!U26=EQUAT!B27,1,0)</f>
        <v>0</v>
      </c>
      <c r="C23" s="18">
        <f>EQUAT!C27</f>
        <v>1</v>
      </c>
      <c r="D23" s="33" t="str">
        <f t="shared" si="17"/>
        <v>calc delta H from reactions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calc delta H from reactions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0</v>
      </c>
      <c r="AL23" s="33">
        <f t="shared" ref="AL23:AM23" si="46">SUM(AF104:AF109)</f>
        <v>0</v>
      </c>
      <c r="AM23" s="33">
        <f t="shared" si="46"/>
        <v>0</v>
      </c>
      <c r="AN23" s="80">
        <f t="shared" si="45"/>
        <v>-2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Results'!U27=EQUAT!B28,1,0)</f>
        <v>0</v>
      </c>
      <c r="C24" s="18">
        <f>EQUAT!C28</f>
        <v>1</v>
      </c>
      <c r="D24" s="33" t="str">
        <f t="shared" si="17"/>
        <v>matching analytical technique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HPLC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matching analytical technique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HPLC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14</v>
      </c>
      <c r="AL24" s="33">
        <f t="shared" ref="AL24:AM24" si="47">SUM(AF110:AF115)</f>
        <v>14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Results'!U28=EQUAT!B29,1,0)</f>
        <v>0</v>
      </c>
      <c r="C25" s="18">
        <f>EQUAT!C29</f>
        <v>1</v>
      </c>
      <c r="D25" s="33" t="str">
        <f t="shared" si="17"/>
        <v>vol - experimental technique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vol - experimental technique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Results'!U29=EQUAT!B30,1,0)</f>
        <v>0</v>
      </c>
      <c r="C26" s="18">
        <f>EQUAT!C30</f>
        <v>1</v>
      </c>
      <c r="D26" s="33" t="str">
        <f t="shared" si="17"/>
        <v>mass spectrometry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IR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C13NMR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mass spectrometry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IR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C13NMR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Results'!U30=EQUAT!B31,1,0)</f>
        <v>0</v>
      </c>
      <c r="C27" s="18">
        <f>EQUAT!C31</f>
        <v>1</v>
      </c>
      <c r="D27" s="33" t="str">
        <f t="shared" si="17"/>
        <v>mass spectrometry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IR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C13NMR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mass spectrometry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IR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C13NMR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1</v>
      </c>
      <c r="AF27" s="173">
        <f t="shared" si="23"/>
        <v>1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2</v>
      </c>
      <c r="AL27" s="33">
        <f t="shared" ref="AL27:AM27" si="50">SUM(AF123:AF128)</f>
        <v>2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Results'!U31=EQUAT!B32,1,0)</f>
        <v>0</v>
      </c>
      <c r="C28" s="18">
        <f>EQUAT!C32</f>
        <v>1</v>
      </c>
      <c r="D28" s="33" t="str">
        <f t="shared" si="17"/>
        <v>Le Chatelier principle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Le Chatelier principle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Results'!U32=EQUAT!B33,1,0)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chemical principles electrolytic cell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chemical principles electrolytic cell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12</v>
      </c>
      <c r="AL29" s="33">
        <f t="shared" ref="AL29:AM29" si="52">SUM(AF134:AF138)</f>
        <v>12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1</v>
      </c>
      <c r="AV29" s="109">
        <f t="shared" si="31"/>
        <v>0</v>
      </c>
    </row>
    <row r="30" spans="1:58" x14ac:dyDescent="0.25">
      <c r="A30" s="8">
        <v>28</v>
      </c>
      <c r="B30" s="93">
        <f>IF('Class Results'!U33=EQUAT!B34,1,0)</f>
        <v>0</v>
      </c>
      <c r="C30" s="18">
        <f>EQUAT!C34</f>
        <v>1</v>
      </c>
      <c r="D30" s="33" t="str">
        <f t="shared" si="17"/>
        <v>chemical principles electrolytic cell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molten vs aqueous electrolytic cell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chemical principles electrolytic cell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molten vs aqueous electrolytic cell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8</v>
      </c>
      <c r="AL30" s="33">
        <f t="shared" ref="AL30:AM30" si="53">SUM(AF139:AF143)</f>
        <v>8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Results'!U34=EQUAT!B35,1,0)</f>
        <v>0</v>
      </c>
      <c r="C31" s="18">
        <f>EQUAT!C35</f>
        <v>1</v>
      </c>
      <c r="D31" s="33" t="str">
        <f t="shared" si="17"/>
        <v>amount of solids, liquids, gases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excess and limiting reagents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amount of solids, liquids, gases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excess and limiting reagents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Results'!U35=EQUAT!B36,1,0)</f>
        <v>0</v>
      </c>
      <c r="C32" s="18">
        <f>EQUAT!C36</f>
        <v>1</v>
      </c>
      <c r="D32" s="33" t="str">
        <f t="shared" si="17"/>
        <v>solution calorimetry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solution calorimetry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5</v>
      </c>
      <c r="AL32" s="33">
        <f t="shared" ref="AL32:AM32" si="55">SUM(AF150:AF151)</f>
        <v>5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20</v>
      </c>
      <c r="AL33" s="33">
        <f t="shared" ref="AL33:AM33" si="56">SUM(AF152:AF154)</f>
        <v>20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Results'!U37</f>
        <v>0</v>
      </c>
      <c r="C34" s="18">
        <f>EQUAT!I7</f>
        <v>1</v>
      </c>
      <c r="D34" s="33" t="str">
        <f t="shared" si="17"/>
        <v>organic structure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organic structure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Results'!U38</f>
        <v>0</v>
      </c>
      <c r="C35" s="18">
        <f>EQUAT!I8</f>
        <v>1</v>
      </c>
      <c r="D35" s="33" t="str">
        <f t="shared" si="17"/>
        <v>mass spectrometry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mass spectrometry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Results'!U39</f>
        <v>0</v>
      </c>
      <c r="C36" s="18">
        <f>EQUAT!I9</f>
        <v>2</v>
      </c>
      <c r="D36" s="33" t="str">
        <f t="shared" si="17"/>
        <v>IR</v>
      </c>
      <c r="E36" s="33" t="str">
        <f t="shared" si="18"/>
        <v>IR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IR</v>
      </c>
      <c r="Q36" s="49" t="str">
        <f t="shared" si="65"/>
        <v>IR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6</v>
      </c>
      <c r="AF36" s="171">
        <f t="shared" si="23"/>
        <v>6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Results'!U40</f>
        <v>0</v>
      </c>
      <c r="C37" s="18">
        <f>EQUAT!I10</f>
        <v>2</v>
      </c>
      <c r="D37" s="33" t="str">
        <f t="shared" si="17"/>
        <v>organic structure</v>
      </c>
      <c r="E37" s="33" t="str">
        <f t="shared" si="18"/>
        <v>organic structure</v>
      </c>
      <c r="F37" s="33">
        <f t="shared" si="19"/>
        <v>0</v>
      </c>
      <c r="G37" s="33">
        <f t="shared" si="20"/>
        <v>0</v>
      </c>
      <c r="H37" s="33" t="str">
        <f t="shared" si="57"/>
        <v>C13NMR</v>
      </c>
      <c r="I37" s="33" t="str">
        <f t="shared" si="58"/>
        <v>C13NMR</v>
      </c>
      <c r="J37" s="33">
        <f t="shared" si="59"/>
        <v>0</v>
      </c>
      <c r="K37" s="33">
        <f t="shared" si="60"/>
        <v>0</v>
      </c>
      <c r="L37" s="33" t="str">
        <f t="shared" si="61"/>
        <v>carbon environment</v>
      </c>
      <c r="M37" s="33" t="str">
        <f t="shared" si="62"/>
        <v>carbon environment</v>
      </c>
      <c r="N37" s="33">
        <f t="shared" si="63"/>
        <v>0</v>
      </c>
      <c r="O37" s="33">
        <f t="shared" si="64"/>
        <v>0</v>
      </c>
      <c r="P37" s="72" t="str">
        <f>EQUAT!J10</f>
        <v>organic structure</v>
      </c>
      <c r="Q37" s="49" t="str">
        <f t="shared" si="65"/>
        <v>organic structure</v>
      </c>
      <c r="R37" s="9">
        <f t="shared" si="66"/>
        <v>0</v>
      </c>
      <c r="S37" s="50">
        <f t="shared" si="67"/>
        <v>0</v>
      </c>
      <c r="T37" s="45" t="str">
        <f>EQUAT!K10</f>
        <v>C13NMR</v>
      </c>
      <c r="U37" s="56" t="str">
        <f t="shared" si="68"/>
        <v>C13NMR</v>
      </c>
      <c r="V37" s="10">
        <f t="shared" si="69"/>
        <v>0</v>
      </c>
      <c r="W37" s="57">
        <f t="shared" si="70"/>
        <v>0</v>
      </c>
      <c r="X37" s="45" t="str">
        <f>EQUAT!L10</f>
        <v>carbon environment</v>
      </c>
      <c r="Y37" s="63" t="str">
        <f t="shared" si="71"/>
        <v>carbon environment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Results'!U41</f>
        <v>0</v>
      </c>
      <c r="C38" s="18">
        <f>EQUAT!I11</f>
        <v>5</v>
      </c>
      <c r="D38" s="33" t="str">
        <f t="shared" si="17"/>
        <v>common organic reactions</v>
      </c>
      <c r="E38" s="33" t="str">
        <f t="shared" si="18"/>
        <v>common organic reactions</v>
      </c>
      <c r="F38" s="33" t="str">
        <f t="shared" si="19"/>
        <v>common organic reactions</v>
      </c>
      <c r="G38" s="33" t="str">
        <f t="shared" si="20"/>
        <v>common organic reactions</v>
      </c>
      <c r="H38" s="33" t="str">
        <f t="shared" si="57"/>
        <v>esters from alkenes</v>
      </c>
      <c r="I38" s="33" t="str">
        <f t="shared" si="58"/>
        <v>esters from alkenes</v>
      </c>
      <c r="J38" s="33" t="str">
        <f t="shared" si="59"/>
        <v>esters from alkenes</v>
      </c>
      <c r="K38" s="33" t="str">
        <f t="shared" si="60"/>
        <v>esters from alkenes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common organic reactions</v>
      </c>
      <c r="Q38" s="49" t="str">
        <f t="shared" si="65"/>
        <v>common organic reactions</v>
      </c>
      <c r="R38" s="9" t="str">
        <f t="shared" si="66"/>
        <v>common organic reactions</v>
      </c>
      <c r="S38" s="50" t="str">
        <f t="shared" si="67"/>
        <v>common organic reactions</v>
      </c>
      <c r="T38" s="45" t="str">
        <f>EQUAT!K11</f>
        <v>esters from alkenes</v>
      </c>
      <c r="U38" s="56" t="str">
        <f t="shared" si="68"/>
        <v>esters from alkenes</v>
      </c>
      <c r="V38" s="10" t="str">
        <f t="shared" si="69"/>
        <v>esters from alkenes</v>
      </c>
      <c r="W38" s="57" t="str">
        <f t="shared" si="70"/>
        <v>esters from alkenes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2</v>
      </c>
      <c r="AF38" s="171">
        <f t="shared" si="23"/>
        <v>2</v>
      </c>
      <c r="AG38" s="149">
        <f t="shared" si="24"/>
        <v>0</v>
      </c>
      <c r="AH38" s="153">
        <f t="shared" si="25"/>
        <v>0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6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Results'!U42</f>
        <v>0</v>
      </c>
      <c r="C39" s="18">
        <f>EQUAT!I12</f>
        <v>1</v>
      </c>
      <c r="D39" s="33" t="str">
        <f t="shared" si="17"/>
        <v>esterification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esterification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94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1gi</v>
      </c>
      <c r="B40" s="18">
        <f>'Class Results'!U43</f>
        <v>0</v>
      </c>
      <c r="C40" s="18">
        <f>EQUAT!I13</f>
        <v>2</v>
      </c>
      <c r="D40" s="33" t="str">
        <f t="shared" si="17"/>
        <v>Le Chatelier principle</v>
      </c>
      <c r="E40" s="33" t="str">
        <f t="shared" si="18"/>
        <v>Le Chatelier principle</v>
      </c>
      <c r="F40" s="33">
        <f t="shared" si="19"/>
        <v>0</v>
      </c>
      <c r="G40" s="33">
        <f t="shared" si="20"/>
        <v>0</v>
      </c>
      <c r="H40" s="33" t="str">
        <f t="shared" si="57"/>
        <v>Rates of reaction</v>
      </c>
      <c r="I40" s="33" t="str">
        <f t="shared" si="58"/>
        <v>Rates of reaction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Le Chatelier principle</v>
      </c>
      <c r="Q40" s="49" t="str">
        <f t="shared" si="65"/>
        <v>Le Chatelier principle</v>
      </c>
      <c r="R40" s="9">
        <f t="shared" si="66"/>
        <v>0</v>
      </c>
      <c r="S40" s="50">
        <f t="shared" si="67"/>
        <v>0</v>
      </c>
      <c r="T40" s="45" t="str">
        <f>EQUAT!K13</f>
        <v>Rates of reaction</v>
      </c>
      <c r="U40" s="56" t="str">
        <f t="shared" si="68"/>
        <v>Rates of reaction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2</v>
      </c>
      <c r="AV40" s="109">
        <f t="shared" si="31"/>
        <v>0</v>
      </c>
    </row>
    <row r="41" spans="1:48" x14ac:dyDescent="0.25">
      <c r="A41" s="8" t="str">
        <f>EQUAT!H14</f>
        <v>1gii</v>
      </c>
      <c r="B41" s="18">
        <f>'Class Results'!U44</f>
        <v>0</v>
      </c>
      <c r="C41" s="18">
        <f>EQUAT!I14</f>
        <v>1</v>
      </c>
      <c r="D41" s="33" t="str">
        <f t="shared" si="17"/>
        <v>properties of organic compounds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properties of organic compounds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1h</v>
      </c>
      <c r="B42" s="18">
        <f>'Class Results'!U45</f>
        <v>0</v>
      </c>
      <c r="C42" s="18">
        <f>EQUAT!I15</f>
        <v>2</v>
      </c>
      <c r="D42" s="33" t="str">
        <f t="shared" si="17"/>
        <v>calc delta H from reactions</v>
      </c>
      <c r="E42" s="33" t="str">
        <f t="shared" si="18"/>
        <v>calc delta H from reactions</v>
      </c>
      <c r="F42" s="33">
        <f t="shared" si="19"/>
        <v>0</v>
      </c>
      <c r="G42" s="33">
        <f t="shared" si="20"/>
        <v>0</v>
      </c>
      <c r="H42" s="33" t="str">
        <f t="shared" si="57"/>
        <v>data book</v>
      </c>
      <c r="I42" s="33" t="str">
        <f t="shared" si="58"/>
        <v>data book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 t="str">
        <f t="shared" si="65"/>
        <v>calc delta H from reactions</v>
      </c>
      <c r="R42" s="9">
        <f t="shared" si="66"/>
        <v>0</v>
      </c>
      <c r="S42" s="50">
        <f t="shared" si="67"/>
        <v>0</v>
      </c>
      <c r="T42" s="45" t="str">
        <f>EQUAT!K15</f>
        <v>data book</v>
      </c>
      <c r="U42" s="56" t="str">
        <f t="shared" si="68"/>
        <v>data book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2a</v>
      </c>
      <c r="B43" s="18">
        <f>'Class Results'!U46</f>
        <v>0</v>
      </c>
      <c r="C43" s="18">
        <f>EQUAT!I16</f>
        <v>1</v>
      </c>
      <c r="D43" s="33" t="str">
        <f t="shared" si="17"/>
        <v>chemical principles electrolytic cell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chemical principles electrolytic cell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2b</v>
      </c>
      <c r="B44" s="18">
        <f>'Class Results'!U47</f>
        <v>0</v>
      </c>
      <c r="C44" s="18">
        <f>EQUAT!I17</f>
        <v>2</v>
      </c>
      <c r="D44" s="33" t="str">
        <f t="shared" si="17"/>
        <v>predicting redox products</v>
      </c>
      <c r="E44" s="33" t="str">
        <f t="shared" si="18"/>
        <v>predicting redox products</v>
      </c>
      <c r="F44" s="33">
        <f t="shared" si="19"/>
        <v>0</v>
      </c>
      <c r="G44" s="33">
        <f t="shared" si="20"/>
        <v>0</v>
      </c>
      <c r="H44" s="33" t="str">
        <f t="shared" si="57"/>
        <v>electrochemical series</v>
      </c>
      <c r="I44" s="33" t="str">
        <f t="shared" si="58"/>
        <v>electrochemical series</v>
      </c>
      <c r="J44" s="33">
        <f t="shared" si="59"/>
        <v>0</v>
      </c>
      <c r="K44" s="33">
        <f t="shared" si="60"/>
        <v>0</v>
      </c>
      <c r="L44" s="33" t="str">
        <f t="shared" si="61"/>
        <v>chemical principles electrolytic cell</v>
      </c>
      <c r="M44" s="33" t="str">
        <f t="shared" si="62"/>
        <v>chemical principles electrolytic cell</v>
      </c>
      <c r="N44" s="33">
        <f t="shared" si="63"/>
        <v>0</v>
      </c>
      <c r="O44" s="33">
        <f t="shared" si="64"/>
        <v>0</v>
      </c>
      <c r="P44" s="72" t="str">
        <f>EQUAT!J17</f>
        <v>predicting redox products</v>
      </c>
      <c r="Q44" s="49" t="str">
        <f t="shared" si="65"/>
        <v>predicting redox products</v>
      </c>
      <c r="R44" s="9">
        <f t="shared" si="66"/>
        <v>0</v>
      </c>
      <c r="S44" s="50">
        <f t="shared" si="67"/>
        <v>0</v>
      </c>
      <c r="T44" s="45" t="str">
        <f>EQUAT!K17</f>
        <v>electrochemical series</v>
      </c>
      <c r="U44" s="56" t="str">
        <f t="shared" si="68"/>
        <v>electrochemical series</v>
      </c>
      <c r="V44" s="10">
        <f t="shared" si="69"/>
        <v>0</v>
      </c>
      <c r="W44" s="57">
        <f t="shared" si="70"/>
        <v>0</v>
      </c>
      <c r="X44" s="45" t="str">
        <f>EQUAT!L17</f>
        <v>chemical principles electrolytic cell</v>
      </c>
      <c r="Y44" s="63" t="str">
        <f t="shared" si="71"/>
        <v>chemical principles electrolytic cell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2c</v>
      </c>
      <c r="B45" s="18">
        <f>'Class Results'!U48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 t="str">
        <f t="shared" si="57"/>
        <v>chemical principles electrolytic cell</v>
      </c>
      <c r="I45" s="33" t="str">
        <f t="shared" si="58"/>
        <v>chemical principles electrolytic cell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 t="str">
        <f>EQUAT!K18</f>
        <v>chemical principles electrolytic cell</v>
      </c>
      <c r="U45" s="56" t="str">
        <f t="shared" si="68"/>
        <v>chemical principles electrolytic cell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</v>
      </c>
      <c r="B46" s="18">
        <f>'Class Results'!U49</f>
        <v>0</v>
      </c>
      <c r="C46" s="18">
        <f>EQUAT!I19</f>
        <v>1</v>
      </c>
      <c r="D46" s="33" t="str">
        <f t="shared" si="17"/>
        <v>vis-UV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vis-UV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2e</v>
      </c>
      <c r="B47" s="18">
        <f>'Class Results'!U50</f>
        <v>0</v>
      </c>
      <c r="C47" s="18">
        <f>EQUAT!I20</f>
        <v>1</v>
      </c>
      <c r="D47" s="33" t="str">
        <f t="shared" si="17"/>
        <v>vis-UV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vis-UV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2f</v>
      </c>
      <c r="B48" s="18">
        <f>'Class Results'!U51</f>
        <v>0</v>
      </c>
      <c r="C48" s="18">
        <f>EQUAT!I21</f>
        <v>2</v>
      </c>
      <c r="D48" s="33" t="str">
        <f t="shared" si="17"/>
        <v xml:space="preserve">Faradays laws </v>
      </c>
      <c r="E48" s="33" t="str">
        <f t="shared" si="18"/>
        <v xml:space="preserve">Faradays laws </v>
      </c>
      <c r="F48" s="33">
        <f t="shared" si="19"/>
        <v>0</v>
      </c>
      <c r="G48" s="33">
        <f t="shared" si="20"/>
        <v>0</v>
      </c>
      <c r="H48" s="33" t="str">
        <f t="shared" si="57"/>
        <v>electrolytic cells</v>
      </c>
      <c r="I48" s="33" t="str">
        <f t="shared" si="58"/>
        <v>electrolytic cells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 xml:space="preserve">Faradays laws </v>
      </c>
      <c r="Q48" s="49" t="str">
        <f t="shared" si="65"/>
        <v xml:space="preserve">Faradays laws </v>
      </c>
      <c r="R48" s="9">
        <f t="shared" si="66"/>
        <v>0</v>
      </c>
      <c r="S48" s="50">
        <f t="shared" si="67"/>
        <v>0</v>
      </c>
      <c r="T48" s="45" t="str">
        <f>EQUAT!K21</f>
        <v>electrolytic cells</v>
      </c>
      <c r="U48" s="56" t="str">
        <f t="shared" si="68"/>
        <v>electrolytic cells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2g</v>
      </c>
      <c r="B49" s="18">
        <f>'Class Results'!U52</f>
        <v>0</v>
      </c>
      <c r="C49" s="18">
        <f>EQUAT!I22</f>
        <v>1</v>
      </c>
      <c r="D49" s="33" t="str">
        <f t="shared" si="17"/>
        <v>limitations of predictions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limitations of predictions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2h</v>
      </c>
      <c r="B50" s="18">
        <f>'Class Results'!U53</f>
        <v>0</v>
      </c>
      <c r="C50" s="18">
        <f>EQUAT!I23</f>
        <v>1</v>
      </c>
      <c r="D50" s="33" t="str">
        <f t="shared" si="17"/>
        <v>chemical principles electrolytic cell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chemical principles electrolytic cell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2i</v>
      </c>
      <c r="B51" s="18">
        <f>'Class Results'!U54</f>
        <v>0</v>
      </c>
      <c r="C51" s="18">
        <f>EQUAT!I24</f>
        <v>3</v>
      </c>
      <c r="D51" s="33" t="str">
        <f t="shared" si="17"/>
        <v>vis-UV</v>
      </c>
      <c r="E51" s="33" t="str">
        <f t="shared" si="18"/>
        <v>vis-UV</v>
      </c>
      <c r="F51" s="33" t="str">
        <f t="shared" si="19"/>
        <v>vis-UV</v>
      </c>
      <c r="G51" s="33">
        <f t="shared" si="20"/>
        <v>0</v>
      </c>
      <c r="H51" s="33" t="str">
        <f t="shared" si="57"/>
        <v>calibration graph AAS or UV</v>
      </c>
      <c r="I51" s="33" t="str">
        <f t="shared" si="58"/>
        <v>calibration graph AAS or UV</v>
      </c>
      <c r="J51" s="33" t="str">
        <f t="shared" si="59"/>
        <v>calibration graph AAS or UV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vis-UV</v>
      </c>
      <c r="Q51" s="49" t="str">
        <f t="shared" si="65"/>
        <v>vis-UV</v>
      </c>
      <c r="R51" s="9" t="str">
        <f t="shared" si="66"/>
        <v>vis-UV</v>
      </c>
      <c r="S51" s="50">
        <f t="shared" si="67"/>
        <v>0</v>
      </c>
      <c r="T51" s="45" t="str">
        <f>EQUAT!K24</f>
        <v>calibration graph AAS or UV</v>
      </c>
      <c r="U51" s="56" t="str">
        <f t="shared" si="68"/>
        <v>calibration graph AAS or UV</v>
      </c>
      <c r="V51" s="10" t="str">
        <f t="shared" si="69"/>
        <v>calibration graph AAS or UV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3a</v>
      </c>
      <c r="B52" s="18">
        <f>'Class Results'!U55</f>
        <v>0</v>
      </c>
      <c r="C52" s="18">
        <f>EQUAT!I25</f>
        <v>1</v>
      </c>
      <c r="D52" s="33" t="str">
        <f t="shared" si="17"/>
        <v>structural formula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amines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structural formula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amines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3b</v>
      </c>
      <c r="B53" s="18">
        <f>'Class Results'!U56</f>
        <v>0</v>
      </c>
      <c r="C53" s="18">
        <f>EQUAT!I26</f>
        <v>1</v>
      </c>
      <c r="D53" s="33" t="str">
        <f t="shared" si="17"/>
        <v>amines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amino acid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amines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amino acid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3c</v>
      </c>
      <c r="B54" s="18">
        <f>'Class Results'!U57</f>
        <v>0</v>
      </c>
      <c r="C54" s="18">
        <f>EQUAT!I27</f>
        <v>1</v>
      </c>
      <c r="D54" s="33" t="str">
        <f t="shared" si="17"/>
        <v>systematic name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systematic name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3d</v>
      </c>
      <c r="B55" s="18">
        <f>'Class Results'!U58</f>
        <v>0</v>
      </c>
      <c r="C55" s="18">
        <f>EQUAT!I28</f>
        <v>1</v>
      </c>
      <c r="D55" s="33" t="str">
        <f t="shared" si="17"/>
        <v>amino acid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data book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 t="str">
        <f t="shared" si="61"/>
        <v>structural formula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amino acid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data book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 t="str">
        <f>EQUAT!L28</f>
        <v>structural formula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3e</v>
      </c>
      <c r="B56" s="18">
        <f>'Class Results'!U59</f>
        <v>0</v>
      </c>
      <c r="C56" s="18">
        <f>EQUAT!I29</f>
        <v>2</v>
      </c>
      <c r="D56" s="33" t="str">
        <f t="shared" si="17"/>
        <v>cond &amp; poly - proteins</v>
      </c>
      <c r="E56" s="33" t="str">
        <f t="shared" si="18"/>
        <v>cond &amp; poly - proteins</v>
      </c>
      <c r="F56" s="33">
        <f t="shared" si="19"/>
        <v>0</v>
      </c>
      <c r="G56" s="33">
        <f t="shared" si="20"/>
        <v>0</v>
      </c>
      <c r="H56" s="33" t="str">
        <f t="shared" si="57"/>
        <v>chemical bonding proteins</v>
      </c>
      <c r="I56" s="33" t="str">
        <f t="shared" si="58"/>
        <v>chemical bonding proteins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cond &amp; poly - proteins</v>
      </c>
      <c r="Q56" s="49" t="str">
        <f t="shared" si="65"/>
        <v>cond &amp; poly - proteins</v>
      </c>
      <c r="R56" s="9">
        <f t="shared" si="66"/>
        <v>0</v>
      </c>
      <c r="S56" s="50">
        <f t="shared" si="67"/>
        <v>0</v>
      </c>
      <c r="T56" s="45" t="str">
        <f>EQUAT!K29</f>
        <v>chemical bonding proteins</v>
      </c>
      <c r="U56" s="56" t="str">
        <f t="shared" si="68"/>
        <v>chemical bonding proteins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3</v>
      </c>
      <c r="AF56" s="179">
        <f t="shared" si="23"/>
        <v>3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3fi</v>
      </c>
      <c r="B57" s="18">
        <f>'Class Results'!U60</f>
        <v>0</v>
      </c>
      <c r="C57" s="18">
        <f>EQUAT!I30</f>
        <v>1</v>
      </c>
      <c r="D57" s="33" t="str">
        <f t="shared" si="17"/>
        <v>cond &amp; poly - proteins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protein- primary, secondary, tertiary structure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cond &amp; poly - proteins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protein- primary, secondary, tertiary structure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3fii</v>
      </c>
      <c r="B58" s="18">
        <f>'Class Results'!U61</f>
        <v>0</v>
      </c>
      <c r="C58" s="18">
        <f>EQUAT!I31</f>
        <v>1</v>
      </c>
      <c r="D58" s="33" t="str">
        <f t="shared" si="17"/>
        <v>cond &amp; poly - proteins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protein- primary, secondary, tertiary structure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cond &amp; poly - proteins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protein- primary, secondary, tertiary structure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3</v>
      </c>
      <c r="AV58" s="109">
        <f t="shared" si="31"/>
        <v>0</v>
      </c>
    </row>
    <row r="59" spans="1:48" x14ac:dyDescent="0.25">
      <c r="A59" s="8" t="str">
        <f>EQUAT!H32</f>
        <v>3fiii</v>
      </c>
      <c r="B59" s="18">
        <f>'Class Results'!U62</f>
        <v>0</v>
      </c>
      <c r="C59" s="18">
        <f>EQUAT!I32</f>
        <v>1</v>
      </c>
      <c r="D59" s="33" t="str">
        <f t="shared" si="17"/>
        <v>cond &amp; poly - proteins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 t="str">
        <f t="shared" si="57"/>
        <v>protein- primary, secondary, tertiary structure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cond &amp; poly - proteins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 t="str">
        <f>EQUAT!K32</f>
        <v>protein- primary, secondary, tertiary structure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3gi</v>
      </c>
      <c r="B60" s="18">
        <f>'Class Results'!U63</f>
        <v>0</v>
      </c>
      <c r="C60" s="18">
        <f>EQUAT!I33</f>
        <v>2</v>
      </c>
      <c r="D60" s="33" t="str">
        <f t="shared" si="17"/>
        <v>DNA</v>
      </c>
      <c r="E60" s="33" t="str">
        <f t="shared" si="18"/>
        <v>DNA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DNA</v>
      </c>
      <c r="Q60" s="49" t="str">
        <f t="shared" si="65"/>
        <v>DNA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2</v>
      </c>
      <c r="AF60" s="179">
        <f t="shared" si="23"/>
        <v>2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3gii</v>
      </c>
      <c r="B61" s="18">
        <f>'Class Results'!U64</f>
        <v>0</v>
      </c>
      <c r="C61" s="18">
        <f>EQUAT!I34</f>
        <v>1</v>
      </c>
      <c r="D61" s="33" t="str">
        <f t="shared" si="17"/>
        <v>DNA primary structure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DNA primary structure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3giii</v>
      </c>
      <c r="B62" s="18">
        <f>'Class Results'!U65</f>
        <v>0</v>
      </c>
      <c r="C62" s="18">
        <f>EQUAT!I35</f>
        <v>1</v>
      </c>
      <c r="D62" s="33" t="str">
        <f t="shared" si="17"/>
        <v>DNA secondary structure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DNA secondary structure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2</v>
      </c>
      <c r="AV62" s="109">
        <f t="shared" si="31"/>
        <v>0</v>
      </c>
    </row>
    <row r="63" spans="1:48" x14ac:dyDescent="0.25">
      <c r="A63" s="8" t="str">
        <f>EQUAT!H36</f>
        <v>3h</v>
      </c>
      <c r="B63" s="18">
        <f>'Class Results'!U66</f>
        <v>0</v>
      </c>
      <c r="C63" s="18">
        <f>EQUAT!I36</f>
        <v>1</v>
      </c>
      <c r="D63" s="33" t="str">
        <f t="shared" si="17"/>
        <v>DNA secondary structure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DNA secondary structure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4ai</v>
      </c>
      <c r="B64" s="18">
        <f>'Class Results'!U67</f>
        <v>0</v>
      </c>
      <c r="C64" s="18">
        <f>EQUAT!I37</f>
        <v>2</v>
      </c>
      <c r="D64" s="33" t="str">
        <f t="shared" si="17"/>
        <v>catalyst effect on rate</v>
      </c>
      <c r="E64" s="33" t="str">
        <f t="shared" si="18"/>
        <v>catalyst effect on rate</v>
      </c>
      <c r="F64" s="33">
        <f t="shared" si="19"/>
        <v>0</v>
      </c>
      <c r="G64" s="33">
        <f t="shared" si="20"/>
        <v>0</v>
      </c>
      <c r="H64" s="33" t="str">
        <f t="shared" si="57"/>
        <v>calc delta H from reactions</v>
      </c>
      <c r="I64" s="33" t="str">
        <f t="shared" si="58"/>
        <v>calc delta H from reactions</v>
      </c>
      <c r="J64" s="33">
        <f t="shared" si="59"/>
        <v>0</v>
      </c>
      <c r="K64" s="33">
        <f t="shared" si="60"/>
        <v>0</v>
      </c>
      <c r="L64" s="33" t="str">
        <f t="shared" si="61"/>
        <v>Energy sources - renewability</v>
      </c>
      <c r="M64" s="33" t="str">
        <f t="shared" si="62"/>
        <v>Energy sources - renewability</v>
      </c>
      <c r="N64" s="33">
        <f t="shared" si="63"/>
        <v>0</v>
      </c>
      <c r="O64" s="33">
        <f t="shared" si="64"/>
        <v>0</v>
      </c>
      <c r="P64" s="72" t="str">
        <f>EQUAT!J37</f>
        <v>catalyst effect on rate</v>
      </c>
      <c r="Q64" s="49" t="str">
        <f t="shared" si="65"/>
        <v>catalyst effect on rate</v>
      </c>
      <c r="R64" s="9">
        <f t="shared" si="66"/>
        <v>0</v>
      </c>
      <c r="S64" s="50">
        <f t="shared" si="67"/>
        <v>0</v>
      </c>
      <c r="T64" s="45" t="str">
        <f>EQUAT!K37</f>
        <v>calc delta H from reactions</v>
      </c>
      <c r="U64" s="56" t="str">
        <f t="shared" si="68"/>
        <v>calc delta H from reactions</v>
      </c>
      <c r="V64" s="10">
        <f t="shared" si="69"/>
        <v>0</v>
      </c>
      <c r="W64" s="57">
        <f t="shared" si="70"/>
        <v>0</v>
      </c>
      <c r="X64" s="45" t="str">
        <f>EQUAT!L37</f>
        <v>Energy sources - renewability</v>
      </c>
      <c r="Y64" s="63" t="str">
        <f t="shared" si="71"/>
        <v>Energy sources - renewability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4aii</v>
      </c>
      <c r="B65" s="18">
        <f>'Class Results'!U68</f>
        <v>0</v>
      </c>
      <c r="C65" s="18">
        <f>EQUAT!I38</f>
        <v>3</v>
      </c>
      <c r="D65" s="33" t="str">
        <f t="shared" si="17"/>
        <v>Equilibrium law</v>
      </c>
      <c r="E65" s="33" t="str">
        <f t="shared" si="18"/>
        <v>Equilibrium law</v>
      </c>
      <c r="F65" s="33" t="str">
        <f t="shared" si="19"/>
        <v>Equilibrium law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 law</v>
      </c>
      <c r="Q65" s="49" t="str">
        <f t="shared" si="65"/>
        <v>Equilibrium law</v>
      </c>
      <c r="R65" s="9" t="str">
        <f t="shared" si="66"/>
        <v>Equilibrium law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4aiii</v>
      </c>
      <c r="B66" s="18">
        <f>'Class Results'!U69</f>
        <v>0</v>
      </c>
      <c r="C66" s="18">
        <f>EQUAT!I39</f>
        <v>1</v>
      </c>
      <c r="D66" s="33" t="str">
        <f t="shared" si="17"/>
        <v>Equilibrium law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 t="str">
        <f t="shared" si="57"/>
        <v>Le Chatelier principle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 t="str">
        <f>EQUAT!K39</f>
        <v>Le Chatelier principle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4bi</v>
      </c>
      <c r="B67" s="18">
        <f>'Class Results'!U70</f>
        <v>0</v>
      </c>
      <c r="C67" s="18">
        <f>EQUAT!I40</f>
        <v>1</v>
      </c>
      <c r="D67" s="33" t="str">
        <f t="shared" si="17"/>
        <v>biochemical fuel production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data book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biochemical fuel production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data book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4bii</v>
      </c>
      <c r="B68" s="18">
        <f>'Class Results'!U71</f>
        <v>0</v>
      </c>
      <c r="C68" s="18">
        <f>EQUAT!I41</f>
        <v>3</v>
      </c>
      <c r="D68" s="33" t="str">
        <f t="shared" si="17"/>
        <v>biodiesel</v>
      </c>
      <c r="E68" s="33" t="str">
        <f t="shared" si="18"/>
        <v>biodiesel</v>
      </c>
      <c r="F68" s="33" t="str">
        <f t="shared" si="19"/>
        <v>biodiesel</v>
      </c>
      <c r="G68" s="33">
        <f t="shared" si="20"/>
        <v>0</v>
      </c>
      <c r="H68" s="33" t="str">
        <f t="shared" si="57"/>
        <v>data book</v>
      </c>
      <c r="I68" s="33" t="str">
        <f t="shared" si="58"/>
        <v>data book</v>
      </c>
      <c r="J68" s="33" t="str">
        <f t="shared" si="59"/>
        <v>data book</v>
      </c>
      <c r="K68" s="33">
        <f t="shared" si="60"/>
        <v>0</v>
      </c>
      <c r="L68" s="33" t="str">
        <f t="shared" si="61"/>
        <v>chemical equations</v>
      </c>
      <c r="M68" s="33" t="str">
        <f t="shared" si="62"/>
        <v>chemical equations</v>
      </c>
      <c r="N68" s="33" t="str">
        <f t="shared" si="63"/>
        <v>chemical equations</v>
      </c>
      <c r="O68" s="33">
        <f t="shared" si="64"/>
        <v>0</v>
      </c>
      <c r="P68" s="72" t="str">
        <f>EQUAT!J41</f>
        <v>biodiesel</v>
      </c>
      <c r="Q68" s="49" t="str">
        <f t="shared" si="65"/>
        <v>biodiesel</v>
      </c>
      <c r="R68" s="9" t="str">
        <f t="shared" si="66"/>
        <v>biodiesel</v>
      </c>
      <c r="S68" s="50">
        <f t="shared" si="67"/>
        <v>0</v>
      </c>
      <c r="T68" s="45" t="str">
        <f>EQUAT!K41</f>
        <v>data book</v>
      </c>
      <c r="U68" s="56" t="str">
        <f t="shared" si="68"/>
        <v>data book</v>
      </c>
      <c r="V68" s="10" t="str">
        <f t="shared" si="69"/>
        <v>data book</v>
      </c>
      <c r="W68" s="57">
        <f t="shared" si="70"/>
        <v>0</v>
      </c>
      <c r="X68" s="45" t="str">
        <f>EQUAT!L41</f>
        <v>chemical equations</v>
      </c>
      <c r="Y68" s="63" t="str">
        <f t="shared" si="71"/>
        <v>chemical equations</v>
      </c>
      <c r="Z68" s="11" t="str">
        <f t="shared" si="72"/>
        <v>chemical equations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0</v>
      </c>
      <c r="AF68" s="182">
        <f t="shared" ref="AF68:AF131" si="76">COUNTIF($P$3:$AA$102,AD68)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4ci</v>
      </c>
      <c r="B69" s="18">
        <f>'Class Results'!U72</f>
        <v>0</v>
      </c>
      <c r="C69" s="18">
        <f>EQUAT!I42</f>
        <v>1</v>
      </c>
      <c r="D69" s="33" t="str">
        <f t="shared" si="17"/>
        <v>C13NMR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chemical equations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C13NMR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chemical equations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4cii</v>
      </c>
      <c r="B70" s="18">
        <f>'Class Results'!U73</f>
        <v>0</v>
      </c>
      <c r="C70" s="18">
        <f>EQUAT!I43</f>
        <v>2</v>
      </c>
      <c r="D70" s="33" t="str">
        <f t="shared" si="17"/>
        <v>HNMR</v>
      </c>
      <c r="E70" s="33" t="str">
        <f t="shared" si="18"/>
        <v>HNMR</v>
      </c>
      <c r="F70" s="33">
        <f t="shared" si="19"/>
        <v>0</v>
      </c>
      <c r="G70" s="33">
        <f t="shared" si="20"/>
        <v>0</v>
      </c>
      <c r="H70" s="33" t="str">
        <f t="shared" si="57"/>
        <v>semi-structural formula</v>
      </c>
      <c r="I70" s="33" t="str">
        <f t="shared" si="58"/>
        <v>semi-structural formula</v>
      </c>
      <c r="J70" s="33">
        <f t="shared" si="59"/>
        <v>0</v>
      </c>
      <c r="K70" s="33">
        <f t="shared" si="60"/>
        <v>0</v>
      </c>
      <c r="L70" s="33" t="str">
        <f t="shared" si="61"/>
        <v>oxidation primary alkanols</v>
      </c>
      <c r="M70" s="33" t="str">
        <f t="shared" si="62"/>
        <v>oxidation primary alkanols</v>
      </c>
      <c r="N70" s="33">
        <f t="shared" si="63"/>
        <v>0</v>
      </c>
      <c r="O70" s="33">
        <f t="shared" si="64"/>
        <v>0</v>
      </c>
      <c r="P70" s="72" t="str">
        <f>EQUAT!J43</f>
        <v>HNMR</v>
      </c>
      <c r="Q70" s="49" t="str">
        <f t="shared" si="65"/>
        <v>HNMR</v>
      </c>
      <c r="R70" s="9">
        <f t="shared" si="66"/>
        <v>0</v>
      </c>
      <c r="S70" s="50">
        <f t="shared" si="67"/>
        <v>0</v>
      </c>
      <c r="T70" s="45" t="str">
        <f>EQUAT!K43</f>
        <v>semi-structural formula</v>
      </c>
      <c r="U70" s="56" t="str">
        <f t="shared" si="68"/>
        <v>semi-structural formula</v>
      </c>
      <c r="V70" s="10">
        <f t="shared" si="69"/>
        <v>0</v>
      </c>
      <c r="W70" s="57">
        <f t="shared" si="70"/>
        <v>0</v>
      </c>
      <c r="X70" s="45" t="str">
        <f>EQUAT!L43</f>
        <v>oxidation primary alkanols</v>
      </c>
      <c r="Y70" s="63" t="str">
        <f t="shared" si="71"/>
        <v>oxidation primary alkanols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2</v>
      </c>
      <c r="AF70" s="182">
        <f t="shared" si="76"/>
        <v>2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4di</v>
      </c>
      <c r="B71" s="18">
        <f>'Class Results'!U74</f>
        <v>0</v>
      </c>
      <c r="C71" s="18">
        <f>EQUAT!I44</f>
        <v>1</v>
      </c>
      <c r="D71" s="33" t="str">
        <f t="shared" ref="D71:D88" si="83">IF($B71&lt;($C71),P71,0)</f>
        <v>fuel cells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fuel cells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4dii</v>
      </c>
      <c r="B72" s="18">
        <f>'Class Results'!U75</f>
        <v>0</v>
      </c>
      <c r="C72" s="18">
        <f>EQUAT!I45</f>
        <v>2</v>
      </c>
      <c r="D72" s="33" t="str">
        <f t="shared" si="83"/>
        <v>fuel cells</v>
      </c>
      <c r="E72" s="33" t="str">
        <f t="shared" si="84"/>
        <v>fuel cells</v>
      </c>
      <c r="F72" s="33">
        <f t="shared" si="85"/>
        <v>0</v>
      </c>
      <c r="G72" s="33">
        <f t="shared" si="86"/>
        <v>0</v>
      </c>
      <c r="H72" s="33" t="str">
        <f t="shared" si="57"/>
        <v>data book</v>
      </c>
      <c r="I72" s="33" t="str">
        <f t="shared" si="58"/>
        <v>data book</v>
      </c>
      <c r="J72" s="33">
        <f t="shared" si="59"/>
        <v>0</v>
      </c>
      <c r="K72" s="33">
        <f t="shared" si="60"/>
        <v>0</v>
      </c>
      <c r="L72" s="33" t="str">
        <f t="shared" si="61"/>
        <v>half, overall equations fuel cell</v>
      </c>
      <c r="M72" s="33" t="str">
        <f t="shared" si="62"/>
        <v>half, overall equations fuel cell</v>
      </c>
      <c r="N72" s="33">
        <f t="shared" si="63"/>
        <v>0</v>
      </c>
      <c r="O72" s="33">
        <f t="shared" si="64"/>
        <v>0</v>
      </c>
      <c r="P72" s="72" t="str">
        <f>EQUAT!J45</f>
        <v>fuel cells</v>
      </c>
      <c r="Q72" s="49" t="str">
        <f t="shared" si="65"/>
        <v>fuel cells</v>
      </c>
      <c r="R72" s="9">
        <f t="shared" si="66"/>
        <v>0</v>
      </c>
      <c r="S72" s="50">
        <f t="shared" si="67"/>
        <v>0</v>
      </c>
      <c r="T72" s="45" t="str">
        <f>EQUAT!K45</f>
        <v>data book</v>
      </c>
      <c r="U72" s="56" t="str">
        <f t="shared" si="68"/>
        <v>data book</v>
      </c>
      <c r="V72" s="10">
        <f t="shared" si="69"/>
        <v>0</v>
      </c>
      <c r="W72" s="57">
        <f t="shared" si="70"/>
        <v>0</v>
      </c>
      <c r="X72" s="45" t="str">
        <f>EQUAT!L45</f>
        <v>half, overall equations fuel cell</v>
      </c>
      <c r="Y72" s="63" t="str">
        <f t="shared" si="71"/>
        <v>half, overall equations fuel cell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2</v>
      </c>
      <c r="AV72" s="109">
        <f t="shared" si="82"/>
        <v>0</v>
      </c>
    </row>
    <row r="73" spans="1:48" x14ac:dyDescent="0.25">
      <c r="A73" s="8" t="str">
        <f>EQUAT!H46</f>
        <v>5ai</v>
      </c>
      <c r="B73" s="18">
        <f>'Class Results'!U76</f>
        <v>0</v>
      </c>
      <c r="C73" s="18">
        <f>EQUAT!I46</f>
        <v>1</v>
      </c>
      <c r="D73" s="33" t="str">
        <f t="shared" si="83"/>
        <v>galvanic primary, half &amp; overall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data book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 t="str">
        <f t="shared" si="61"/>
        <v>electrochemical series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galvanic primary, half &amp; overall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data book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 t="str">
        <f>EQUAT!L46</f>
        <v>electrochemical series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5aii</v>
      </c>
      <c r="B74" s="18">
        <f>'Class Results'!U77</f>
        <v>0</v>
      </c>
      <c r="C74" s="18">
        <f>EQUAT!I47</f>
        <v>1</v>
      </c>
      <c r="D74" s="33" t="str">
        <f t="shared" si="83"/>
        <v>galvanic primary, half &amp; overall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galvanic primary, half &amp; overall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2</v>
      </c>
      <c r="AF74" s="179">
        <f t="shared" si="76"/>
        <v>2</v>
      </c>
      <c r="AG74" s="180">
        <f t="shared" si="77"/>
        <v>0</v>
      </c>
      <c r="AH74" s="178">
        <f t="shared" si="78"/>
        <v>0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5aiii</v>
      </c>
      <c r="B75" s="18">
        <f>'Class Results'!U78</f>
        <v>0</v>
      </c>
      <c r="C75" s="18">
        <f>EQUAT!I48</f>
        <v>1</v>
      </c>
      <c r="D75" s="33" t="str">
        <f t="shared" si="83"/>
        <v>electrochemical series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data book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electrochemical series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data book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5b</v>
      </c>
      <c r="B76" s="18">
        <f>'Class Results'!U79</f>
        <v>0</v>
      </c>
      <c r="C76" s="18">
        <f>EQUAT!I49</f>
        <v>1</v>
      </c>
      <c r="D76" s="33" t="str">
        <f t="shared" si="83"/>
        <v>galvanic cells - primary, secondary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galvanic cells - primary, secondary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2</v>
      </c>
      <c r="AV76" s="109">
        <f t="shared" si="82"/>
        <v>0</v>
      </c>
    </row>
    <row r="77" spans="1:48" x14ac:dyDescent="0.25">
      <c r="A77" s="8" t="str">
        <f>EQUAT!H50</f>
        <v>5ci</v>
      </c>
      <c r="B77" s="18">
        <f>'Class Results'!U80</f>
        <v>0</v>
      </c>
      <c r="C77" s="18">
        <f>EQUAT!I50</f>
        <v>1</v>
      </c>
      <c r="D77" s="33" t="str">
        <f t="shared" si="83"/>
        <v xml:space="preserve">Faradays laws 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galvanic primary, half &amp; overall equations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 t="str">
        <f t="shared" si="61"/>
        <v>calculations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 xml:space="preserve">Faradays laws 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galvanic primary, half &amp; overall equations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 t="str">
        <f>EQUAT!L50</f>
        <v>calculations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5cii</v>
      </c>
      <c r="B78" s="18">
        <f>'Class Results'!U81</f>
        <v>0</v>
      </c>
      <c r="C78" s="18">
        <f>EQUAT!I51</f>
        <v>1</v>
      </c>
      <c r="D78" s="33" t="str">
        <f t="shared" si="83"/>
        <v xml:space="preserve">Faradays laws 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 t="str">
        <f t="shared" si="61"/>
        <v>galvanic primary, half &amp; overall equations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 xml:space="preserve">Faradays laws 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 t="str">
        <f>EQUAT!L51</f>
        <v>galvanic primary, half &amp; overall equations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5ciii</v>
      </c>
      <c r="B79" s="18">
        <f>'Class Results'!U82</f>
        <v>0</v>
      </c>
      <c r="C79" s="18">
        <f>EQUAT!I52</f>
        <v>2</v>
      </c>
      <c r="D79" s="33" t="str">
        <f t="shared" si="83"/>
        <v>calculations</v>
      </c>
      <c r="E79" s="33" t="str">
        <f t="shared" si="84"/>
        <v>calculations</v>
      </c>
      <c r="F79" s="33">
        <f t="shared" si="85"/>
        <v>0</v>
      </c>
      <c r="G79" s="33">
        <f t="shared" si="86"/>
        <v>0</v>
      </c>
      <c r="H79" s="33" t="str">
        <f t="shared" si="57"/>
        <v>galvanic primary, half &amp; overall equations</v>
      </c>
      <c r="I79" s="33" t="str">
        <f t="shared" si="58"/>
        <v>galvanic primary, half &amp; overall equations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calculations</v>
      </c>
      <c r="Q79" s="49" t="str">
        <f t="shared" si="65"/>
        <v>calculations</v>
      </c>
      <c r="R79" s="9">
        <f t="shared" si="66"/>
        <v>0</v>
      </c>
      <c r="S79" s="50">
        <f t="shared" si="67"/>
        <v>0</v>
      </c>
      <c r="T79" s="45" t="str">
        <f>EQUAT!K52</f>
        <v>galvanic primary, half &amp; overall equations</v>
      </c>
      <c r="U79" s="56" t="str">
        <f t="shared" si="68"/>
        <v>galvanic primary, half &amp; overall equations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5d</v>
      </c>
      <c r="B80" s="18">
        <f>'Class Results'!U83</f>
        <v>0</v>
      </c>
      <c r="C80" s="18">
        <f>EQUAT!I53</f>
        <v>2</v>
      </c>
      <c r="D80" s="33" t="str">
        <f t="shared" si="83"/>
        <v>galvanic secondary, principles</v>
      </c>
      <c r="E80" s="33" t="str">
        <f t="shared" si="84"/>
        <v>galvanic secondary, principles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 t="str">
        <f t="shared" si="65"/>
        <v>galvanic secondary, principles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6a</v>
      </c>
      <c r="B81" s="18">
        <f>'Class Results'!U84</f>
        <v>0</v>
      </c>
      <c r="C81" s="18">
        <f>EQUAT!I54</f>
        <v>1</v>
      </c>
      <c r="D81" s="33" t="str">
        <f t="shared" si="83"/>
        <v>Rates of reaction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Rates of reaction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6b</v>
      </c>
      <c r="B82" s="18">
        <f>'Class Results'!U85</f>
        <v>0</v>
      </c>
      <c r="C82" s="18">
        <f>EQUAT!I55</f>
        <v>2</v>
      </c>
      <c r="D82" s="33" t="str">
        <f t="shared" si="83"/>
        <v>Rates of reaction</v>
      </c>
      <c r="E82" s="33" t="str">
        <f t="shared" si="84"/>
        <v>Rates of reaction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Rates of reaction</v>
      </c>
      <c r="Q82" s="49" t="str">
        <f t="shared" si="65"/>
        <v>Rates of reaction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6ci</v>
      </c>
      <c r="B83" s="18">
        <f>'Class Results'!U86</f>
        <v>0</v>
      </c>
      <c r="C83" s="18">
        <f>EQUAT!I56</f>
        <v>2</v>
      </c>
      <c r="D83" s="33" t="str">
        <f t="shared" si="83"/>
        <v>Rates of reaction</v>
      </c>
      <c r="E83" s="33" t="str">
        <f t="shared" si="84"/>
        <v>Rates of reaction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Rates of reaction</v>
      </c>
      <c r="Q83" s="49" t="str">
        <f t="shared" si="65"/>
        <v>Rates of reaction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6cii</v>
      </c>
      <c r="B84" s="18">
        <f>'Class Results'!U87</f>
        <v>0</v>
      </c>
      <c r="C84" s="18">
        <f>EQUAT!I57</f>
        <v>1</v>
      </c>
      <c r="D84" s="33" t="str">
        <f t="shared" si="83"/>
        <v>calculations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calculations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6ciii</v>
      </c>
      <c r="B85" s="18">
        <f>'Class Results'!U88</f>
        <v>0</v>
      </c>
      <c r="C85" s="18">
        <f>EQUAT!I58</f>
        <v>1</v>
      </c>
      <c r="D85" s="33" t="str">
        <f t="shared" si="83"/>
        <v>calculations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calculations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4</v>
      </c>
      <c r="AF85" s="179">
        <f t="shared" si="76"/>
        <v>4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6di</v>
      </c>
      <c r="B86" s="18">
        <f>'Class Results'!U89</f>
        <v>0</v>
      </c>
      <c r="C86" s="18">
        <f>EQUAT!I59</f>
        <v>1</v>
      </c>
      <c r="D86" s="33" t="str">
        <f t="shared" si="83"/>
        <v>Rates of reaction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Rates of reaction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 t="str">
        <f>EQUAT!H60</f>
        <v>6dii</v>
      </c>
      <c r="B87" s="18">
        <f>'Class Results'!U90</f>
        <v>0</v>
      </c>
      <c r="C87" s="18">
        <f>EQUAT!I60</f>
        <v>2</v>
      </c>
      <c r="D87" s="33" t="str">
        <f t="shared" si="83"/>
        <v>Rates of reaction</v>
      </c>
      <c r="E87" s="33" t="str">
        <f t="shared" si="84"/>
        <v>Rates of reaction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Rates of reaction</v>
      </c>
      <c r="Q87" s="49" t="str">
        <f t="shared" si="65"/>
        <v>Rates of reaction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4</v>
      </c>
      <c r="AV87" s="109">
        <f t="shared" si="82"/>
        <v>0</v>
      </c>
    </row>
    <row r="88" spans="1:48" x14ac:dyDescent="0.25">
      <c r="A88" s="8" t="str">
        <f>EQUAT!H61</f>
        <v>6e</v>
      </c>
      <c r="B88" s="18">
        <f>'Class Results'!U91</f>
        <v>0</v>
      </c>
      <c r="C88" s="18">
        <f>EQUAT!I61</f>
        <v>2</v>
      </c>
      <c r="D88" s="33" t="str">
        <f t="shared" si="83"/>
        <v>collision theory</v>
      </c>
      <c r="E88" s="33" t="str">
        <f t="shared" si="84"/>
        <v>collision theory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collision theory</v>
      </c>
      <c r="Q88" s="49" t="str">
        <f t="shared" si="65"/>
        <v>collision theory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6f</v>
      </c>
      <c r="B89" s="18">
        <f>'Class Results'!U92</f>
        <v>0</v>
      </c>
      <c r="C89" s="18">
        <f>EQUAT!I62</f>
        <v>2</v>
      </c>
      <c r="D89" s="33" t="str">
        <f t="shared" ref="D89:D102" si="87">IF($B89&lt;($C89),P89,0)</f>
        <v>temperature effect on rate</v>
      </c>
      <c r="E89" s="33" t="str">
        <f t="shared" ref="E89:E102" si="88">IF($B89&lt;($C89-1),P89,0)</f>
        <v>temperature effect on rate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 t="str">
        <f t="shared" ref="H89:H102" si="91">IF($B89&lt;($C89),T89,0)</f>
        <v>catalyst effect on rate</v>
      </c>
      <c r="I89" s="33" t="str">
        <f t="shared" ref="I89:I102" si="92">IF($B89&lt;($C89-1),T89,0)</f>
        <v>catalyst effect on rate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temperature effect on rate</v>
      </c>
      <c r="Q89" s="49" t="str">
        <f t="shared" si="65"/>
        <v>temperature effect on rate</v>
      </c>
      <c r="R89" s="9">
        <f t="shared" si="66"/>
        <v>0</v>
      </c>
      <c r="S89" s="50">
        <f t="shared" si="67"/>
        <v>0</v>
      </c>
      <c r="T89" s="45" t="str">
        <f>EQUAT!K62</f>
        <v>catalyst effect on rate</v>
      </c>
      <c r="U89" s="56" t="str">
        <f t="shared" si="68"/>
        <v>catalyst effect on rate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7a</v>
      </c>
      <c r="B90" s="18">
        <f>'Class Results'!U93</f>
        <v>0</v>
      </c>
      <c r="C90" s="18">
        <f>EQUAT!I63</f>
        <v>2</v>
      </c>
      <c r="D90" s="33" t="str">
        <f t="shared" si="87"/>
        <v>back titrations</v>
      </c>
      <c r="E90" s="33" t="str">
        <f t="shared" si="88"/>
        <v>back titrations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 t="str">
        <f t="shared" si="92"/>
        <v>chemical equations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back titrations</v>
      </c>
      <c r="Q90" s="49" t="str">
        <f t="shared" si="65"/>
        <v>back titrations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 t="str">
        <f t="shared" si="68"/>
        <v>chemical equations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7b</v>
      </c>
      <c r="B91" s="18">
        <f>'Class Results'!U94</f>
        <v>0</v>
      </c>
      <c r="C91" s="18">
        <f>EQUAT!I64</f>
        <v>2</v>
      </c>
      <c r="D91" s="33" t="str">
        <f t="shared" si="87"/>
        <v>back titrations</v>
      </c>
      <c r="E91" s="33" t="str">
        <f t="shared" si="88"/>
        <v>back titrations</v>
      </c>
      <c r="F91" s="33">
        <f t="shared" si="89"/>
        <v>0</v>
      </c>
      <c r="G91" s="33">
        <f t="shared" si="90"/>
        <v>0</v>
      </c>
      <c r="H91" s="33" t="str">
        <f t="shared" si="91"/>
        <v>calculations</v>
      </c>
      <c r="I91" s="33" t="str">
        <f t="shared" si="92"/>
        <v>calculations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back titrations</v>
      </c>
      <c r="Q91" s="49" t="str">
        <f t="shared" si="65"/>
        <v>back titrations</v>
      </c>
      <c r="R91" s="9">
        <f t="shared" si="66"/>
        <v>0</v>
      </c>
      <c r="S91" s="50">
        <f t="shared" si="67"/>
        <v>0</v>
      </c>
      <c r="T91" s="45" t="str">
        <f>EQUAT!K64</f>
        <v>calculations</v>
      </c>
      <c r="U91" s="56" t="str">
        <f t="shared" si="68"/>
        <v>calculations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92" s="8" t="str">
        <f>EQUAT!H65</f>
        <v>7c</v>
      </c>
      <c r="B92" s="18">
        <f>'Class Results'!U95</f>
        <v>0</v>
      </c>
      <c r="C92" s="18">
        <f>EQUAT!I65</f>
        <v>1</v>
      </c>
      <c r="D92" s="33" t="str">
        <f t="shared" si="87"/>
        <v>calculations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calculations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7d</v>
      </c>
      <c r="B93" s="18">
        <f>'Class Results'!U96</f>
        <v>0</v>
      </c>
      <c r="C93" s="18">
        <f>EQUAT!I66</f>
        <v>1</v>
      </c>
      <c r="D93" s="33" t="str">
        <f t="shared" si="87"/>
        <v>calculations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calculations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 t="str">
        <f>EQUAT!H67</f>
        <v>7e</v>
      </c>
      <c r="B94" s="18">
        <f>'Class Results'!U97</f>
        <v>0</v>
      </c>
      <c r="C94" s="18">
        <f>EQUAT!I67</f>
        <v>3</v>
      </c>
      <c r="D94" s="33" t="str">
        <f t="shared" si="87"/>
        <v>data book</v>
      </c>
      <c r="E94" s="33" t="str">
        <f t="shared" si="88"/>
        <v>data book</v>
      </c>
      <c r="F94" s="33" t="str">
        <f t="shared" si="89"/>
        <v>data book</v>
      </c>
      <c r="G94" s="33">
        <f t="shared" si="90"/>
        <v>0</v>
      </c>
      <c r="H94" s="33" t="str">
        <f t="shared" si="91"/>
        <v>Ka weak acids</v>
      </c>
      <c r="I94" s="33" t="str">
        <f t="shared" si="92"/>
        <v>Ka weak acids</v>
      </c>
      <c r="J94" s="33" t="str">
        <f t="shared" si="93"/>
        <v>Ka weak acids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 t="str">
        <f>EQUAT!J67</f>
        <v>data book</v>
      </c>
      <c r="Q94" s="49" t="str">
        <f t="shared" si="65"/>
        <v>data book</v>
      </c>
      <c r="R94" s="9" t="str">
        <f t="shared" si="66"/>
        <v>data book</v>
      </c>
      <c r="S94" s="50">
        <f t="shared" si="67"/>
        <v>0</v>
      </c>
      <c r="T94" s="45" t="str">
        <f>EQUAT!K67</f>
        <v>Ka weak acids</v>
      </c>
      <c r="U94" s="56" t="str">
        <f t="shared" si="68"/>
        <v>Ka weak acids</v>
      </c>
      <c r="V94" s="10" t="str">
        <f t="shared" si="69"/>
        <v>Ka weak acids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Results'!U98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Results'!U99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Results'!U100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11</v>
      </c>
      <c r="AF97" s="176">
        <f t="shared" si="76"/>
        <v>11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Results'!U101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Results'!U102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2</v>
      </c>
      <c r="AF99" s="176">
        <f t="shared" si="76"/>
        <v>2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11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Results'!U103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1:48" x14ac:dyDescent="0.25">
      <c r="A101" s="8">
        <f>EQUAT!H74</f>
        <v>0</v>
      </c>
      <c r="B101" s="18">
        <f>'Class Results'!U104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2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Results'!U105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1</v>
      </c>
      <c r="AF132" s="176">
        <f t="shared" ref="AF132:AF160" si="110">COUNTIF($P$3:$AA$102,AD132)</f>
        <v>1</v>
      </c>
      <c r="AG132" s="177">
        <f t="shared" ref="AG132:AG160" si="111">AF132-AE132</f>
        <v>0</v>
      </c>
      <c r="AH132" s="175">
        <f t="shared" ref="AH132:AH160" si="112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1</v>
      </c>
      <c r="AF134" s="171">
        <f t="shared" si="110"/>
        <v>1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2</v>
      </c>
      <c r="AF135" s="171">
        <f t="shared" si="110"/>
        <v>2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6</v>
      </c>
      <c r="AF136" s="171">
        <f t="shared" si="110"/>
        <v>6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3</v>
      </c>
      <c r="AF137" s="171">
        <f t="shared" si="110"/>
        <v>3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0</v>
      </c>
      <c r="AF138" s="171">
        <f t="shared" si="110"/>
        <v>0</v>
      </c>
      <c r="AG138" s="149">
        <f t="shared" si="111"/>
        <v>0</v>
      </c>
      <c r="AH138" s="153" t="str">
        <f t="shared" si="112"/>
        <v>not assessed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5</v>
      </c>
      <c r="AF139" s="176">
        <f t="shared" si="110"/>
        <v>5</v>
      </c>
      <c r="AG139" s="177">
        <f t="shared" si="111"/>
        <v>0</v>
      </c>
      <c r="AH139" s="175">
        <f t="shared" si="112"/>
        <v>0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2</v>
      </c>
      <c r="AF144" s="171">
        <f t="shared" si="110"/>
        <v>2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8</v>
      </c>
      <c r="AF145" s="171">
        <f t="shared" si="110"/>
        <v>8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5</v>
      </c>
      <c r="AF150" s="176">
        <f t="shared" si="110"/>
        <v>5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20</v>
      </c>
      <c r="AF153" s="171">
        <f t="shared" si="110"/>
        <v>20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F32" sqref="AF3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301" t="str">
        <f>'Class Results'!V4</f>
        <v>Student 20</v>
      </c>
      <c r="C1" s="301"/>
      <c r="D1" s="30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302" t="s">
        <v>93</v>
      </c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42</v>
      </c>
      <c r="Q2" s="305"/>
      <c r="R2" s="305"/>
      <c r="S2" s="305"/>
      <c r="T2" s="306"/>
      <c r="U2" s="305"/>
      <c r="V2" s="305"/>
      <c r="W2" s="305"/>
      <c r="X2" s="306"/>
      <c r="Y2" s="305"/>
      <c r="Z2" s="305"/>
      <c r="AA2" s="30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Results'!V6=EQUAT!B7,1,0)</f>
        <v>0</v>
      </c>
      <c r="C3" s="146">
        <f>EQUAT!C7</f>
        <v>1</v>
      </c>
      <c r="D3" s="33" t="str">
        <f>IF($B3&lt;($C3),P3,0)</f>
        <v>IR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C13NMR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 t="str">
        <f t="shared" ref="L3:L32" si="4">IF($B3&lt;($C3),X3,0)</f>
        <v>systematic name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IR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C13NMR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 t="str">
        <f>EQUAT!F7</f>
        <v>systematic name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0</v>
      </c>
      <c r="AF3" s="173">
        <f>COUNTIF($P$3:$AA$102,AD3)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28" t="s">
        <v>28</v>
      </c>
      <c r="AK3" s="33">
        <f>SUM(AE3:AE51)</f>
        <v>75</v>
      </c>
      <c r="AL3" s="33">
        <f>SUM(AF3:AF51)</f>
        <v>75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Results'!V7=EQUAT!B8,1,0)</f>
        <v>0</v>
      </c>
      <c r="C4" s="18">
        <f>EQUAT!C8</f>
        <v>1</v>
      </c>
      <c r="D4" s="33" t="str">
        <f t="shared" ref="D4:D70" si="17">IF($B4&lt;($C4),P4,0)</f>
        <v>amount of solids, liquids,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amount of solids, liquids,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1</v>
      </c>
      <c r="AF4" s="173">
        <f t="shared" ref="AF4:AF67" si="23">COUNTIF($P$3:$AA$102,AD4)</f>
        <v>1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48</v>
      </c>
      <c r="AL4" s="33">
        <f>SUM(AF52:AF96)</f>
        <v>48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Results'!V8=EQUAT!B9,1,0)</f>
        <v>0</v>
      </c>
      <c r="C5" s="18">
        <f>EQUAT!C9</f>
        <v>1</v>
      </c>
      <c r="D5" s="33" t="str">
        <f t="shared" si="17"/>
        <v>titration curves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titration curves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1</v>
      </c>
      <c r="AF5" s="173">
        <f t="shared" si="23"/>
        <v>1</v>
      </c>
      <c r="AG5" s="174">
        <f t="shared" si="24"/>
        <v>0</v>
      </c>
      <c r="AH5" s="172">
        <f t="shared" si="25"/>
        <v>0</v>
      </c>
      <c r="AI5" s="19"/>
      <c r="AJ5" s="39" t="s">
        <v>1</v>
      </c>
      <c r="AK5" s="33">
        <f>SUM(AE3:AE11)</f>
        <v>10</v>
      </c>
      <c r="AL5" s="33">
        <f t="shared" ref="AL5:AM5" si="27">SUM(AF3:AF11)</f>
        <v>10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Results'!V9=EQUAT!B10,1,0)</f>
        <v>0</v>
      </c>
      <c r="C6" s="18">
        <f>EQUAT!C10</f>
        <v>1</v>
      </c>
      <c r="D6" s="33" t="str">
        <f t="shared" si="17"/>
        <v>acid-base titrations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data book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acid-base titrations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data book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2</v>
      </c>
      <c r="AL6" s="33">
        <f>SUM(AF12:AF14)</f>
        <v>2</v>
      </c>
      <c r="AM6" s="33">
        <f>SUM(AG12:AG14)</f>
        <v>0</v>
      </c>
      <c r="AN6" s="80">
        <f t="shared" si="26"/>
        <v>0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1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Results'!V10=EQUAT!B11,1,0)</f>
        <v>0</v>
      </c>
      <c r="C7" s="18">
        <f>EQUAT!C11</f>
        <v>1</v>
      </c>
      <c r="D7" s="33" t="str">
        <f t="shared" si="17"/>
        <v>galvanic primary, principles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electrochemical series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 t="str">
        <f t="shared" si="4"/>
        <v>data book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galvanic primary, principles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electrochemical series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 t="str">
        <f>EQUAT!F11</f>
        <v>data book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21</v>
      </c>
      <c r="AL7" s="33">
        <f t="shared" ref="AL7:AM7" si="32">SUM(AF15:AF19)</f>
        <v>21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1</v>
      </c>
      <c r="AV7" s="109">
        <f t="shared" si="31"/>
        <v>0</v>
      </c>
    </row>
    <row r="8" spans="1:58" x14ac:dyDescent="0.25">
      <c r="A8" s="8">
        <v>6</v>
      </c>
      <c r="B8" s="93">
        <f>IF('Class Results'!V11=EQUAT!B12,1,0)</f>
        <v>0</v>
      </c>
      <c r="C8" s="18">
        <f>EQUAT!C12</f>
        <v>1</v>
      </c>
      <c r="D8" s="33" t="str">
        <f t="shared" si="17"/>
        <v xml:space="preserve">ox numbers 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 xml:space="preserve">ox numbers 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4</v>
      </c>
      <c r="AF8" s="173">
        <f t="shared" si="23"/>
        <v>4</v>
      </c>
      <c r="AG8" s="174">
        <f t="shared" si="24"/>
        <v>0</v>
      </c>
      <c r="AH8" s="172">
        <f t="shared" si="25"/>
        <v>0</v>
      </c>
      <c r="AI8" s="19"/>
      <c r="AJ8" s="39" t="s">
        <v>10</v>
      </c>
      <c r="AK8" s="33">
        <f>SUM(AE20:AE23)</f>
        <v>12</v>
      </c>
      <c r="AL8" s="33">
        <f t="shared" ref="AL8:AM8" si="33">SUM(AF20:AF23)</f>
        <v>12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Results'!V12=EQUAT!B13,1,0)</f>
        <v>0</v>
      </c>
      <c r="C9" s="18">
        <f>EQUAT!C13</f>
        <v>1</v>
      </c>
      <c r="D9" s="33" t="str">
        <f t="shared" si="17"/>
        <v>redox equations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acid-base, pH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 t="str">
        <f t="shared" si="4"/>
        <v>fuel cells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redox equations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acid-base, pH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 t="str">
        <f>EQUAT!F13</f>
        <v>fuel cells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1</v>
      </c>
      <c r="AF9" s="173">
        <f t="shared" si="23"/>
        <v>1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1</v>
      </c>
      <c r="AL9" s="33">
        <f t="shared" ref="AL9:AM9" si="34">SUM(AF24:AF31)</f>
        <v>1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Results'!V13=EQUAT!B14,1,0)</f>
        <v>0</v>
      </c>
      <c r="C10" s="18">
        <f>EQUAT!C14</f>
        <v>1</v>
      </c>
      <c r="D10" s="33" t="str">
        <f t="shared" si="17"/>
        <v>bomb calorimetry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calculations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data book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bomb calorimetry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calculations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data book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28</v>
      </c>
      <c r="AL10" s="33">
        <f t="shared" ref="AL10:AM10" si="35">SUM(AF32:AF48)</f>
        <v>28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4</v>
      </c>
      <c r="AV10" s="109">
        <f t="shared" si="31"/>
        <v>0</v>
      </c>
    </row>
    <row r="11" spans="1:58" ht="20.25" customHeight="1" x14ac:dyDescent="0.25">
      <c r="A11" s="8">
        <v>9</v>
      </c>
      <c r="B11" s="93">
        <f>IF('Class Results'!V14=EQUAT!B15,1,0)</f>
        <v>0</v>
      </c>
      <c r="C11" s="18">
        <f>EQUAT!C15</f>
        <v>1</v>
      </c>
      <c r="D11" s="33" t="str">
        <f t="shared" si="17"/>
        <v>galvanic secondary, principles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>
        <f t="shared" si="0"/>
        <v>0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galvanic secondary, principles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>
        <f>EQUAT!E15</f>
        <v>0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2</v>
      </c>
      <c r="AF11" s="173">
        <f t="shared" si="23"/>
        <v>2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1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Results'!V15=EQUAT!B16,1,0)</f>
        <v>0</v>
      </c>
      <c r="C12" s="18">
        <f>EQUAT!C16</f>
        <v>1</v>
      </c>
      <c r="D12" s="33" t="str">
        <f t="shared" si="17"/>
        <v>Le Chatelier principle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Le Chatelier principle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2</v>
      </c>
      <c r="AF12" s="171">
        <f t="shared" si="23"/>
        <v>2</v>
      </c>
      <c r="AG12" s="149">
        <f t="shared" si="24"/>
        <v>0</v>
      </c>
      <c r="AH12" s="153">
        <f t="shared" si="25"/>
        <v>0</v>
      </c>
      <c r="AI12" s="19"/>
      <c r="AJ12" s="39" t="s">
        <v>55</v>
      </c>
      <c r="AK12" s="33">
        <f>SUM(AE52:AE66)</f>
        <v>16</v>
      </c>
      <c r="AL12" s="33">
        <f t="shared" ref="AL12:AM12" si="37">SUM(AF52:AF66)</f>
        <v>16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Results'!V16=EQUAT!B17,1,0)</f>
        <v>0</v>
      </c>
      <c r="C13" s="18">
        <f>EQUAT!C17</f>
        <v>1</v>
      </c>
      <c r="D13" s="33" t="str">
        <f t="shared" si="17"/>
        <v>fuel cells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fuel cells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7</v>
      </c>
      <c r="AL13" s="33">
        <f t="shared" ref="AL13:AM13" si="38">SUM(AF67:AF73)</f>
        <v>7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2</v>
      </c>
      <c r="AV13" s="109">
        <f t="shared" si="31"/>
        <v>0</v>
      </c>
    </row>
    <row r="14" spans="1:58" x14ac:dyDescent="0.25">
      <c r="A14" s="8">
        <v>12</v>
      </c>
      <c r="B14" s="93">
        <f>IF('Class Results'!V17=EQUAT!B18,1,0)</f>
        <v>0</v>
      </c>
      <c r="C14" s="18">
        <f>EQUAT!C18</f>
        <v>1</v>
      </c>
      <c r="D14" s="33" t="str">
        <f t="shared" si="17"/>
        <v>gravimetric analysis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calculations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chemical equations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gravimetric analysis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calculations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chemical equations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5</v>
      </c>
      <c r="AL14" s="33">
        <f t="shared" ref="AL14:AM14" si="39">SUM(AF74:AF79)</f>
        <v>5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2</v>
      </c>
      <c r="AV14" s="109">
        <f t="shared" si="31"/>
        <v>0</v>
      </c>
    </row>
    <row r="15" spans="1:58" x14ac:dyDescent="0.25">
      <c r="A15" s="8">
        <v>13</v>
      </c>
      <c r="B15" s="93">
        <f>IF('Class Results'!V18=EQUAT!B19,1,0)</f>
        <v>0</v>
      </c>
      <c r="C15" s="18">
        <f>EQUAT!C19</f>
        <v>1</v>
      </c>
      <c r="D15" s="33" t="str">
        <f t="shared" si="17"/>
        <v>gravimetric analysis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calculations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 t="str">
        <f t="shared" si="4"/>
        <v>chemical equations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gravimetric analysis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calculations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 t="str">
        <f>EQUAT!F19</f>
        <v>chemical equations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5</v>
      </c>
      <c r="AL15" s="33">
        <f t="shared" ref="AL15:AM15" si="40">SUM(AF80:AF83)</f>
        <v>5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Results'!V19=EQUAT!B20,1,0)</f>
        <v>0</v>
      </c>
      <c r="C16" s="18">
        <f>EQUAT!C20</f>
        <v>1</v>
      </c>
      <c r="D16" s="33" t="str">
        <f t="shared" si="17"/>
        <v>AAS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calibration graph AAS or UV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 t="str">
        <f t="shared" si="4"/>
        <v>calculations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AAS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calibration graph AAS or UV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 t="str">
        <f>EQUAT!F20</f>
        <v>calculations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2</v>
      </c>
      <c r="AF16" s="173">
        <f t="shared" si="23"/>
        <v>2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10</v>
      </c>
      <c r="AL16" s="33">
        <f t="shared" ref="AL16:AM16" si="41">SUM(AF84:AF89)</f>
        <v>10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Results'!V20=EQUAT!B21,1,0)</f>
        <v>0</v>
      </c>
      <c r="C17" s="18">
        <f>EQUAT!C21</f>
        <v>1</v>
      </c>
      <c r="D17" s="33" t="str">
        <f t="shared" si="17"/>
        <v>systematic name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alkanoic acid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 t="str">
        <f t="shared" si="4"/>
        <v>calculations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systematic name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alkanoic acid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 t="str">
        <f>EQUAT!F21</f>
        <v>calculations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4</v>
      </c>
      <c r="AL17" s="33">
        <f t="shared" ref="AL17:AM17" si="42">SUM(AF90:AF93)</f>
        <v>4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Results'!V21=EQUAT!B22,1,0)</f>
        <v>0</v>
      </c>
      <c r="C18" s="18">
        <f>EQUAT!C22</f>
        <v>1</v>
      </c>
      <c r="D18" s="33" t="str">
        <f t="shared" si="17"/>
        <v xml:space="preserve">Faradays laws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galvanic primary, principles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redox equations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Faradays laws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galvanic primary, principles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redox equations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0</v>
      </c>
      <c r="AF18" s="173">
        <f t="shared" si="23"/>
        <v>0</v>
      </c>
      <c r="AG18" s="174">
        <f t="shared" si="24"/>
        <v>0</v>
      </c>
      <c r="AH18" s="172" t="str">
        <f t="shared" si="25"/>
        <v>not assessed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2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Results'!V22=EQUAT!B23,1,0)</f>
        <v>0</v>
      </c>
      <c r="C19" s="18">
        <f>EQUAT!C23</f>
        <v>1</v>
      </c>
      <c r="D19" s="33" t="str">
        <f t="shared" si="17"/>
        <v>chemical equations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aspirin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chemical equations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aspirin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Results'!V23=EQUAT!B24,1,0)</f>
        <v>0</v>
      </c>
      <c r="C20" s="18">
        <f>EQUAT!C24</f>
        <v>1</v>
      </c>
      <c r="D20" s="33" t="str">
        <f t="shared" si="17"/>
        <v>organic reaction pathways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organic reaction pathways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9</v>
      </c>
      <c r="AF20" s="171">
        <f t="shared" si="23"/>
        <v>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33</v>
      </c>
      <c r="AL20" s="33">
        <f>SUM(AF97:AF120)</f>
        <v>33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0</v>
      </c>
      <c r="AV20" s="109" t="str">
        <f t="shared" si="31"/>
        <v>not assessed</v>
      </c>
    </row>
    <row r="21" spans="1:58" x14ac:dyDescent="0.25">
      <c r="A21" s="8">
        <v>19</v>
      </c>
      <c r="B21" s="93">
        <f>IF('Class Results'!V24=EQUAT!B25,1,0)</f>
        <v>0</v>
      </c>
      <c r="C21" s="18">
        <f>EQUAT!C25</f>
        <v>1</v>
      </c>
      <c r="D21" s="33" t="str">
        <f t="shared" si="17"/>
        <v>Le Chatelier principle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Rates of reaction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Le Chatelier principle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Rates of reaction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48</v>
      </c>
      <c r="AL21" s="33">
        <f>SUM(AF121:AF151)</f>
        <v>48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Results'!V25=EQUAT!B26,1,0)</f>
        <v>0</v>
      </c>
      <c r="C22" s="18">
        <f>EQUAT!C26</f>
        <v>1</v>
      </c>
      <c r="D22" s="33" t="str">
        <f t="shared" si="17"/>
        <v>Ka weak acids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calculations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Ka weak acids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calculations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19</v>
      </c>
      <c r="AL22" s="33">
        <f t="shared" ref="AL22:AM22" si="44">SUM(AF97:AF103)</f>
        <v>19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9</v>
      </c>
      <c r="AV22" s="109">
        <f t="shared" si="31"/>
        <v>0</v>
      </c>
    </row>
    <row r="23" spans="1:58" x14ac:dyDescent="0.25">
      <c r="A23" s="8">
        <v>21</v>
      </c>
      <c r="B23" s="93">
        <f>IF('Class Results'!V26=EQUAT!B27,1,0)</f>
        <v>0</v>
      </c>
      <c r="C23" s="18">
        <f>EQUAT!C27</f>
        <v>1</v>
      </c>
      <c r="D23" s="33" t="str">
        <f t="shared" si="17"/>
        <v>calc delta H from reactions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calc delta H from reactions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0</v>
      </c>
      <c r="AL23" s="33">
        <f t="shared" ref="AL23:AM23" si="46">SUM(AF104:AF109)</f>
        <v>0</v>
      </c>
      <c r="AM23" s="33">
        <f t="shared" si="46"/>
        <v>0</v>
      </c>
      <c r="AN23" s="80">
        <f t="shared" si="45"/>
        <v>-2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Results'!V27=EQUAT!B28,1,0)</f>
        <v>0</v>
      </c>
      <c r="C24" s="18">
        <f>EQUAT!C28</f>
        <v>1</v>
      </c>
      <c r="D24" s="33" t="str">
        <f t="shared" si="17"/>
        <v>matching analytical technique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HPLC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matching analytical technique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HPLC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14</v>
      </c>
      <c r="AL24" s="33">
        <f t="shared" ref="AL24:AM24" si="47">SUM(AF110:AF115)</f>
        <v>14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Results'!V28=EQUAT!B29,1,0)</f>
        <v>0</v>
      </c>
      <c r="C25" s="18">
        <f>EQUAT!C29</f>
        <v>1</v>
      </c>
      <c r="D25" s="33" t="str">
        <f t="shared" si="17"/>
        <v>vol - experimental technique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>
        <f t="shared" si="0"/>
        <v>0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vol - experimental technique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>
        <f>EQUAT!E29</f>
        <v>0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Results'!V29=EQUAT!B30,1,0)</f>
        <v>0</v>
      </c>
      <c r="C26" s="18">
        <f>EQUAT!C30</f>
        <v>1</v>
      </c>
      <c r="D26" s="33" t="str">
        <f t="shared" si="17"/>
        <v>mass spectrometry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IR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C13NMR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mass spectrometry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IR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C13NMR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Results'!V30=EQUAT!B31,1,0)</f>
        <v>0</v>
      </c>
      <c r="C27" s="18">
        <f>EQUAT!C31</f>
        <v>1</v>
      </c>
      <c r="D27" s="33" t="str">
        <f t="shared" si="17"/>
        <v>mass spectrometry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 t="str">
        <f t="shared" si="0"/>
        <v>IR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 t="str">
        <f t="shared" si="4"/>
        <v>C13NMR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mass spectrometry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 t="str">
        <f>EQUAT!E31</f>
        <v>IR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 t="str">
        <f>EQUAT!F31</f>
        <v>C13NMR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1</v>
      </c>
      <c r="AF27" s="173">
        <f t="shared" si="23"/>
        <v>1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2</v>
      </c>
      <c r="AL27" s="33">
        <f t="shared" ref="AL27:AM27" si="50">SUM(AF123:AF128)</f>
        <v>2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Results'!V31=EQUAT!B32,1,0)</f>
        <v>0</v>
      </c>
      <c r="C28" s="18">
        <f>EQUAT!C32</f>
        <v>1</v>
      </c>
      <c r="D28" s="33" t="str">
        <f t="shared" si="17"/>
        <v>Le Chatelier principle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Le Chatelier principle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8</v>
      </c>
      <c r="AL28" s="33">
        <f t="shared" ref="AL28:AM28" si="51">SUM(AF129:AF133)</f>
        <v>8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Results'!V32=EQUAT!B33,1,0)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chemical principles electrolytic cell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chemical principles electrolytic cell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12</v>
      </c>
      <c r="AL29" s="33">
        <f t="shared" ref="AL29:AM29" si="52">SUM(AF134:AF138)</f>
        <v>12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1</v>
      </c>
      <c r="AV29" s="109">
        <f t="shared" si="31"/>
        <v>0</v>
      </c>
    </row>
    <row r="30" spans="1:58" x14ac:dyDescent="0.25">
      <c r="A30" s="8">
        <v>28</v>
      </c>
      <c r="B30" s="93">
        <f>IF('Class Results'!V33=EQUAT!B34,1,0)</f>
        <v>0</v>
      </c>
      <c r="C30" s="18">
        <f>EQUAT!C34</f>
        <v>1</v>
      </c>
      <c r="D30" s="33" t="str">
        <f t="shared" si="17"/>
        <v>chemical principles electrolytic cell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molten vs aqueous electrolytic cell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chemical principles electrolytic cell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molten vs aqueous electrolytic cell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8</v>
      </c>
      <c r="AL30" s="33">
        <f t="shared" ref="AL30:AM30" si="53">SUM(AF139:AF143)</f>
        <v>8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Results'!V34=EQUAT!B35,1,0)</f>
        <v>0</v>
      </c>
      <c r="C31" s="18">
        <f>EQUAT!C35</f>
        <v>1</v>
      </c>
      <c r="D31" s="33" t="str">
        <f t="shared" si="17"/>
        <v>amount of solids, liquids, gases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excess and limiting reagents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amount of solids, liquids, gases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excess and limiting reagents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11</v>
      </c>
      <c r="AL31" s="33">
        <f t="shared" ref="AL31:AM31" si="54">SUM(AF144:AF149)</f>
        <v>11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Results'!V35=EQUAT!B36,1,0)</f>
        <v>0</v>
      </c>
      <c r="C32" s="18">
        <f>EQUAT!C36</f>
        <v>1</v>
      </c>
      <c r="D32" s="33" t="str">
        <f t="shared" si="17"/>
        <v>solution calorimetry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solution calorimetry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5</v>
      </c>
      <c r="AL32" s="33">
        <f t="shared" ref="AL32:AM32" si="55">SUM(AF150:AF151)</f>
        <v>5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20</v>
      </c>
      <c r="AL33" s="33">
        <f t="shared" ref="AL33:AM33" si="56">SUM(AF152:AF154)</f>
        <v>20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</v>
      </c>
      <c r="B34" s="18">
        <f>'Class Results'!V37</f>
        <v>0</v>
      </c>
      <c r="C34" s="18">
        <f>EQUAT!I7</f>
        <v>1</v>
      </c>
      <c r="D34" s="33" t="str">
        <f t="shared" si="17"/>
        <v>organic structure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organic structure</v>
      </c>
      <c r="Q34" s="51">
        <f t="shared" ref="Q34:Q97" si="65">IF($C34&gt;1,$P34,0)</f>
        <v>0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5</v>
      </c>
      <c r="AF34" s="171">
        <f t="shared" si="23"/>
        <v>5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1b</v>
      </c>
      <c r="B35" s="18">
        <f>'Class Results'!V38</f>
        <v>0</v>
      </c>
      <c r="C35" s="18">
        <f>EQUAT!I8</f>
        <v>1</v>
      </c>
      <c r="D35" s="33" t="str">
        <f t="shared" si="17"/>
        <v>mass spectrometry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mass spectrometry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1c</v>
      </c>
      <c r="B36" s="18">
        <f>'Class Results'!V39</f>
        <v>0</v>
      </c>
      <c r="C36" s="18">
        <f>EQUAT!I9</f>
        <v>2</v>
      </c>
      <c r="D36" s="33" t="str">
        <f t="shared" si="17"/>
        <v>IR</v>
      </c>
      <c r="E36" s="33" t="str">
        <f t="shared" si="18"/>
        <v>IR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IR</v>
      </c>
      <c r="Q36" s="49" t="str">
        <f t="shared" si="65"/>
        <v>IR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6</v>
      </c>
      <c r="AF36" s="171">
        <f t="shared" si="23"/>
        <v>6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5</v>
      </c>
      <c r="AV36" s="109">
        <f t="shared" si="31"/>
        <v>0</v>
      </c>
    </row>
    <row r="37" spans="1:48" ht="28.5" customHeight="1" x14ac:dyDescent="0.25">
      <c r="A37" s="8" t="str">
        <f>EQUAT!H10</f>
        <v>1d</v>
      </c>
      <c r="B37" s="18">
        <f>'Class Results'!V40</f>
        <v>0</v>
      </c>
      <c r="C37" s="18">
        <f>EQUAT!I10</f>
        <v>2</v>
      </c>
      <c r="D37" s="33" t="str">
        <f t="shared" si="17"/>
        <v>organic structure</v>
      </c>
      <c r="E37" s="33" t="str">
        <f t="shared" si="18"/>
        <v>organic structure</v>
      </c>
      <c r="F37" s="33">
        <f t="shared" si="19"/>
        <v>0</v>
      </c>
      <c r="G37" s="33">
        <f t="shared" si="20"/>
        <v>0</v>
      </c>
      <c r="H37" s="33" t="str">
        <f t="shared" si="57"/>
        <v>C13NMR</v>
      </c>
      <c r="I37" s="33" t="str">
        <f t="shared" si="58"/>
        <v>C13NMR</v>
      </c>
      <c r="J37" s="33">
        <f t="shared" si="59"/>
        <v>0</v>
      </c>
      <c r="K37" s="33">
        <f t="shared" si="60"/>
        <v>0</v>
      </c>
      <c r="L37" s="33" t="str">
        <f t="shared" si="61"/>
        <v>carbon environment</v>
      </c>
      <c r="M37" s="33" t="str">
        <f t="shared" si="62"/>
        <v>carbon environment</v>
      </c>
      <c r="N37" s="33">
        <f t="shared" si="63"/>
        <v>0</v>
      </c>
      <c r="O37" s="33">
        <f t="shared" si="64"/>
        <v>0</v>
      </c>
      <c r="P37" s="72" t="str">
        <f>EQUAT!J10</f>
        <v>organic structure</v>
      </c>
      <c r="Q37" s="49" t="str">
        <f t="shared" si="65"/>
        <v>organic structure</v>
      </c>
      <c r="R37" s="9">
        <f t="shared" si="66"/>
        <v>0</v>
      </c>
      <c r="S37" s="50">
        <f t="shared" si="67"/>
        <v>0</v>
      </c>
      <c r="T37" s="45" t="str">
        <f>EQUAT!K10</f>
        <v>C13NMR</v>
      </c>
      <c r="U37" s="56" t="str">
        <f t="shared" si="68"/>
        <v>C13NMR</v>
      </c>
      <c r="V37" s="10">
        <f t="shared" si="69"/>
        <v>0</v>
      </c>
      <c r="W37" s="57">
        <f t="shared" si="70"/>
        <v>0</v>
      </c>
      <c r="X37" s="45" t="str">
        <f>EQUAT!L10</f>
        <v>carbon environment</v>
      </c>
      <c r="Y37" s="63" t="str">
        <f t="shared" si="71"/>
        <v>carbon environment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1e</v>
      </c>
      <c r="B38" s="18">
        <f>'Class Results'!V41</f>
        <v>0</v>
      </c>
      <c r="C38" s="18">
        <f>EQUAT!I11</f>
        <v>5</v>
      </c>
      <c r="D38" s="33" t="str">
        <f t="shared" si="17"/>
        <v>common organic reactions</v>
      </c>
      <c r="E38" s="33" t="str">
        <f t="shared" si="18"/>
        <v>common organic reactions</v>
      </c>
      <c r="F38" s="33" t="str">
        <f t="shared" si="19"/>
        <v>common organic reactions</v>
      </c>
      <c r="G38" s="33" t="str">
        <f t="shared" si="20"/>
        <v>common organic reactions</v>
      </c>
      <c r="H38" s="33" t="str">
        <f t="shared" si="57"/>
        <v>esters from alkenes</v>
      </c>
      <c r="I38" s="33" t="str">
        <f t="shared" si="58"/>
        <v>esters from alkenes</v>
      </c>
      <c r="J38" s="33" t="str">
        <f t="shared" si="59"/>
        <v>esters from alkenes</v>
      </c>
      <c r="K38" s="33" t="str">
        <f t="shared" si="60"/>
        <v>esters from alkenes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common organic reactions</v>
      </c>
      <c r="Q38" s="49" t="str">
        <f t="shared" si="65"/>
        <v>common organic reactions</v>
      </c>
      <c r="R38" s="9" t="str">
        <f t="shared" si="66"/>
        <v>common organic reactions</v>
      </c>
      <c r="S38" s="50" t="str">
        <f t="shared" si="67"/>
        <v>common organic reactions</v>
      </c>
      <c r="T38" s="45" t="str">
        <f>EQUAT!K11</f>
        <v>esters from alkenes</v>
      </c>
      <c r="U38" s="56" t="str">
        <f t="shared" si="68"/>
        <v>esters from alkenes</v>
      </c>
      <c r="V38" s="10" t="str">
        <f t="shared" si="69"/>
        <v>esters from alkenes</v>
      </c>
      <c r="W38" s="57" t="str">
        <f t="shared" si="70"/>
        <v>esters from alkenes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2</v>
      </c>
      <c r="AF38" s="171">
        <f t="shared" si="23"/>
        <v>2</v>
      </c>
      <c r="AG38" s="149">
        <f t="shared" si="24"/>
        <v>0</v>
      </c>
      <c r="AH38" s="153">
        <f t="shared" si="25"/>
        <v>0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6</v>
      </c>
      <c r="AV38" s="109">
        <f t="shared" si="31"/>
        <v>0</v>
      </c>
    </row>
    <row r="39" spans="1:48" x14ac:dyDescent="0.25">
      <c r="A39" s="8" t="str">
        <f>EQUAT!H12</f>
        <v>1f</v>
      </c>
      <c r="B39" s="18">
        <f>'Class Results'!V42</f>
        <v>0</v>
      </c>
      <c r="C39" s="18">
        <f>EQUAT!I12</f>
        <v>1</v>
      </c>
      <c r="D39" s="33" t="str">
        <f t="shared" si="17"/>
        <v>esterification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esterification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94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1gi</v>
      </c>
      <c r="B40" s="18">
        <f>'Class Results'!V43</f>
        <v>0</v>
      </c>
      <c r="C40" s="18">
        <f>EQUAT!I13</f>
        <v>2</v>
      </c>
      <c r="D40" s="33" t="str">
        <f t="shared" si="17"/>
        <v>Le Chatelier principle</v>
      </c>
      <c r="E40" s="33" t="str">
        <f t="shared" si="18"/>
        <v>Le Chatelier principle</v>
      </c>
      <c r="F40" s="33">
        <f t="shared" si="19"/>
        <v>0</v>
      </c>
      <c r="G40" s="33">
        <f t="shared" si="20"/>
        <v>0</v>
      </c>
      <c r="H40" s="33" t="str">
        <f t="shared" si="57"/>
        <v>Rates of reaction</v>
      </c>
      <c r="I40" s="33" t="str">
        <f t="shared" si="58"/>
        <v>Rates of reaction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Le Chatelier principle</v>
      </c>
      <c r="Q40" s="49" t="str">
        <f t="shared" si="65"/>
        <v>Le Chatelier principle</v>
      </c>
      <c r="R40" s="9">
        <f t="shared" si="66"/>
        <v>0</v>
      </c>
      <c r="S40" s="50">
        <f t="shared" si="67"/>
        <v>0</v>
      </c>
      <c r="T40" s="45" t="str">
        <f>EQUAT!K13</f>
        <v>Rates of reaction</v>
      </c>
      <c r="U40" s="56" t="str">
        <f t="shared" si="68"/>
        <v>Rates of reaction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2</v>
      </c>
      <c r="AV40" s="109">
        <f t="shared" si="31"/>
        <v>0</v>
      </c>
    </row>
    <row r="41" spans="1:48" x14ac:dyDescent="0.25">
      <c r="A41" s="8" t="str">
        <f>EQUAT!H14</f>
        <v>1gii</v>
      </c>
      <c r="B41" s="18">
        <f>'Class Results'!V44</f>
        <v>0</v>
      </c>
      <c r="C41" s="18">
        <f>EQUAT!I14</f>
        <v>1</v>
      </c>
      <c r="D41" s="33" t="str">
        <f t="shared" si="17"/>
        <v>properties of organic compounds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properties of organic compounds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1h</v>
      </c>
      <c r="B42" s="18">
        <f>'Class Results'!V45</f>
        <v>0</v>
      </c>
      <c r="C42" s="18">
        <f>EQUAT!I15</f>
        <v>2</v>
      </c>
      <c r="D42" s="33" t="str">
        <f t="shared" si="17"/>
        <v>calc delta H from reactions</v>
      </c>
      <c r="E42" s="33" t="str">
        <f t="shared" si="18"/>
        <v>calc delta H from reactions</v>
      </c>
      <c r="F42" s="33">
        <f t="shared" si="19"/>
        <v>0</v>
      </c>
      <c r="G42" s="33">
        <f t="shared" si="20"/>
        <v>0</v>
      </c>
      <c r="H42" s="33" t="str">
        <f t="shared" si="57"/>
        <v>data book</v>
      </c>
      <c r="I42" s="33" t="str">
        <f t="shared" si="58"/>
        <v>data book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 t="str">
        <f t="shared" si="65"/>
        <v>calc delta H from reactions</v>
      </c>
      <c r="R42" s="9">
        <f t="shared" si="66"/>
        <v>0</v>
      </c>
      <c r="S42" s="50">
        <f t="shared" si="67"/>
        <v>0</v>
      </c>
      <c r="T42" s="45" t="str">
        <f>EQUAT!K15</f>
        <v>data book</v>
      </c>
      <c r="U42" s="56" t="str">
        <f t="shared" si="68"/>
        <v>data book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2a</v>
      </c>
      <c r="B43" s="18">
        <f>'Class Results'!V46</f>
        <v>0</v>
      </c>
      <c r="C43" s="18">
        <f>EQUAT!I16</f>
        <v>1</v>
      </c>
      <c r="D43" s="33" t="str">
        <f t="shared" si="17"/>
        <v>chemical principles electrolytic cell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chemical principles electrolytic cell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2b</v>
      </c>
      <c r="B44" s="18">
        <f>'Class Results'!V47</f>
        <v>0</v>
      </c>
      <c r="C44" s="18">
        <f>EQUAT!I17</f>
        <v>2</v>
      </c>
      <c r="D44" s="33" t="str">
        <f t="shared" si="17"/>
        <v>predicting redox products</v>
      </c>
      <c r="E44" s="33" t="str">
        <f t="shared" si="18"/>
        <v>predicting redox products</v>
      </c>
      <c r="F44" s="33">
        <f t="shared" si="19"/>
        <v>0</v>
      </c>
      <c r="G44" s="33">
        <f t="shared" si="20"/>
        <v>0</v>
      </c>
      <c r="H44" s="33" t="str">
        <f t="shared" si="57"/>
        <v>electrochemical series</v>
      </c>
      <c r="I44" s="33" t="str">
        <f t="shared" si="58"/>
        <v>electrochemical series</v>
      </c>
      <c r="J44" s="33">
        <f t="shared" si="59"/>
        <v>0</v>
      </c>
      <c r="K44" s="33">
        <f t="shared" si="60"/>
        <v>0</v>
      </c>
      <c r="L44" s="33" t="str">
        <f t="shared" si="61"/>
        <v>chemical principles electrolytic cell</v>
      </c>
      <c r="M44" s="33" t="str">
        <f t="shared" si="62"/>
        <v>chemical principles electrolytic cell</v>
      </c>
      <c r="N44" s="33">
        <f t="shared" si="63"/>
        <v>0</v>
      </c>
      <c r="O44" s="33">
        <f t="shared" si="64"/>
        <v>0</v>
      </c>
      <c r="P44" s="72" t="str">
        <f>EQUAT!J17</f>
        <v>predicting redox products</v>
      </c>
      <c r="Q44" s="49" t="str">
        <f t="shared" si="65"/>
        <v>predicting redox products</v>
      </c>
      <c r="R44" s="9">
        <f t="shared" si="66"/>
        <v>0</v>
      </c>
      <c r="S44" s="50">
        <f t="shared" si="67"/>
        <v>0</v>
      </c>
      <c r="T44" s="45" t="str">
        <f>EQUAT!K17</f>
        <v>electrochemical series</v>
      </c>
      <c r="U44" s="56" t="str">
        <f t="shared" si="68"/>
        <v>electrochemical series</v>
      </c>
      <c r="V44" s="10">
        <f t="shared" si="69"/>
        <v>0</v>
      </c>
      <c r="W44" s="57">
        <f t="shared" si="70"/>
        <v>0</v>
      </c>
      <c r="X44" s="45" t="str">
        <f>EQUAT!L17</f>
        <v>chemical principles electrolytic cell</v>
      </c>
      <c r="Y44" s="63" t="str">
        <f t="shared" si="71"/>
        <v>chemical principles electrolytic cell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2c</v>
      </c>
      <c r="B45" s="18">
        <f>'Class Results'!V48</f>
        <v>0</v>
      </c>
      <c r="C45" s="18">
        <f>EQUAT!I18</f>
        <v>2</v>
      </c>
      <c r="D45" s="33" t="str">
        <f t="shared" si="17"/>
        <v>calculations</v>
      </c>
      <c r="E45" s="33" t="str">
        <f t="shared" si="18"/>
        <v>calculations</v>
      </c>
      <c r="F45" s="33">
        <f t="shared" si="19"/>
        <v>0</v>
      </c>
      <c r="G45" s="33">
        <f t="shared" si="20"/>
        <v>0</v>
      </c>
      <c r="H45" s="33" t="str">
        <f t="shared" si="57"/>
        <v>chemical principles electrolytic cell</v>
      </c>
      <c r="I45" s="33" t="str">
        <f t="shared" si="58"/>
        <v>chemical principles electrolytic cell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calculations</v>
      </c>
      <c r="Q45" s="49" t="str">
        <f t="shared" si="65"/>
        <v>calculations</v>
      </c>
      <c r="R45" s="9">
        <f t="shared" si="66"/>
        <v>0</v>
      </c>
      <c r="S45" s="50">
        <f t="shared" si="67"/>
        <v>0</v>
      </c>
      <c r="T45" s="45" t="str">
        <f>EQUAT!K18</f>
        <v>chemical principles electrolytic cell</v>
      </c>
      <c r="U45" s="56" t="str">
        <f t="shared" si="68"/>
        <v>chemical principles electrolytic cell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3</v>
      </c>
      <c r="AF45" s="171">
        <f t="shared" si="23"/>
        <v>3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</v>
      </c>
      <c r="B46" s="18">
        <f>'Class Results'!V49</f>
        <v>0</v>
      </c>
      <c r="C46" s="18">
        <f>EQUAT!I19</f>
        <v>1</v>
      </c>
      <c r="D46" s="33" t="str">
        <f t="shared" si="17"/>
        <v>vis-UV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vis-UV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2e</v>
      </c>
      <c r="B47" s="18">
        <f>'Class Results'!V50</f>
        <v>0</v>
      </c>
      <c r="C47" s="18">
        <f>EQUAT!I20</f>
        <v>1</v>
      </c>
      <c r="D47" s="33" t="str">
        <f t="shared" si="17"/>
        <v>vis-UV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vis-UV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3</v>
      </c>
      <c r="AV47" s="109">
        <f t="shared" si="31"/>
        <v>0</v>
      </c>
    </row>
    <row r="48" spans="1:48" x14ac:dyDescent="0.25">
      <c r="A48" s="8" t="str">
        <f>EQUAT!H21</f>
        <v>2f</v>
      </c>
      <c r="B48" s="18">
        <f>'Class Results'!V51</f>
        <v>0</v>
      </c>
      <c r="C48" s="18">
        <f>EQUAT!I21</f>
        <v>2</v>
      </c>
      <c r="D48" s="33" t="str">
        <f t="shared" si="17"/>
        <v xml:space="preserve">Faradays laws </v>
      </c>
      <c r="E48" s="33" t="str">
        <f t="shared" si="18"/>
        <v xml:space="preserve">Faradays laws </v>
      </c>
      <c r="F48" s="33">
        <f t="shared" si="19"/>
        <v>0</v>
      </c>
      <c r="G48" s="33">
        <f t="shared" si="20"/>
        <v>0</v>
      </c>
      <c r="H48" s="33" t="str">
        <f t="shared" si="57"/>
        <v>electrolytic cells</v>
      </c>
      <c r="I48" s="33" t="str">
        <f t="shared" si="58"/>
        <v>electrolytic cells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 xml:space="preserve">Faradays laws </v>
      </c>
      <c r="Q48" s="49" t="str">
        <f t="shared" si="65"/>
        <v xml:space="preserve">Faradays laws </v>
      </c>
      <c r="R48" s="9">
        <f t="shared" si="66"/>
        <v>0</v>
      </c>
      <c r="S48" s="50">
        <f t="shared" si="67"/>
        <v>0</v>
      </c>
      <c r="T48" s="45" t="str">
        <f>EQUAT!K21</f>
        <v>electrolytic cells</v>
      </c>
      <c r="U48" s="56" t="str">
        <f t="shared" si="68"/>
        <v>electrolytic cells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2g</v>
      </c>
      <c r="B49" s="18">
        <f>'Class Results'!V52</f>
        <v>0</v>
      </c>
      <c r="C49" s="18">
        <f>EQUAT!I22</f>
        <v>1</v>
      </c>
      <c r="D49" s="33" t="str">
        <f t="shared" si="17"/>
        <v>limitations of predictions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limitations of predictions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2h</v>
      </c>
      <c r="B50" s="18">
        <f>'Class Results'!V53</f>
        <v>0</v>
      </c>
      <c r="C50" s="18">
        <f>EQUAT!I23</f>
        <v>1</v>
      </c>
      <c r="D50" s="33" t="str">
        <f t="shared" si="17"/>
        <v>chemical principles electrolytic cell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chemical principles electrolytic cell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2i</v>
      </c>
      <c r="B51" s="18">
        <f>'Class Results'!V54</f>
        <v>0</v>
      </c>
      <c r="C51" s="18">
        <f>EQUAT!I24</f>
        <v>3</v>
      </c>
      <c r="D51" s="33" t="str">
        <f t="shared" si="17"/>
        <v>vis-UV</v>
      </c>
      <c r="E51" s="33" t="str">
        <f t="shared" si="18"/>
        <v>vis-UV</v>
      </c>
      <c r="F51" s="33" t="str">
        <f t="shared" si="19"/>
        <v>vis-UV</v>
      </c>
      <c r="G51" s="33">
        <f t="shared" si="20"/>
        <v>0</v>
      </c>
      <c r="H51" s="33" t="str">
        <f t="shared" si="57"/>
        <v>calibration graph AAS or UV</v>
      </c>
      <c r="I51" s="33" t="str">
        <f t="shared" si="58"/>
        <v>calibration graph AAS or UV</v>
      </c>
      <c r="J51" s="33" t="str">
        <f t="shared" si="59"/>
        <v>calibration graph AAS or UV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vis-UV</v>
      </c>
      <c r="Q51" s="49" t="str">
        <f t="shared" si="65"/>
        <v>vis-UV</v>
      </c>
      <c r="R51" s="9" t="str">
        <f t="shared" si="66"/>
        <v>vis-UV</v>
      </c>
      <c r="S51" s="50">
        <f t="shared" si="67"/>
        <v>0</v>
      </c>
      <c r="T51" s="45" t="str">
        <f>EQUAT!K24</f>
        <v>calibration graph AAS or UV</v>
      </c>
      <c r="U51" s="56" t="str">
        <f t="shared" si="68"/>
        <v>calibration graph AAS or UV</v>
      </c>
      <c r="V51" s="10" t="str">
        <f t="shared" si="69"/>
        <v>calibration graph AAS or UV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3a</v>
      </c>
      <c r="B52" s="18">
        <f>'Class Results'!V55</f>
        <v>0</v>
      </c>
      <c r="C52" s="18">
        <f>EQUAT!I25</f>
        <v>1</v>
      </c>
      <c r="D52" s="33" t="str">
        <f t="shared" si="17"/>
        <v>structural formula</v>
      </c>
      <c r="E52" s="33">
        <f t="shared" si="18"/>
        <v>0</v>
      </c>
      <c r="F52" s="33">
        <f t="shared" si="19"/>
        <v>0</v>
      </c>
      <c r="G52" s="33">
        <f t="shared" si="20"/>
        <v>0</v>
      </c>
      <c r="H52" s="33" t="str">
        <f t="shared" si="57"/>
        <v>amines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structural formula</v>
      </c>
      <c r="Q52" s="49">
        <f t="shared" si="65"/>
        <v>0</v>
      </c>
      <c r="R52" s="9">
        <f t="shared" si="66"/>
        <v>0</v>
      </c>
      <c r="S52" s="50">
        <f t="shared" si="67"/>
        <v>0</v>
      </c>
      <c r="T52" s="45" t="str">
        <f>EQUAT!K25</f>
        <v>amines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3</v>
      </c>
      <c r="AF52" s="179">
        <f t="shared" si="23"/>
        <v>3</v>
      </c>
      <c r="AG52" s="180">
        <f t="shared" si="24"/>
        <v>0</v>
      </c>
      <c r="AH52" s="178">
        <f t="shared" si="25"/>
        <v>0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3b</v>
      </c>
      <c r="B53" s="18">
        <f>'Class Results'!V56</f>
        <v>0</v>
      </c>
      <c r="C53" s="18">
        <f>EQUAT!I26</f>
        <v>1</v>
      </c>
      <c r="D53" s="33" t="str">
        <f t="shared" si="17"/>
        <v>amines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amino acid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amines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amino acid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0</v>
      </c>
      <c r="AF53" s="179">
        <f t="shared" si="23"/>
        <v>0</v>
      </c>
      <c r="AG53" s="180">
        <f t="shared" si="24"/>
        <v>0</v>
      </c>
      <c r="AH53" s="178" t="str">
        <f t="shared" si="25"/>
        <v>not assessed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3c</v>
      </c>
      <c r="B54" s="18">
        <f>'Class Results'!V57</f>
        <v>0</v>
      </c>
      <c r="C54" s="18">
        <f>EQUAT!I27</f>
        <v>1</v>
      </c>
      <c r="D54" s="33" t="str">
        <f t="shared" si="17"/>
        <v>systematic name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systematic name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2</v>
      </c>
      <c r="AF54" s="179">
        <f t="shared" si="23"/>
        <v>2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3</v>
      </c>
      <c r="AV54" s="109">
        <f t="shared" si="31"/>
        <v>0</v>
      </c>
    </row>
    <row r="55" spans="1:48" x14ac:dyDescent="0.25">
      <c r="A55" s="8" t="str">
        <f>EQUAT!H28</f>
        <v>3d</v>
      </c>
      <c r="B55" s="18">
        <f>'Class Results'!V58</f>
        <v>0</v>
      </c>
      <c r="C55" s="18">
        <f>EQUAT!I28</f>
        <v>1</v>
      </c>
      <c r="D55" s="33" t="str">
        <f t="shared" si="17"/>
        <v>amino acid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data book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 t="str">
        <f t="shared" si="61"/>
        <v>structural formula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amino acid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data book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 t="str">
        <f>EQUAT!L28</f>
        <v>structural formula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0</v>
      </c>
      <c r="AV55" s="109" t="str">
        <f t="shared" si="31"/>
        <v>not assessed</v>
      </c>
    </row>
    <row r="56" spans="1:48" x14ac:dyDescent="0.25">
      <c r="A56" s="8" t="str">
        <f>EQUAT!H29</f>
        <v>3e</v>
      </c>
      <c r="B56" s="18">
        <f>'Class Results'!V59</f>
        <v>0</v>
      </c>
      <c r="C56" s="18">
        <f>EQUAT!I29</f>
        <v>2</v>
      </c>
      <c r="D56" s="33" t="str">
        <f t="shared" si="17"/>
        <v>cond &amp; poly - proteins</v>
      </c>
      <c r="E56" s="33" t="str">
        <f t="shared" si="18"/>
        <v>cond &amp; poly - proteins</v>
      </c>
      <c r="F56" s="33">
        <f t="shared" si="19"/>
        <v>0</v>
      </c>
      <c r="G56" s="33">
        <f t="shared" si="20"/>
        <v>0</v>
      </c>
      <c r="H56" s="33" t="str">
        <f t="shared" si="57"/>
        <v>chemical bonding proteins</v>
      </c>
      <c r="I56" s="33" t="str">
        <f t="shared" si="58"/>
        <v>chemical bonding proteins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cond &amp; poly - proteins</v>
      </c>
      <c r="Q56" s="49" t="str">
        <f t="shared" si="65"/>
        <v>cond &amp; poly - proteins</v>
      </c>
      <c r="R56" s="9">
        <f t="shared" si="66"/>
        <v>0</v>
      </c>
      <c r="S56" s="50">
        <f t="shared" si="67"/>
        <v>0</v>
      </c>
      <c r="T56" s="45" t="str">
        <f>EQUAT!K29</f>
        <v>chemical bonding proteins</v>
      </c>
      <c r="U56" s="56" t="str">
        <f t="shared" si="68"/>
        <v>chemical bonding proteins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3</v>
      </c>
      <c r="AF56" s="179">
        <f t="shared" si="23"/>
        <v>3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2</v>
      </c>
      <c r="AV56" s="109">
        <f t="shared" si="31"/>
        <v>0</v>
      </c>
    </row>
    <row r="57" spans="1:48" x14ac:dyDescent="0.25">
      <c r="A57" s="8" t="str">
        <f>EQUAT!H30</f>
        <v>3fi</v>
      </c>
      <c r="B57" s="18">
        <f>'Class Results'!V60</f>
        <v>0</v>
      </c>
      <c r="C57" s="18">
        <f>EQUAT!I30</f>
        <v>1</v>
      </c>
      <c r="D57" s="33" t="str">
        <f t="shared" si="17"/>
        <v>cond &amp; poly - proteins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protein- primary, secondary, tertiary structure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cond &amp; poly - proteins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protein- primary, secondary, tertiary structure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3fii</v>
      </c>
      <c r="B58" s="18">
        <f>'Class Results'!V61</f>
        <v>0</v>
      </c>
      <c r="C58" s="18">
        <f>EQUAT!I31</f>
        <v>1</v>
      </c>
      <c r="D58" s="33" t="str">
        <f t="shared" si="17"/>
        <v>cond &amp; poly - proteins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protein- primary, secondary, tertiary structure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cond &amp; poly - proteins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protein- primary, secondary, tertiary structure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3</v>
      </c>
      <c r="AV58" s="109">
        <f t="shared" si="31"/>
        <v>0</v>
      </c>
    </row>
    <row r="59" spans="1:48" x14ac:dyDescent="0.25">
      <c r="A59" s="8" t="str">
        <f>EQUAT!H32</f>
        <v>3fiii</v>
      </c>
      <c r="B59" s="18">
        <f>'Class Results'!V62</f>
        <v>0</v>
      </c>
      <c r="C59" s="18">
        <f>EQUAT!I32</f>
        <v>1</v>
      </c>
      <c r="D59" s="33" t="str">
        <f t="shared" si="17"/>
        <v>cond &amp; poly - proteins</v>
      </c>
      <c r="E59" s="33">
        <f t="shared" si="18"/>
        <v>0</v>
      </c>
      <c r="F59" s="33">
        <f t="shared" si="19"/>
        <v>0</v>
      </c>
      <c r="G59" s="33">
        <f t="shared" si="20"/>
        <v>0</v>
      </c>
      <c r="H59" s="33" t="str">
        <f t="shared" si="57"/>
        <v>protein- primary, secondary, tertiary structure</v>
      </c>
      <c r="I59" s="33">
        <f t="shared" si="58"/>
        <v>0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cond &amp; poly - proteins</v>
      </c>
      <c r="Q59" s="49">
        <f t="shared" si="65"/>
        <v>0</v>
      </c>
      <c r="R59" s="9">
        <f t="shared" si="66"/>
        <v>0</v>
      </c>
      <c r="S59" s="50">
        <f t="shared" si="67"/>
        <v>0</v>
      </c>
      <c r="T59" s="45" t="str">
        <f>EQUAT!K32</f>
        <v>protein- primary, secondary, tertiary structure</v>
      </c>
      <c r="U59" s="56">
        <f t="shared" si="68"/>
        <v>0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3gi</v>
      </c>
      <c r="B60" s="18">
        <f>'Class Results'!V63</f>
        <v>0</v>
      </c>
      <c r="C60" s="18">
        <f>EQUAT!I33</f>
        <v>2</v>
      </c>
      <c r="D60" s="33" t="str">
        <f t="shared" si="17"/>
        <v>DNA</v>
      </c>
      <c r="E60" s="33" t="str">
        <f t="shared" si="18"/>
        <v>DNA</v>
      </c>
      <c r="F60" s="33">
        <f t="shared" si="19"/>
        <v>0</v>
      </c>
      <c r="G60" s="33">
        <f t="shared" si="20"/>
        <v>0</v>
      </c>
      <c r="H60" s="33" t="str">
        <f t="shared" si="57"/>
        <v>data book</v>
      </c>
      <c r="I60" s="33" t="str">
        <f t="shared" si="58"/>
        <v>data book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DNA</v>
      </c>
      <c r="Q60" s="49" t="str">
        <f t="shared" si="65"/>
        <v>DNA</v>
      </c>
      <c r="R60" s="9">
        <f t="shared" si="66"/>
        <v>0</v>
      </c>
      <c r="S60" s="50">
        <f t="shared" si="67"/>
        <v>0</v>
      </c>
      <c r="T60" s="45" t="str">
        <f>EQUAT!K33</f>
        <v>data book</v>
      </c>
      <c r="U60" s="56" t="str">
        <f t="shared" si="68"/>
        <v>data book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2</v>
      </c>
      <c r="AF60" s="179">
        <f t="shared" si="23"/>
        <v>2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3gii</v>
      </c>
      <c r="B61" s="18">
        <f>'Class Results'!V64</f>
        <v>0</v>
      </c>
      <c r="C61" s="18">
        <f>EQUAT!I34</f>
        <v>1</v>
      </c>
      <c r="D61" s="33" t="str">
        <f t="shared" si="17"/>
        <v>DNA primary structure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>
        <f t="shared" si="57"/>
        <v>0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DNA primary structure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>
        <f>EQUAT!K34</f>
        <v>0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3giii</v>
      </c>
      <c r="B62" s="18">
        <f>'Class Results'!V65</f>
        <v>0</v>
      </c>
      <c r="C62" s="18">
        <f>EQUAT!I35</f>
        <v>1</v>
      </c>
      <c r="D62" s="33" t="str">
        <f t="shared" si="17"/>
        <v>DNA secondary structure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>
        <f t="shared" si="57"/>
        <v>0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DNA secondary structure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>
        <f>EQUAT!K35</f>
        <v>0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2</v>
      </c>
      <c r="AV62" s="109">
        <f t="shared" si="31"/>
        <v>0</v>
      </c>
    </row>
    <row r="63" spans="1:48" x14ac:dyDescent="0.25">
      <c r="A63" s="8" t="str">
        <f>EQUAT!H36</f>
        <v>3h</v>
      </c>
      <c r="B63" s="18">
        <f>'Class Results'!V66</f>
        <v>0</v>
      </c>
      <c r="C63" s="18">
        <f>EQUAT!I36</f>
        <v>1</v>
      </c>
      <c r="D63" s="33" t="str">
        <f t="shared" si="17"/>
        <v>DNA secondary structure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DNA secondary structure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4ai</v>
      </c>
      <c r="B64" s="18">
        <f>'Class Results'!V67</f>
        <v>0</v>
      </c>
      <c r="C64" s="18">
        <f>EQUAT!I37</f>
        <v>2</v>
      </c>
      <c r="D64" s="33" t="str">
        <f t="shared" si="17"/>
        <v>catalyst effect on rate</v>
      </c>
      <c r="E64" s="33" t="str">
        <f t="shared" si="18"/>
        <v>catalyst effect on rate</v>
      </c>
      <c r="F64" s="33">
        <f t="shared" si="19"/>
        <v>0</v>
      </c>
      <c r="G64" s="33">
        <f t="shared" si="20"/>
        <v>0</v>
      </c>
      <c r="H64" s="33" t="str">
        <f t="shared" si="57"/>
        <v>calc delta H from reactions</v>
      </c>
      <c r="I64" s="33" t="str">
        <f t="shared" si="58"/>
        <v>calc delta H from reactions</v>
      </c>
      <c r="J64" s="33">
        <f t="shared" si="59"/>
        <v>0</v>
      </c>
      <c r="K64" s="33">
        <f t="shared" si="60"/>
        <v>0</v>
      </c>
      <c r="L64" s="33" t="str">
        <f t="shared" si="61"/>
        <v>Energy sources - renewability</v>
      </c>
      <c r="M64" s="33" t="str">
        <f t="shared" si="62"/>
        <v>Energy sources - renewability</v>
      </c>
      <c r="N64" s="33">
        <f t="shared" si="63"/>
        <v>0</v>
      </c>
      <c r="O64" s="33">
        <f t="shared" si="64"/>
        <v>0</v>
      </c>
      <c r="P64" s="72" t="str">
        <f>EQUAT!J37</f>
        <v>catalyst effect on rate</v>
      </c>
      <c r="Q64" s="49" t="str">
        <f t="shared" si="65"/>
        <v>catalyst effect on rate</v>
      </c>
      <c r="R64" s="9">
        <f t="shared" si="66"/>
        <v>0</v>
      </c>
      <c r="S64" s="50">
        <f t="shared" si="67"/>
        <v>0</v>
      </c>
      <c r="T64" s="45" t="str">
        <f>EQUAT!K37</f>
        <v>calc delta H from reactions</v>
      </c>
      <c r="U64" s="56" t="str">
        <f t="shared" si="68"/>
        <v>calc delta H from reactions</v>
      </c>
      <c r="V64" s="10">
        <f t="shared" si="69"/>
        <v>0</v>
      </c>
      <c r="W64" s="57">
        <f t="shared" si="70"/>
        <v>0</v>
      </c>
      <c r="X64" s="45" t="str">
        <f>EQUAT!L37</f>
        <v>Energy sources - renewability</v>
      </c>
      <c r="Y64" s="63" t="str">
        <f t="shared" si="71"/>
        <v>Energy sources - renewability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4aii</v>
      </c>
      <c r="B65" s="18">
        <f>'Class Results'!V68</f>
        <v>0</v>
      </c>
      <c r="C65" s="18">
        <f>EQUAT!I38</f>
        <v>3</v>
      </c>
      <c r="D65" s="33" t="str">
        <f t="shared" si="17"/>
        <v>Equilibrium law</v>
      </c>
      <c r="E65" s="33" t="str">
        <f t="shared" si="18"/>
        <v>Equilibrium law</v>
      </c>
      <c r="F65" s="33" t="str">
        <f t="shared" si="19"/>
        <v>Equilibrium law</v>
      </c>
      <c r="G65" s="33">
        <f t="shared" si="20"/>
        <v>0</v>
      </c>
      <c r="H65" s="33">
        <f t="shared" si="57"/>
        <v>0</v>
      </c>
      <c r="I65" s="33">
        <f t="shared" si="58"/>
        <v>0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 law</v>
      </c>
      <c r="Q65" s="49" t="str">
        <f t="shared" si="65"/>
        <v>Equilibrium law</v>
      </c>
      <c r="R65" s="9" t="str">
        <f t="shared" si="66"/>
        <v>Equilibrium law</v>
      </c>
      <c r="S65" s="50">
        <f t="shared" si="67"/>
        <v>0</v>
      </c>
      <c r="T65" s="45">
        <f>EQUAT!K38</f>
        <v>0</v>
      </c>
      <c r="U65" s="56">
        <f t="shared" si="68"/>
        <v>0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4aiii</v>
      </c>
      <c r="B66" s="18">
        <f>'Class Results'!V69</f>
        <v>0</v>
      </c>
      <c r="C66" s="18">
        <f>EQUAT!I39</f>
        <v>1</v>
      </c>
      <c r="D66" s="33" t="str">
        <f t="shared" si="17"/>
        <v>Equilibrium law</v>
      </c>
      <c r="E66" s="33">
        <f t="shared" si="18"/>
        <v>0</v>
      </c>
      <c r="F66" s="33">
        <f t="shared" si="19"/>
        <v>0</v>
      </c>
      <c r="G66" s="33">
        <f t="shared" si="20"/>
        <v>0</v>
      </c>
      <c r="H66" s="33" t="str">
        <f t="shared" si="57"/>
        <v>Le Chatelier principle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>
        <f t="shared" si="65"/>
        <v>0</v>
      </c>
      <c r="R66" s="9">
        <f t="shared" si="66"/>
        <v>0</v>
      </c>
      <c r="S66" s="50">
        <f t="shared" si="67"/>
        <v>0</v>
      </c>
      <c r="T66" s="45" t="str">
        <f>EQUAT!K39</f>
        <v>Le Chatelier principle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1</v>
      </c>
      <c r="AF66" s="179">
        <f t="shared" si="23"/>
        <v>1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4bi</v>
      </c>
      <c r="B67" s="18">
        <f>'Class Results'!V70</f>
        <v>0</v>
      </c>
      <c r="C67" s="18">
        <f>EQUAT!I40</f>
        <v>1</v>
      </c>
      <c r="D67" s="33" t="str">
        <f t="shared" si="17"/>
        <v>biochemical fuel production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data book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biochemical fuel production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data book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4</v>
      </c>
      <c r="AF67" s="182">
        <f t="shared" si="23"/>
        <v>4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4bii</v>
      </c>
      <c r="B68" s="18">
        <f>'Class Results'!V71</f>
        <v>0</v>
      </c>
      <c r="C68" s="18">
        <f>EQUAT!I41</f>
        <v>3</v>
      </c>
      <c r="D68" s="33" t="str">
        <f t="shared" si="17"/>
        <v>biodiesel</v>
      </c>
      <c r="E68" s="33" t="str">
        <f t="shared" si="18"/>
        <v>biodiesel</v>
      </c>
      <c r="F68" s="33" t="str">
        <f t="shared" si="19"/>
        <v>biodiesel</v>
      </c>
      <c r="G68" s="33">
        <f t="shared" si="20"/>
        <v>0</v>
      </c>
      <c r="H68" s="33" t="str">
        <f t="shared" si="57"/>
        <v>data book</v>
      </c>
      <c r="I68" s="33" t="str">
        <f t="shared" si="58"/>
        <v>data book</v>
      </c>
      <c r="J68" s="33" t="str">
        <f t="shared" si="59"/>
        <v>data book</v>
      </c>
      <c r="K68" s="33">
        <f t="shared" si="60"/>
        <v>0</v>
      </c>
      <c r="L68" s="33" t="str">
        <f t="shared" si="61"/>
        <v>chemical equations</v>
      </c>
      <c r="M68" s="33" t="str">
        <f t="shared" si="62"/>
        <v>chemical equations</v>
      </c>
      <c r="N68" s="33" t="str">
        <f t="shared" si="63"/>
        <v>chemical equations</v>
      </c>
      <c r="O68" s="33">
        <f t="shared" si="64"/>
        <v>0</v>
      </c>
      <c r="P68" s="72" t="str">
        <f>EQUAT!J41</f>
        <v>biodiesel</v>
      </c>
      <c r="Q68" s="49" t="str">
        <f t="shared" si="65"/>
        <v>biodiesel</v>
      </c>
      <c r="R68" s="9" t="str">
        <f t="shared" si="66"/>
        <v>biodiesel</v>
      </c>
      <c r="S68" s="50">
        <f t="shared" si="67"/>
        <v>0</v>
      </c>
      <c r="T68" s="45" t="str">
        <f>EQUAT!K41</f>
        <v>data book</v>
      </c>
      <c r="U68" s="56" t="str">
        <f t="shared" si="68"/>
        <v>data book</v>
      </c>
      <c r="V68" s="10" t="str">
        <f t="shared" si="69"/>
        <v>data book</v>
      </c>
      <c r="W68" s="57">
        <f t="shared" si="70"/>
        <v>0</v>
      </c>
      <c r="X68" s="45" t="str">
        <f>EQUAT!L41</f>
        <v>chemical equations</v>
      </c>
      <c r="Y68" s="63" t="str">
        <f t="shared" si="71"/>
        <v>chemical equations</v>
      </c>
      <c r="Z68" s="11" t="str">
        <f t="shared" si="72"/>
        <v>chemical equations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0</v>
      </c>
      <c r="AF68" s="182">
        <f t="shared" ref="AF68:AF131" si="76">COUNTIF($P$3:$AA$102,AD68)</f>
        <v>0</v>
      </c>
      <c r="AG68" s="183">
        <f t="shared" ref="AG68:AG131" si="77">AF68-AE68</f>
        <v>0</v>
      </c>
      <c r="AH68" s="181" t="str">
        <f t="shared" ref="AH68:AH131" si="78">IF(AF68&gt;0,(AG68/AF68)*100,"not assessed")</f>
        <v>not assessed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1</v>
      </c>
      <c r="AV68" s="109">
        <f t="shared" si="31"/>
        <v>0</v>
      </c>
    </row>
    <row r="69" spans="1:48" x14ac:dyDescent="0.25">
      <c r="A69" s="8" t="str">
        <f>EQUAT!H42</f>
        <v>4ci</v>
      </c>
      <c r="B69" s="18">
        <f>'Class Results'!V72</f>
        <v>0</v>
      </c>
      <c r="C69" s="18">
        <f>EQUAT!I42</f>
        <v>1</v>
      </c>
      <c r="D69" s="33" t="str">
        <f t="shared" si="17"/>
        <v>C13NMR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chemical equations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C13NMR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chemical equations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4</v>
      </c>
      <c r="AV69" s="109">
        <f t="shared" si="31"/>
        <v>0</v>
      </c>
    </row>
    <row r="70" spans="1:48" x14ac:dyDescent="0.25">
      <c r="A70" s="8" t="str">
        <f>EQUAT!H43</f>
        <v>4cii</v>
      </c>
      <c r="B70" s="18">
        <f>'Class Results'!V73</f>
        <v>0</v>
      </c>
      <c r="C70" s="18">
        <f>EQUAT!I43</f>
        <v>2</v>
      </c>
      <c r="D70" s="33" t="str">
        <f t="shared" si="17"/>
        <v>HNMR</v>
      </c>
      <c r="E70" s="33" t="str">
        <f t="shared" si="18"/>
        <v>HNMR</v>
      </c>
      <c r="F70" s="33">
        <f t="shared" si="19"/>
        <v>0</v>
      </c>
      <c r="G70" s="33">
        <f t="shared" si="20"/>
        <v>0</v>
      </c>
      <c r="H70" s="33" t="str">
        <f t="shared" si="57"/>
        <v>semi-structural formula</v>
      </c>
      <c r="I70" s="33" t="str">
        <f t="shared" si="58"/>
        <v>semi-structural formula</v>
      </c>
      <c r="J70" s="33">
        <f t="shared" si="59"/>
        <v>0</v>
      </c>
      <c r="K70" s="33">
        <f t="shared" si="60"/>
        <v>0</v>
      </c>
      <c r="L70" s="33" t="str">
        <f t="shared" si="61"/>
        <v>oxidation primary alkanols</v>
      </c>
      <c r="M70" s="33" t="str">
        <f t="shared" si="62"/>
        <v>oxidation primary alkanols</v>
      </c>
      <c r="N70" s="33">
        <f t="shared" si="63"/>
        <v>0</v>
      </c>
      <c r="O70" s="33">
        <f t="shared" si="64"/>
        <v>0</v>
      </c>
      <c r="P70" s="72" t="str">
        <f>EQUAT!J43</f>
        <v>HNMR</v>
      </c>
      <c r="Q70" s="49" t="str">
        <f t="shared" si="65"/>
        <v>HNMR</v>
      </c>
      <c r="R70" s="9">
        <f t="shared" si="66"/>
        <v>0</v>
      </c>
      <c r="S70" s="50">
        <f t="shared" si="67"/>
        <v>0</v>
      </c>
      <c r="T70" s="45" t="str">
        <f>EQUAT!K43</f>
        <v>semi-structural formula</v>
      </c>
      <c r="U70" s="56" t="str">
        <f t="shared" si="68"/>
        <v>semi-structural formula</v>
      </c>
      <c r="V70" s="10">
        <f t="shared" si="69"/>
        <v>0</v>
      </c>
      <c r="W70" s="57">
        <f t="shared" si="70"/>
        <v>0</v>
      </c>
      <c r="X70" s="45" t="str">
        <f>EQUAT!L43</f>
        <v>oxidation primary alkanols</v>
      </c>
      <c r="Y70" s="63" t="str">
        <f t="shared" si="71"/>
        <v>oxidation primary alkanols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2</v>
      </c>
      <c r="AF70" s="182">
        <f t="shared" si="76"/>
        <v>2</v>
      </c>
      <c r="AG70" s="183">
        <f t="shared" si="77"/>
        <v>0</v>
      </c>
      <c r="AH70" s="181">
        <f t="shared" si="78"/>
        <v>0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0</v>
      </c>
      <c r="AV70" s="109" t="str">
        <f t="shared" ref="AV70:AV105" si="82">AH68</f>
        <v>not assessed</v>
      </c>
    </row>
    <row r="71" spans="1:48" x14ac:dyDescent="0.25">
      <c r="A71" s="8" t="str">
        <f>EQUAT!H44</f>
        <v>4di</v>
      </c>
      <c r="B71" s="18">
        <f>'Class Results'!V74</f>
        <v>0</v>
      </c>
      <c r="C71" s="18">
        <f>EQUAT!I44</f>
        <v>1</v>
      </c>
      <c r="D71" s="33" t="str">
        <f t="shared" ref="D71:D88" si="83">IF($B71&lt;($C71),P71,0)</f>
        <v>fuel cells</v>
      </c>
      <c r="E71" s="33">
        <f t="shared" ref="E71:E88" si="84">IF($B71&lt;($C71-1),P71,0)</f>
        <v>0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fuel cells</v>
      </c>
      <c r="Q71" s="49">
        <f t="shared" si="65"/>
        <v>0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1</v>
      </c>
      <c r="AF71" s="182">
        <f t="shared" si="76"/>
        <v>1</v>
      </c>
      <c r="AG71" s="183">
        <f t="shared" si="77"/>
        <v>0</v>
      </c>
      <c r="AH71" s="181">
        <f t="shared" si="78"/>
        <v>0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4dii</v>
      </c>
      <c r="B72" s="18">
        <f>'Class Results'!V75</f>
        <v>0</v>
      </c>
      <c r="C72" s="18">
        <f>EQUAT!I45</f>
        <v>2</v>
      </c>
      <c r="D72" s="33" t="str">
        <f t="shared" si="83"/>
        <v>fuel cells</v>
      </c>
      <c r="E72" s="33" t="str">
        <f t="shared" si="84"/>
        <v>fuel cells</v>
      </c>
      <c r="F72" s="33">
        <f t="shared" si="85"/>
        <v>0</v>
      </c>
      <c r="G72" s="33">
        <f t="shared" si="86"/>
        <v>0</v>
      </c>
      <c r="H72" s="33" t="str">
        <f t="shared" si="57"/>
        <v>data book</v>
      </c>
      <c r="I72" s="33" t="str">
        <f t="shared" si="58"/>
        <v>data book</v>
      </c>
      <c r="J72" s="33">
        <f t="shared" si="59"/>
        <v>0</v>
      </c>
      <c r="K72" s="33">
        <f t="shared" si="60"/>
        <v>0</v>
      </c>
      <c r="L72" s="33" t="str">
        <f t="shared" si="61"/>
        <v>half, overall equations fuel cell</v>
      </c>
      <c r="M72" s="33" t="str">
        <f t="shared" si="62"/>
        <v>half, overall equations fuel cell</v>
      </c>
      <c r="N72" s="33">
        <f t="shared" si="63"/>
        <v>0</v>
      </c>
      <c r="O72" s="33">
        <f t="shared" si="64"/>
        <v>0</v>
      </c>
      <c r="P72" s="72" t="str">
        <f>EQUAT!J45</f>
        <v>fuel cells</v>
      </c>
      <c r="Q72" s="49" t="str">
        <f t="shared" si="65"/>
        <v>fuel cells</v>
      </c>
      <c r="R72" s="9">
        <f t="shared" si="66"/>
        <v>0</v>
      </c>
      <c r="S72" s="50">
        <f t="shared" si="67"/>
        <v>0</v>
      </c>
      <c r="T72" s="45" t="str">
        <f>EQUAT!K45</f>
        <v>data book</v>
      </c>
      <c r="U72" s="56" t="str">
        <f t="shared" si="68"/>
        <v>data book</v>
      </c>
      <c r="V72" s="10">
        <f t="shared" si="69"/>
        <v>0</v>
      </c>
      <c r="W72" s="57">
        <f t="shared" si="70"/>
        <v>0</v>
      </c>
      <c r="X72" s="45" t="str">
        <f>EQUAT!L45</f>
        <v>half, overall equations fuel cell</v>
      </c>
      <c r="Y72" s="63" t="str">
        <f t="shared" si="71"/>
        <v>half, overall equations fuel cell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2</v>
      </c>
      <c r="AV72" s="109">
        <f t="shared" si="82"/>
        <v>0</v>
      </c>
    </row>
    <row r="73" spans="1:48" x14ac:dyDescent="0.25">
      <c r="A73" s="8" t="str">
        <f>EQUAT!H46</f>
        <v>5ai</v>
      </c>
      <c r="B73" s="18">
        <f>'Class Results'!V76</f>
        <v>0</v>
      </c>
      <c r="C73" s="18">
        <f>EQUAT!I46</f>
        <v>1</v>
      </c>
      <c r="D73" s="33" t="str">
        <f t="shared" si="83"/>
        <v>galvanic primary, half &amp; overall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 t="str">
        <f t="shared" si="57"/>
        <v>data book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 t="str">
        <f t="shared" si="61"/>
        <v>electrochemical series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galvanic primary, half &amp; overall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 t="str">
        <f>EQUAT!K46</f>
        <v>data book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 t="str">
        <f>EQUAT!L46</f>
        <v>electrochemical series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1</v>
      </c>
      <c r="AV73" s="109">
        <f t="shared" si="82"/>
        <v>0</v>
      </c>
    </row>
    <row r="74" spans="1:48" x14ac:dyDescent="0.25">
      <c r="A74" s="8" t="str">
        <f>EQUAT!H47</f>
        <v>5aii</v>
      </c>
      <c r="B74" s="18">
        <f>'Class Results'!V77</f>
        <v>0</v>
      </c>
      <c r="C74" s="18">
        <f>EQUAT!I47</f>
        <v>1</v>
      </c>
      <c r="D74" s="33" t="str">
        <f t="shared" si="83"/>
        <v>galvanic primary, half &amp; overall equations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>
        <f t="shared" si="57"/>
        <v>0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galvanic primary, half &amp; overall equations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>
        <f>EQUAT!K47</f>
        <v>0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2</v>
      </c>
      <c r="AF74" s="179">
        <f t="shared" si="76"/>
        <v>2</v>
      </c>
      <c r="AG74" s="180">
        <f t="shared" si="77"/>
        <v>0</v>
      </c>
      <c r="AH74" s="178">
        <f t="shared" si="78"/>
        <v>0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5aiii</v>
      </c>
      <c r="B75" s="18">
        <f>'Class Results'!V78</f>
        <v>0</v>
      </c>
      <c r="C75" s="18">
        <f>EQUAT!I48</f>
        <v>1</v>
      </c>
      <c r="D75" s="33" t="str">
        <f t="shared" si="83"/>
        <v>electrochemical series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data book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electrochemical series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data book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3</v>
      </c>
      <c r="AF75" s="179">
        <f t="shared" si="76"/>
        <v>3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5b</v>
      </c>
      <c r="B76" s="18">
        <f>'Class Results'!V79</f>
        <v>0</v>
      </c>
      <c r="C76" s="18">
        <f>EQUAT!I49</f>
        <v>1</v>
      </c>
      <c r="D76" s="33" t="str">
        <f t="shared" si="83"/>
        <v>galvanic cells - primary, secondary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galvanic cells - primary, secondary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2</v>
      </c>
      <c r="AV76" s="109">
        <f t="shared" si="82"/>
        <v>0</v>
      </c>
    </row>
    <row r="77" spans="1:48" x14ac:dyDescent="0.25">
      <c r="A77" s="8" t="str">
        <f>EQUAT!H50</f>
        <v>5ci</v>
      </c>
      <c r="B77" s="18">
        <f>'Class Results'!V80</f>
        <v>0</v>
      </c>
      <c r="C77" s="18">
        <f>EQUAT!I50</f>
        <v>1</v>
      </c>
      <c r="D77" s="33" t="str">
        <f t="shared" si="83"/>
        <v xml:space="preserve">Faradays laws 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galvanic primary, half &amp; overall equations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 t="str">
        <f t="shared" si="61"/>
        <v>calculations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 xml:space="preserve">Faradays laws 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galvanic primary, half &amp; overall equations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 t="str">
        <f>EQUAT!L50</f>
        <v>calculations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3</v>
      </c>
      <c r="AV77" s="109">
        <f t="shared" si="82"/>
        <v>0</v>
      </c>
    </row>
    <row r="78" spans="1:48" x14ac:dyDescent="0.25">
      <c r="A78" s="8" t="str">
        <f>EQUAT!H51</f>
        <v>5cii</v>
      </c>
      <c r="B78" s="18">
        <f>'Class Results'!V81</f>
        <v>0</v>
      </c>
      <c r="C78" s="18">
        <f>EQUAT!I51</f>
        <v>1</v>
      </c>
      <c r="D78" s="33" t="str">
        <f t="shared" si="83"/>
        <v xml:space="preserve">Faradays laws 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calculations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 t="str">
        <f t="shared" si="61"/>
        <v>galvanic primary, half &amp; overall equations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 xml:space="preserve">Faradays laws 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calculations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 t="str">
        <f>EQUAT!L51</f>
        <v>galvanic primary, half &amp; overall equations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5ciii</v>
      </c>
      <c r="B79" s="18">
        <f>'Class Results'!V82</f>
        <v>0</v>
      </c>
      <c r="C79" s="18">
        <f>EQUAT!I52</f>
        <v>2</v>
      </c>
      <c r="D79" s="33" t="str">
        <f t="shared" si="83"/>
        <v>calculations</v>
      </c>
      <c r="E79" s="33" t="str">
        <f t="shared" si="84"/>
        <v>calculations</v>
      </c>
      <c r="F79" s="33">
        <f t="shared" si="85"/>
        <v>0</v>
      </c>
      <c r="G79" s="33">
        <f t="shared" si="86"/>
        <v>0</v>
      </c>
      <c r="H79" s="33" t="str">
        <f t="shared" si="57"/>
        <v>galvanic primary, half &amp; overall equations</v>
      </c>
      <c r="I79" s="33" t="str">
        <f t="shared" si="58"/>
        <v>galvanic primary, half &amp; overall equations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calculations</v>
      </c>
      <c r="Q79" s="49" t="str">
        <f t="shared" si="65"/>
        <v>calculations</v>
      </c>
      <c r="R79" s="9">
        <f t="shared" si="66"/>
        <v>0</v>
      </c>
      <c r="S79" s="50">
        <f t="shared" si="67"/>
        <v>0</v>
      </c>
      <c r="T79" s="45" t="str">
        <f>EQUAT!K52</f>
        <v>galvanic primary, half &amp; overall equations</v>
      </c>
      <c r="U79" s="56" t="str">
        <f t="shared" si="68"/>
        <v>galvanic primary, half &amp; overall equations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5d</v>
      </c>
      <c r="B80" s="18">
        <f>'Class Results'!V83</f>
        <v>0</v>
      </c>
      <c r="C80" s="18">
        <f>EQUAT!I53</f>
        <v>2</v>
      </c>
      <c r="D80" s="33" t="str">
        <f t="shared" si="83"/>
        <v>galvanic secondary, principles</v>
      </c>
      <c r="E80" s="33" t="str">
        <f t="shared" si="84"/>
        <v>galvanic secondary, principles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 t="str">
        <f t="shared" si="65"/>
        <v>galvanic secondary, principles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6a</v>
      </c>
      <c r="B81" s="18">
        <f>'Class Results'!V84</f>
        <v>0</v>
      </c>
      <c r="C81" s="18">
        <f>EQUAT!I54</f>
        <v>1</v>
      </c>
      <c r="D81" s="33" t="str">
        <f t="shared" si="83"/>
        <v>Rates of reaction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Rates of reaction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6b</v>
      </c>
      <c r="B82" s="18">
        <f>'Class Results'!V85</f>
        <v>0</v>
      </c>
      <c r="C82" s="18">
        <f>EQUAT!I55</f>
        <v>2</v>
      </c>
      <c r="D82" s="33" t="str">
        <f t="shared" si="83"/>
        <v>Rates of reaction</v>
      </c>
      <c r="E82" s="33" t="str">
        <f t="shared" si="84"/>
        <v>Rates of reaction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Rates of reaction</v>
      </c>
      <c r="Q82" s="49" t="str">
        <f t="shared" si="65"/>
        <v>Rates of reaction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6ci</v>
      </c>
      <c r="B83" s="18">
        <f>'Class Results'!V86</f>
        <v>0</v>
      </c>
      <c r="C83" s="18">
        <f>EQUAT!I56</f>
        <v>2</v>
      </c>
      <c r="D83" s="33" t="str">
        <f t="shared" si="83"/>
        <v>Rates of reaction</v>
      </c>
      <c r="E83" s="33" t="str">
        <f t="shared" si="84"/>
        <v>Rates of reaction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Rates of reaction</v>
      </c>
      <c r="Q83" s="49" t="str">
        <f t="shared" si="65"/>
        <v>Rates of reaction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 t="str">
        <f>EQUAT!H57</f>
        <v>6cii</v>
      </c>
      <c r="B84" s="18">
        <f>'Class Results'!V87</f>
        <v>0</v>
      </c>
      <c r="C84" s="18">
        <f>EQUAT!I57</f>
        <v>1</v>
      </c>
      <c r="D84" s="33" t="str">
        <f t="shared" si="83"/>
        <v>calculations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calculations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1</v>
      </c>
      <c r="AF84" s="179">
        <f t="shared" si="76"/>
        <v>1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 t="str">
        <f>EQUAT!H58</f>
        <v>6ciii</v>
      </c>
      <c r="B85" s="18">
        <f>'Class Results'!V88</f>
        <v>0</v>
      </c>
      <c r="C85" s="18">
        <f>EQUAT!I58</f>
        <v>1</v>
      </c>
      <c r="D85" s="33" t="str">
        <f t="shared" si="83"/>
        <v>calculations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calculations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4</v>
      </c>
      <c r="AF85" s="179">
        <f t="shared" si="76"/>
        <v>4</v>
      </c>
      <c r="AG85" s="180">
        <f t="shared" si="77"/>
        <v>0</v>
      </c>
      <c r="AH85" s="178">
        <f t="shared" si="78"/>
        <v>0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6di</v>
      </c>
      <c r="B86" s="18">
        <f>'Class Results'!V89</f>
        <v>0</v>
      </c>
      <c r="C86" s="18">
        <f>EQUAT!I59</f>
        <v>1</v>
      </c>
      <c r="D86" s="33" t="str">
        <f t="shared" si="83"/>
        <v>Rates of reaction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Rates of reaction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1</v>
      </c>
      <c r="AV86" s="109">
        <f t="shared" si="82"/>
        <v>0</v>
      </c>
    </row>
    <row r="87" spans="1:48" x14ac:dyDescent="0.25">
      <c r="A87" s="8" t="str">
        <f>EQUAT!H60</f>
        <v>6dii</v>
      </c>
      <c r="B87" s="18">
        <f>'Class Results'!V90</f>
        <v>0</v>
      </c>
      <c r="C87" s="18">
        <f>EQUAT!I60</f>
        <v>2</v>
      </c>
      <c r="D87" s="33" t="str">
        <f t="shared" si="83"/>
        <v>Rates of reaction</v>
      </c>
      <c r="E87" s="33" t="str">
        <f t="shared" si="84"/>
        <v>Rates of reaction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Rates of reaction</v>
      </c>
      <c r="Q87" s="49" t="str">
        <f t="shared" si="65"/>
        <v>Rates of reaction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4</v>
      </c>
      <c r="AV87" s="109">
        <f t="shared" si="82"/>
        <v>0</v>
      </c>
    </row>
    <row r="88" spans="1:48" x14ac:dyDescent="0.25">
      <c r="A88" s="8" t="str">
        <f>EQUAT!H61</f>
        <v>6e</v>
      </c>
      <c r="B88" s="18">
        <f>'Class Results'!V91</f>
        <v>0</v>
      </c>
      <c r="C88" s="18">
        <f>EQUAT!I61</f>
        <v>2</v>
      </c>
      <c r="D88" s="33" t="str">
        <f t="shared" si="83"/>
        <v>collision theory</v>
      </c>
      <c r="E88" s="33" t="str">
        <f t="shared" si="84"/>
        <v>collision theory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collision theory</v>
      </c>
      <c r="Q88" s="49" t="str">
        <f t="shared" si="65"/>
        <v>collision theory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0</v>
      </c>
      <c r="AF88" s="179">
        <f t="shared" si="76"/>
        <v>0</v>
      </c>
      <c r="AG88" s="180">
        <f t="shared" si="77"/>
        <v>0</v>
      </c>
      <c r="AH88" s="178" t="str">
        <f t="shared" si="78"/>
        <v>not assessed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 t="str">
        <f>EQUAT!H62</f>
        <v>6f</v>
      </c>
      <c r="B89" s="18">
        <f>'Class Results'!V92</f>
        <v>0</v>
      </c>
      <c r="C89" s="18">
        <f>EQUAT!I62</f>
        <v>2</v>
      </c>
      <c r="D89" s="33" t="str">
        <f t="shared" ref="D89:D102" si="87">IF($B89&lt;($C89),P89,0)</f>
        <v>temperature effect on rate</v>
      </c>
      <c r="E89" s="33" t="str">
        <f t="shared" ref="E89:E102" si="88">IF($B89&lt;($C89-1),P89,0)</f>
        <v>temperature effect on rate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 t="str">
        <f t="shared" ref="H89:H102" si="91">IF($B89&lt;($C89),T89,0)</f>
        <v>catalyst effect on rate</v>
      </c>
      <c r="I89" s="33" t="str">
        <f t="shared" ref="I89:I102" si="92">IF($B89&lt;($C89-1),T89,0)</f>
        <v>catalyst effect on rate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 t="str">
        <f>EQUAT!J62</f>
        <v>temperature effect on rate</v>
      </c>
      <c r="Q89" s="49" t="str">
        <f t="shared" si="65"/>
        <v>temperature effect on rate</v>
      </c>
      <c r="R89" s="9">
        <f t="shared" si="66"/>
        <v>0</v>
      </c>
      <c r="S89" s="50">
        <f t="shared" si="67"/>
        <v>0</v>
      </c>
      <c r="T89" s="45" t="str">
        <f>EQUAT!K62</f>
        <v>catalyst effect on rate</v>
      </c>
      <c r="U89" s="56" t="str">
        <f t="shared" si="68"/>
        <v>catalyst effect on rate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5</v>
      </c>
      <c r="AF89" s="179">
        <f t="shared" si="76"/>
        <v>5</v>
      </c>
      <c r="AG89" s="180">
        <f t="shared" si="77"/>
        <v>0</v>
      </c>
      <c r="AH89" s="178">
        <f t="shared" si="78"/>
        <v>0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 t="str">
        <f>EQUAT!H63</f>
        <v>7a</v>
      </c>
      <c r="B90" s="18">
        <f>'Class Results'!V93</f>
        <v>0</v>
      </c>
      <c r="C90" s="18">
        <f>EQUAT!I63</f>
        <v>2</v>
      </c>
      <c r="D90" s="33" t="str">
        <f t="shared" si="87"/>
        <v>back titrations</v>
      </c>
      <c r="E90" s="33" t="str">
        <f t="shared" si="88"/>
        <v>back titrations</v>
      </c>
      <c r="F90" s="33">
        <f t="shared" si="89"/>
        <v>0</v>
      </c>
      <c r="G90" s="33">
        <f t="shared" si="90"/>
        <v>0</v>
      </c>
      <c r="H90" s="33" t="str">
        <f t="shared" si="91"/>
        <v>chemical equations</v>
      </c>
      <c r="I90" s="33" t="str">
        <f t="shared" si="92"/>
        <v>chemical equations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 t="str">
        <f>EQUAT!J63</f>
        <v>back titrations</v>
      </c>
      <c r="Q90" s="49" t="str">
        <f t="shared" si="65"/>
        <v>back titrations</v>
      </c>
      <c r="R90" s="9">
        <f t="shared" si="66"/>
        <v>0</v>
      </c>
      <c r="S90" s="50">
        <f t="shared" si="67"/>
        <v>0</v>
      </c>
      <c r="T90" s="45" t="str">
        <f>EQUAT!K63</f>
        <v>chemical equations</v>
      </c>
      <c r="U90" s="56" t="str">
        <f t="shared" si="68"/>
        <v>chemical equations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1</v>
      </c>
      <c r="AF90" s="182">
        <f t="shared" si="76"/>
        <v>1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0</v>
      </c>
      <c r="AV90" s="109" t="str">
        <f t="shared" si="82"/>
        <v>not assessed</v>
      </c>
    </row>
    <row r="91" spans="1:48" x14ac:dyDescent="0.25">
      <c r="A91" s="8" t="str">
        <f>EQUAT!H64</f>
        <v>7b</v>
      </c>
      <c r="B91" s="18">
        <f>'Class Results'!V94</f>
        <v>0</v>
      </c>
      <c r="C91" s="18">
        <f>EQUAT!I64</f>
        <v>2</v>
      </c>
      <c r="D91" s="33" t="str">
        <f t="shared" si="87"/>
        <v>back titrations</v>
      </c>
      <c r="E91" s="33" t="str">
        <f t="shared" si="88"/>
        <v>back titrations</v>
      </c>
      <c r="F91" s="33">
        <f t="shared" si="89"/>
        <v>0</v>
      </c>
      <c r="G91" s="33">
        <f t="shared" si="90"/>
        <v>0</v>
      </c>
      <c r="H91" s="33" t="str">
        <f t="shared" si="91"/>
        <v>calculations</v>
      </c>
      <c r="I91" s="33" t="str">
        <f t="shared" si="92"/>
        <v>calculations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 t="str">
        <f>EQUAT!J64</f>
        <v>back titrations</v>
      </c>
      <c r="Q91" s="49" t="str">
        <f t="shared" si="65"/>
        <v>back titrations</v>
      </c>
      <c r="R91" s="9">
        <f t="shared" si="66"/>
        <v>0</v>
      </c>
      <c r="S91" s="50">
        <f t="shared" si="67"/>
        <v>0</v>
      </c>
      <c r="T91" s="45" t="str">
        <f>EQUAT!K64</f>
        <v>calculations</v>
      </c>
      <c r="U91" s="56" t="str">
        <f t="shared" si="68"/>
        <v>calculations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5</v>
      </c>
      <c r="AV91" s="109">
        <f t="shared" si="82"/>
        <v>0</v>
      </c>
    </row>
    <row r="92" spans="1:48" x14ac:dyDescent="0.25">
      <c r="A92" s="8" t="str">
        <f>EQUAT!H65</f>
        <v>7c</v>
      </c>
      <c r="B92" s="18">
        <f>'Class Results'!V95</f>
        <v>0</v>
      </c>
      <c r="C92" s="18">
        <f>EQUAT!I65</f>
        <v>1</v>
      </c>
      <c r="D92" s="33" t="str">
        <f t="shared" si="87"/>
        <v>calculations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 t="str">
        <f>EQUAT!J65</f>
        <v>calculations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1</v>
      </c>
      <c r="AV92" s="109">
        <f t="shared" si="82"/>
        <v>0</v>
      </c>
    </row>
    <row r="93" spans="1:48" x14ac:dyDescent="0.25">
      <c r="A93" s="8" t="str">
        <f>EQUAT!H66</f>
        <v>7d</v>
      </c>
      <c r="B93" s="18">
        <f>'Class Results'!V96</f>
        <v>0</v>
      </c>
      <c r="C93" s="18">
        <f>EQUAT!I66</f>
        <v>1</v>
      </c>
      <c r="D93" s="33" t="str">
        <f t="shared" si="87"/>
        <v>calculations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 t="str">
        <f>EQUAT!J66</f>
        <v>calculations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 t="str">
        <f>EQUAT!H67</f>
        <v>7e</v>
      </c>
      <c r="B94" s="18">
        <f>'Class Results'!V97</f>
        <v>0</v>
      </c>
      <c r="C94" s="18">
        <f>EQUAT!I67</f>
        <v>3</v>
      </c>
      <c r="D94" s="33" t="str">
        <f t="shared" si="87"/>
        <v>data book</v>
      </c>
      <c r="E94" s="33" t="str">
        <f t="shared" si="88"/>
        <v>data book</v>
      </c>
      <c r="F94" s="33" t="str">
        <f t="shared" si="89"/>
        <v>data book</v>
      </c>
      <c r="G94" s="33">
        <f t="shared" si="90"/>
        <v>0</v>
      </c>
      <c r="H94" s="33" t="str">
        <f t="shared" si="91"/>
        <v>Ka weak acids</v>
      </c>
      <c r="I94" s="33" t="str">
        <f t="shared" si="92"/>
        <v>Ka weak acids</v>
      </c>
      <c r="J94" s="33" t="str">
        <f t="shared" si="93"/>
        <v>Ka weak acids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 t="str">
        <f>EQUAT!J67</f>
        <v>data book</v>
      </c>
      <c r="Q94" s="49" t="str">
        <f t="shared" si="65"/>
        <v>data book</v>
      </c>
      <c r="R94" s="9" t="str">
        <f t="shared" si="66"/>
        <v>data book</v>
      </c>
      <c r="S94" s="50">
        <f t="shared" si="67"/>
        <v>0</v>
      </c>
      <c r="T94" s="45" t="str">
        <f>EQUAT!K67</f>
        <v>Ka weak acids</v>
      </c>
      <c r="U94" s="56" t="str">
        <f t="shared" si="68"/>
        <v>Ka weak acids</v>
      </c>
      <c r="V94" s="10" t="str">
        <f t="shared" si="69"/>
        <v>Ka weak acids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Results'!V98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Results'!V99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Results'!V100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11</v>
      </c>
      <c r="AF97" s="176">
        <f t="shared" si="76"/>
        <v>11</v>
      </c>
      <c r="AG97" s="177">
        <f t="shared" si="77"/>
        <v>0</v>
      </c>
      <c r="AH97" s="175">
        <f t="shared" si="78"/>
        <v>0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Results'!V101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Results'!V102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2</v>
      </c>
      <c r="AF99" s="176">
        <f t="shared" si="76"/>
        <v>2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11</v>
      </c>
      <c r="AV99" s="109">
        <f t="shared" si="82"/>
        <v>0</v>
      </c>
    </row>
    <row r="100" spans="1:48" x14ac:dyDescent="0.25">
      <c r="A100" s="8">
        <f>EQUAT!H73</f>
        <v>0</v>
      </c>
      <c r="B100" s="18">
        <f>'Class Results'!V103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1:48" x14ac:dyDescent="0.25">
      <c r="A101" s="8">
        <f>EQUAT!H74</f>
        <v>0</v>
      </c>
      <c r="B101" s="18">
        <f>'Class Results'!V104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2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Results'!V105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0</v>
      </c>
      <c r="AF110" s="176">
        <f t="shared" si="76"/>
        <v>0</v>
      </c>
      <c r="AG110" s="177">
        <f t="shared" si="77"/>
        <v>0</v>
      </c>
      <c r="AH110" s="175" t="str">
        <f t="shared" si="78"/>
        <v>not assessed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4</v>
      </c>
      <c r="AF111" s="176">
        <f t="shared" si="76"/>
        <v>4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6</v>
      </c>
      <c r="AF112" s="176">
        <f t="shared" si="76"/>
        <v>6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0</v>
      </c>
      <c r="AF113" s="176">
        <f t="shared" si="76"/>
        <v>0</v>
      </c>
      <c r="AG113" s="177">
        <f t="shared" si="77"/>
        <v>0</v>
      </c>
      <c r="AH113" s="175" t="str">
        <f t="shared" si="78"/>
        <v>not assessed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0</v>
      </c>
      <c r="AF114" s="176">
        <f t="shared" si="76"/>
        <v>0</v>
      </c>
      <c r="AG114" s="177">
        <f t="shared" si="77"/>
        <v>0</v>
      </c>
      <c r="AH114" s="175" t="str">
        <f t="shared" si="78"/>
        <v>not assessed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4</v>
      </c>
      <c r="AF115" s="176">
        <f t="shared" si="76"/>
        <v>4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5</v>
      </c>
      <c r="AF129" s="176">
        <f t="shared" si="76"/>
        <v>5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1</v>
      </c>
      <c r="AF132" s="176">
        <f t="shared" ref="AF132:AF160" si="110">COUNTIF($P$3:$AA$102,AD132)</f>
        <v>1</v>
      </c>
      <c r="AG132" s="177">
        <f t="shared" ref="AG132:AG160" si="111">AF132-AE132</f>
        <v>0</v>
      </c>
      <c r="AH132" s="175">
        <f t="shared" ref="AH132:AH160" si="112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1</v>
      </c>
      <c r="AF134" s="171">
        <f t="shared" si="110"/>
        <v>1</v>
      </c>
      <c r="AG134" s="149">
        <f t="shared" si="111"/>
        <v>0</v>
      </c>
      <c r="AH134" s="153">
        <f t="shared" si="112"/>
        <v>0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2</v>
      </c>
      <c r="AF135" s="171">
        <f t="shared" si="110"/>
        <v>2</v>
      </c>
      <c r="AG135" s="149">
        <f t="shared" si="111"/>
        <v>0</v>
      </c>
      <c r="AH135" s="153">
        <f t="shared" si="112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6</v>
      </c>
      <c r="AF136" s="171">
        <f t="shared" si="110"/>
        <v>6</v>
      </c>
      <c r="AG136" s="149">
        <f t="shared" si="111"/>
        <v>0</v>
      </c>
      <c r="AH136" s="153">
        <f t="shared" si="112"/>
        <v>0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3</v>
      </c>
      <c r="AF137" s="171">
        <f t="shared" si="110"/>
        <v>3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0</v>
      </c>
      <c r="AF138" s="171">
        <f t="shared" si="110"/>
        <v>0</v>
      </c>
      <c r="AG138" s="149">
        <f t="shared" si="111"/>
        <v>0</v>
      </c>
      <c r="AH138" s="153" t="str">
        <f t="shared" si="112"/>
        <v>not assessed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5</v>
      </c>
      <c r="AF139" s="176">
        <f t="shared" si="110"/>
        <v>5</v>
      </c>
      <c r="AG139" s="177">
        <f t="shared" si="111"/>
        <v>0</v>
      </c>
      <c r="AH139" s="175">
        <f t="shared" si="112"/>
        <v>0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2</v>
      </c>
      <c r="AF144" s="171">
        <f t="shared" si="110"/>
        <v>2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8</v>
      </c>
      <c r="AF145" s="171">
        <f t="shared" si="110"/>
        <v>8</v>
      </c>
      <c r="AG145" s="149">
        <f t="shared" si="111"/>
        <v>0</v>
      </c>
      <c r="AH145" s="153">
        <f t="shared" si="112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0</v>
      </c>
      <c r="AF148" s="171">
        <f t="shared" si="110"/>
        <v>0</v>
      </c>
      <c r="AG148" s="149">
        <f t="shared" si="111"/>
        <v>0</v>
      </c>
      <c r="AH148" s="153" t="str">
        <f t="shared" si="112"/>
        <v>not assessed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5</v>
      </c>
      <c r="AF150" s="176">
        <f t="shared" si="110"/>
        <v>5</v>
      </c>
      <c r="AG150" s="177">
        <f t="shared" si="111"/>
        <v>0</v>
      </c>
      <c r="AH150" s="175">
        <f t="shared" si="112"/>
        <v>0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20</v>
      </c>
      <c r="AF153" s="171">
        <f t="shared" si="110"/>
        <v>20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0</v>
      </c>
      <c r="AF154" s="171">
        <f t="shared" si="110"/>
        <v>0</v>
      </c>
      <c r="AG154" s="149">
        <f t="shared" si="111"/>
        <v>0</v>
      </c>
      <c r="AH154" s="153" t="str">
        <f t="shared" si="112"/>
        <v>not assessed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46</vt:i4>
      </vt:variant>
    </vt:vector>
  </HeadingPairs>
  <TitlesOfParts>
    <vt:vector size="46" baseType="lpstr">
      <vt:lpstr>Instructions</vt:lpstr>
      <vt:lpstr>Class Results</vt:lpstr>
      <vt:lpstr>% class results </vt:lpstr>
      <vt:lpstr>Class Summary</vt:lpstr>
      <vt:lpstr>EQUAT</vt:lpstr>
      <vt:lpstr>KKD</vt:lpstr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  <vt:lpstr>ST12</vt:lpstr>
      <vt:lpstr>ST13</vt:lpstr>
      <vt:lpstr>ST14</vt:lpstr>
      <vt:lpstr>ST15</vt:lpstr>
      <vt:lpstr>ST16</vt:lpstr>
      <vt:lpstr>ST17</vt:lpstr>
      <vt:lpstr>ST18</vt:lpstr>
      <vt:lpstr>ST19</vt:lpstr>
      <vt:lpstr>ST20</vt:lpstr>
      <vt:lpstr>ST1C</vt:lpstr>
      <vt:lpstr>ST2C</vt:lpstr>
      <vt:lpstr>ST3C</vt:lpstr>
      <vt:lpstr>ST4C</vt:lpstr>
      <vt:lpstr>ST5C</vt:lpstr>
      <vt:lpstr>ST6C</vt:lpstr>
      <vt:lpstr>ST7C</vt:lpstr>
      <vt:lpstr>ST8C</vt:lpstr>
      <vt:lpstr>ST9C</vt:lpstr>
      <vt:lpstr>ST10C</vt:lpstr>
      <vt:lpstr>ST11C</vt:lpstr>
      <vt:lpstr>ST12C</vt:lpstr>
      <vt:lpstr>ST13C</vt:lpstr>
      <vt:lpstr>ST14C</vt:lpstr>
      <vt:lpstr>ST15C</vt:lpstr>
      <vt:lpstr>ST16C</vt:lpstr>
      <vt:lpstr>ST17C</vt:lpstr>
      <vt:lpstr>ST18C</vt:lpstr>
      <vt:lpstr>ST19C</vt:lpstr>
      <vt:lpstr>ST20C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Adele Hudson</dc:creator>
  <cp:lastModifiedBy>Adele Hudson</cp:lastModifiedBy>
  <cp:lastPrinted>2014-11-27T10:26:07Z</cp:lastPrinted>
  <dcterms:created xsi:type="dcterms:W3CDTF">2013-02-13T09:12:55Z</dcterms:created>
  <dcterms:modified xsi:type="dcterms:W3CDTF">2014-11-27T10:44:41Z</dcterms:modified>
</cp:coreProperties>
</file>